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xml"/>
  <Override PartName="/xl/charts/chart16.xml" ContentType="application/vnd.openxmlformats-officedocument.drawingml.chart+xml"/>
  <Override PartName="/xl/drawings/drawing31.xml" ContentType="application/vnd.openxmlformats-officedocument.drawing+xml"/>
  <Override PartName="/xl/charts/chart17.xml" ContentType="application/vnd.openxmlformats-officedocument.drawingml.chart+xml"/>
  <Override PartName="/xl/drawings/drawing32.xml" ContentType="application/vnd.openxmlformats-officedocument.drawing+xml"/>
  <Override PartName="/xl/charts/chart18.xml" ContentType="application/vnd.openxmlformats-officedocument.drawingml.chart+xml"/>
  <Override PartName="/xl/theme/themeOverride2.xml" ContentType="application/vnd.openxmlformats-officedocument.themeOverrid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harts/chart19.xml" ContentType="application/vnd.openxmlformats-officedocument.drawingml.chart+xml"/>
  <Override PartName="/xl/drawings/drawing4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4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4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4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4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4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46.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4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48.xml" ContentType="application/vnd.openxmlformats-officedocument.drawing+xml"/>
  <Override PartName="/xl/charts/chart38.xml" ContentType="application/vnd.openxmlformats-officedocument.drawingml.chart+xml"/>
  <Override PartName="/xl/drawings/drawing49.xml" ContentType="application/vnd.openxmlformats-officedocument.drawing+xml"/>
  <Override PartName="/xl/charts/chart39.xml" ContentType="application/vnd.openxmlformats-officedocument.drawingml.chart+xml"/>
  <Override PartName="/xl/drawings/drawing50.xml" ContentType="application/vnd.openxmlformats-officedocument.drawing+xml"/>
  <Override PartName="/xl/charts/chart40.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4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3.xml" ContentType="application/vnd.openxmlformats-officedocument.drawing+xml"/>
  <Override PartName="/xl/charts/chart42.xml" ContentType="application/vnd.openxmlformats-officedocument.drawingml.chart+xml"/>
  <Override PartName="/xl/drawings/drawing54.xml" ContentType="application/vnd.openxmlformats-officedocument.drawing+xml"/>
  <Override PartName="/xl/charts/chart43.xml" ContentType="application/vnd.openxmlformats-officedocument.drawingml.chart+xml"/>
  <Override PartName="/xl/drawings/drawing55.xml" ContentType="application/vnd.openxmlformats-officedocument.drawing+xml"/>
  <Override PartName="/xl/charts/chart44.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45.xml" ContentType="application/vnd.openxmlformats-officedocument.drawingml.chart+xml"/>
  <Override PartName="/xl/drawings/drawing58.xml" ContentType="application/vnd.openxmlformats-officedocument.drawing+xml"/>
  <Override PartName="/xl/charts/chart46.xml" ContentType="application/vnd.openxmlformats-officedocument.drawingml.chart+xml"/>
  <Override PartName="/xl/drawings/drawing59.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60.xml" ContentType="application/vnd.openxmlformats-officedocument.drawing+xml"/>
  <Override PartName="/xl/charts/chart49.xml" ContentType="application/vnd.openxmlformats-officedocument.drawingml.chart+xml"/>
  <Override PartName="/xl/drawings/drawing61.xml" ContentType="application/vnd.openxmlformats-officedocument.drawing+xml"/>
  <Override PartName="/xl/charts/chart50.xml" ContentType="application/vnd.openxmlformats-officedocument.drawingml.chart+xml"/>
  <Override PartName="/xl/drawings/drawing62.xml" ContentType="application/vnd.openxmlformats-officedocument.drawingml.chartshapes+xml"/>
  <Override PartName="/xl/charts/chart51.xml" ContentType="application/vnd.openxmlformats-officedocument.drawingml.chart+xml"/>
  <Override PartName="/xl/drawings/drawing63.xml" ContentType="application/vnd.openxmlformats-officedocument.drawingml.chartshapes+xml"/>
  <Override PartName="/xl/drawings/drawing64.xml" ContentType="application/vnd.openxmlformats-officedocument.drawing+xml"/>
  <Override PartName="/xl/charts/chart52.xml" ContentType="application/vnd.openxmlformats-officedocument.drawingml.chart+xml"/>
  <Override PartName="/xl/theme/themeOverride3.xml" ContentType="application/vnd.openxmlformats-officedocument.themeOverride+xml"/>
  <Override PartName="/xl/drawings/drawing65.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66.xml" ContentType="application/vnd.openxmlformats-officedocument.drawing+xml"/>
  <Override PartName="/xl/drawings/drawing67.xml" ContentType="application/vnd.openxmlformats-officedocument.drawing+xml"/>
  <Override PartName="/xl/charts/chart55.xml" ContentType="application/vnd.openxmlformats-officedocument.drawingml.chart+xml"/>
  <Override PartName="/xl/drawings/drawing68.xml" ContentType="application/vnd.openxmlformats-officedocument.drawing+xml"/>
  <Override PartName="/xl/drawings/drawing69.xml" ContentType="application/vnd.openxmlformats-officedocument.drawing+xml"/>
  <Override PartName="/xl/charts/chart56.xml" ContentType="application/vnd.openxmlformats-officedocument.drawingml.chart+xml"/>
  <Override PartName="/xl/drawings/drawing70.xml" ContentType="application/vnd.openxmlformats-officedocument.drawing+xml"/>
  <Override PartName="/xl/charts/chart57.xml" ContentType="application/vnd.openxmlformats-officedocument.drawingml.chart+xml"/>
  <Override PartName="/xl/theme/themeOverride4.xml" ContentType="application/vnd.openxmlformats-officedocument.themeOverride+xml"/>
  <Override PartName="/xl/drawings/drawing71.xml" ContentType="application/vnd.openxmlformats-officedocument.drawing+xml"/>
  <Override PartName="/xl/charts/chart58.xml" ContentType="application/vnd.openxmlformats-officedocument.drawingml.chart+xml"/>
  <Override PartName="/xl/drawings/drawing72.xml" ContentType="application/vnd.openxmlformats-officedocument.drawing+xml"/>
  <Override PartName="/xl/charts/chart59.xml" ContentType="application/vnd.openxmlformats-officedocument.drawingml.chart+xml"/>
  <Override PartName="/xl/drawings/drawing73.xml" ContentType="application/vnd.openxmlformats-officedocument.drawing+xml"/>
  <Override PartName="/xl/charts/chart60.xml" ContentType="application/vnd.openxmlformats-officedocument.drawingml.chart+xml"/>
  <Override PartName="/xl/theme/themeOverride5.xml" ContentType="application/vnd.openxmlformats-officedocument.themeOverride+xml"/>
  <Override PartName="/xl/charts/chart61.xml" ContentType="application/vnd.openxmlformats-officedocument.drawingml.chart+xml"/>
  <Override PartName="/xl/theme/themeOverride6.xml" ContentType="application/vnd.openxmlformats-officedocument.themeOverride+xml"/>
  <Override PartName="/xl/drawings/drawing74.xml" ContentType="application/vnd.openxmlformats-officedocument.drawing+xml"/>
  <Override PartName="/xl/charts/chart62.xml" ContentType="application/vnd.openxmlformats-officedocument.drawingml.chart+xml"/>
  <Override PartName="/xl/theme/themeOverride7.xml" ContentType="application/vnd.openxmlformats-officedocument.themeOverride+xml"/>
  <Override PartName="/xl/charts/chart63.xml" ContentType="application/vnd.openxmlformats-officedocument.drawingml.chart+xml"/>
  <Override PartName="/xl/theme/themeOverride8.xml" ContentType="application/vnd.openxmlformats-officedocument.themeOverride+xml"/>
  <Override PartName="/xl/drawings/drawing75.xml" ContentType="application/vnd.openxmlformats-officedocument.drawing+xml"/>
  <Override PartName="/xl/charts/chart64.xml" ContentType="application/vnd.openxmlformats-officedocument.drawingml.chart+xml"/>
  <Override PartName="/xl/drawings/drawing76.xml" ContentType="application/vnd.openxmlformats-officedocument.drawing+xml"/>
  <Override PartName="/xl/charts/chart65.xml" ContentType="application/vnd.openxmlformats-officedocument.drawingml.chart+xml"/>
  <Override PartName="/xl/drawings/drawing77.xml" ContentType="application/vnd.openxmlformats-officedocument.drawing+xml"/>
  <Override PartName="/xl/charts/chart66.xml" ContentType="application/vnd.openxmlformats-officedocument.drawingml.chart+xml"/>
  <Override PartName="/xl/drawings/drawing78.xml" ContentType="application/vnd.openxmlformats-officedocument.drawing+xml"/>
  <Override PartName="/xl/charts/chart67.xml" ContentType="application/vnd.openxmlformats-officedocument.drawingml.chart+xml"/>
  <Override PartName="/xl/drawings/drawing79.xml" ContentType="application/vnd.openxmlformats-officedocument.drawing+xml"/>
  <Override PartName="/xl/charts/chart68.xml" ContentType="application/vnd.openxmlformats-officedocument.drawingml.chart+xml"/>
  <Override PartName="/xl/drawings/drawing80.xml" ContentType="application/vnd.openxmlformats-officedocument.drawing+xml"/>
  <Override PartName="/xl/charts/chart69.xml" ContentType="application/vnd.openxmlformats-officedocument.drawingml.chart+xml"/>
  <Override PartName="/xl/drawings/drawing81.xml" ContentType="application/vnd.openxmlformats-officedocument.drawingml.chartshapes+xml"/>
  <Override PartName="/xl/drawings/drawing82.xml" ContentType="application/vnd.openxmlformats-officedocument.drawing+xml"/>
  <Override PartName="/xl/charts/chart70.xml" ContentType="application/vnd.openxmlformats-officedocument.drawingml.chart+xml"/>
  <Override PartName="/xl/drawings/drawing83.xml" ContentType="application/vnd.openxmlformats-officedocument.drawing+xml"/>
  <Override PartName="/xl/charts/chart71.xml" ContentType="application/vnd.openxmlformats-officedocument.drawingml.chart+xml"/>
  <Override PartName="/xl/drawings/drawing84.xml" ContentType="application/vnd.openxmlformats-officedocument.drawingml.chartshapes+xml"/>
  <Override PartName="/xl/charts/chart72.xml" ContentType="application/vnd.openxmlformats-officedocument.drawingml.chart+xml"/>
  <Override PartName="/xl/drawings/drawing85.xml" ContentType="application/vnd.openxmlformats-officedocument.drawingml.chartshapes+xml"/>
  <Override PartName="/xl/drawings/drawing86.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87.xml" ContentType="application/vnd.openxmlformats-officedocument.drawing+xml"/>
  <Override PartName="/xl/charts/chart75.xml" ContentType="application/vnd.openxmlformats-officedocument.drawingml.chart+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charts/chart76.xml" ContentType="application/vnd.openxmlformats-officedocument.drawingml.chart+xml"/>
  <Override PartName="/xl/drawings/drawing93.xml" ContentType="application/vnd.openxmlformats-officedocument.drawing+xml"/>
  <Override PartName="/xl/charts/chart7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03 - Publications\02 - Rapports annuels du COR\Novembre 2020\4_Documents_diffusés\"/>
    </mc:Choice>
  </mc:AlternateContent>
  <bookViews>
    <workbookView xWindow="-150" yWindow="615" windowWidth="10515" windowHeight="11010" firstSheet="25" activeTab="34"/>
  </bookViews>
  <sheets>
    <sheet name="SOMMAIRE" sheetId="56" r:id="rId1"/>
    <sheet name="Fig 2.1" sheetId="111" r:id="rId2"/>
    <sheet name="Figure I" sheetId="143" r:id="rId3"/>
    <sheet name="Fig 2.2" sheetId="113" r:id="rId4"/>
    <sheet name="Fig 2.3" sheetId="181" r:id="rId5"/>
    <sheet name="Fig 2.4" sheetId="115" r:id="rId6"/>
    <sheet name="Fig 2.5" sheetId="116" r:id="rId7"/>
    <sheet name="Tab 2.1" sheetId="117" r:id="rId8"/>
    <sheet name="Tab 2.2" sheetId="118" r:id="rId9"/>
    <sheet name="Fig 2.6" sheetId="119" r:id="rId10"/>
    <sheet name="Fig 2.7" sheetId="120" r:id="rId11"/>
    <sheet name="Fig 2.8" sheetId="123" r:id="rId12"/>
    <sheet name="Fig 2.9" sheetId="122" r:id="rId13"/>
    <sheet name="Fig 2.10" sheetId="124" r:id="rId14"/>
    <sheet name="Fig 2.11" sheetId="125" r:id="rId15"/>
    <sheet name="Tab 2.3" sheetId="135" r:id="rId16"/>
    <sheet name="Tab 2.4" sheetId="136" r:id="rId17"/>
    <sheet name="Tab 2.5" sheetId="128" r:id="rId18"/>
    <sheet name="Tab 2.6" sheetId="129" r:id="rId19"/>
    <sheet name="Tab 2.7" sheetId="130" r:id="rId20"/>
    <sheet name="Tab 2.8" sheetId="131" r:id="rId21"/>
    <sheet name="Tab 2.9" sheetId="132" r:id="rId22"/>
    <sheet name="Tab 2.10" sheetId="133" r:id="rId23"/>
    <sheet name="Tab 2.11" sheetId="144" r:id="rId24"/>
    <sheet name="Tab 2.12" sheetId="145" r:id="rId25"/>
    <sheet name="Fig 2.12" sheetId="142" r:id="rId26"/>
    <sheet name="Fig 2.13" sheetId="140" r:id="rId27"/>
    <sheet name="Fig 2.14" sheetId="139" r:id="rId28"/>
    <sheet name="Fig 2.15" sheetId="157" r:id="rId29"/>
    <sheet name="Tab 2.13" sheetId="149" r:id="rId30"/>
    <sheet name="Tab 2.14" sheetId="150" r:id="rId31"/>
    <sheet name="Tab 2.15" sheetId="151" r:id="rId32"/>
    <sheet name="Tab 2.16" sheetId="152" r:id="rId33"/>
    <sheet name="Tab 2.17" sheetId="147" r:id="rId34"/>
    <sheet name="Tab 2.18" sheetId="148" r:id="rId35"/>
    <sheet name="Fig 2.16" sheetId="98" r:id="rId36"/>
    <sheet name="Fig 2.17" sheetId="99" r:id="rId37"/>
    <sheet name="Fig 2.18" sheetId="100" r:id="rId38"/>
    <sheet name="Fig 2.19" sheetId="101" r:id="rId39"/>
    <sheet name="Fig 2.20" sheetId="102" r:id="rId40"/>
    <sheet name="Fig 2.21" sheetId="103" r:id="rId41"/>
    <sheet name="Fig 2.22" sheetId="104" r:id="rId42"/>
    <sheet name="Fig 2.23" sheetId="105" r:id="rId43"/>
    <sheet name="Fig 2.24" sheetId="106" r:id="rId44"/>
    <sheet name="Fig 2.25" sheetId="107" r:id="rId45"/>
    <sheet name="Fig 2.26" sheetId="108" r:id="rId46"/>
    <sheet name="Fig 2.27" sheetId="158" r:id="rId47"/>
    <sheet name="Fig 2.28" sheetId="180" r:id="rId48"/>
    <sheet name="Fig 2.29" sheetId="160" r:id="rId49"/>
    <sheet name="Fig 2.30" sheetId="161" r:id="rId50"/>
    <sheet name="Fig 2.31" sheetId="162" r:id="rId51"/>
    <sheet name="Fig 2.32" sheetId="163" r:id="rId52"/>
    <sheet name="Fig 2.33" sheetId="164" r:id="rId53"/>
    <sheet name="Fig 2.34" sheetId="165" r:id="rId54"/>
    <sheet name="Fig 2.35" sheetId="166" r:id="rId55"/>
    <sheet name="Fig 2.36" sheetId="167" r:id="rId56"/>
    <sheet name="Fig 2.37" sheetId="172" r:id="rId57"/>
    <sheet name="Tab 2.19" sheetId="173" r:id="rId58"/>
    <sheet name="Fig 2.38" sheetId="109" r:id="rId59"/>
    <sheet name="Tab 2.20" sheetId="169" r:id="rId60"/>
    <sheet name="Fig 2.39" sheetId="170" r:id="rId61"/>
    <sheet name="Tab 2.21" sheetId="171" r:id="rId62"/>
    <sheet name="Tab 2.22" sheetId="110" r:id="rId63"/>
    <sheet name="Fig 2.40" sheetId="174" r:id="rId64"/>
    <sheet name="Fig 2.41" sheetId="175" r:id="rId65"/>
    <sheet name="Fig 2.42" sheetId="176" r:id="rId66"/>
    <sheet name="Fig 2.43" sheetId="177" r:id="rId67"/>
    <sheet name="Fig 2.44" sheetId="178" r:id="rId68"/>
    <sheet name="Fig 2.45" sheetId="179" r:id="rId69"/>
    <sheet name="Fig 2.46" sheetId="1" r:id="rId70"/>
    <sheet name="Fig 2.47" sheetId="2" r:id="rId71"/>
    <sheet name="Fig 2.48" sheetId="87" r:id="rId72"/>
    <sheet name="Fig 2.49" sheetId="88" r:id="rId73"/>
    <sheet name="Fig 2.50" sheetId="89" r:id="rId74"/>
    <sheet name="Fig 2.51" sheetId="90" r:id="rId75"/>
    <sheet name="Fig 2.52" sheetId="7" r:id="rId76"/>
    <sheet name="Fig 2.53" sheetId="91" r:id="rId77"/>
    <sheet name="Fig 2.54" sheetId="92" r:id="rId78"/>
    <sheet name="Fig 2.55" sheetId="93" r:id="rId79"/>
    <sheet name="Tab 2.23" sheetId="11" r:id="rId80"/>
    <sheet name="Tab 2.24" sheetId="26" r:id="rId81"/>
    <sheet name="Tab 2.25" sheetId="13" r:id="rId82"/>
    <sheet name="Tab 2.26" sheetId="15" r:id="rId83"/>
    <sheet name="Fig 2.56" sheetId="96" r:id="rId84"/>
    <sheet name="Fig 2.57" sheetId="97" r:id="rId85"/>
  </sheets>
  <externalReferences>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s>
  <definedNames>
    <definedName name="__123Graph_ABERLGRAP" localSheetId="14" hidden="1">'[1]Time series'!#REF!</definedName>
    <definedName name="__123Graph_ABERLGRAP" localSheetId="25" hidden="1">'[1]Time series'!#REF!</definedName>
    <definedName name="__123Graph_ABERLGRAP" localSheetId="27" hidden="1">'[1]Time series'!#REF!</definedName>
    <definedName name="__123Graph_ABERLGRAP" localSheetId="38" hidden="1">'[2]Time series'!#REF!</definedName>
    <definedName name="__123Graph_ABERLGRAP" localSheetId="3" hidden="1">'[3]Time series'!#REF!</definedName>
    <definedName name="__123Graph_ABERLGRAP" localSheetId="39" hidden="1">'[2]Time series'!#REF!</definedName>
    <definedName name="__123Graph_ABERLGRAP" localSheetId="40" hidden="1">'[2]Time series'!#REF!</definedName>
    <definedName name="__123Graph_ABERLGRAP" localSheetId="41" hidden="1">'[2]Time series'!#REF!</definedName>
    <definedName name="__123Graph_ABERLGRAP" localSheetId="48" hidden="1">'[1]Time series'!#REF!</definedName>
    <definedName name="__123Graph_ABERLGRAP" localSheetId="4" hidden="1">'[4]Time series'!#REF!</definedName>
    <definedName name="__123Graph_ABERLGRAP" localSheetId="49" hidden="1">'[1]Time series'!#REF!</definedName>
    <definedName name="__123Graph_ABERLGRAP" localSheetId="50" hidden="1">'[1]Time series'!#REF!</definedName>
    <definedName name="__123Graph_ABERLGRAP" localSheetId="51" hidden="1">'[1]Time series'!#REF!</definedName>
    <definedName name="__123Graph_ABERLGRAP" localSheetId="52" hidden="1">'[1]Time series'!#REF!</definedName>
    <definedName name="__123Graph_ABERLGRAP" localSheetId="53" hidden="1">'[1]Time series'!#REF!</definedName>
    <definedName name="__123Graph_ABERLGRAP" localSheetId="55" hidden="1">'[1]Time series'!#REF!</definedName>
    <definedName name="__123Graph_ABERLGRAP" localSheetId="56" hidden="1">'[1]Time series'!#REF!</definedName>
    <definedName name="__123Graph_ABERLGRAP" localSheetId="58" hidden="1">'[2]Time series'!#REF!</definedName>
    <definedName name="__123Graph_ABERLGRAP" localSheetId="60" hidden="1">'[1]Time series'!#REF!</definedName>
    <definedName name="__123Graph_ABERLGRAP" localSheetId="63" hidden="1">'[5]Time series'!#REF!</definedName>
    <definedName name="__123Graph_ABERLGRAP" localSheetId="64" hidden="1">'[5]Time series'!#REF!</definedName>
    <definedName name="__123Graph_ABERLGRAP" localSheetId="65" hidden="1">'[5]Time series'!#REF!</definedName>
    <definedName name="__123Graph_ABERLGRAP" localSheetId="66" hidden="1">'[5]Time series'!#REF!</definedName>
    <definedName name="__123Graph_ABERLGRAP" localSheetId="67" hidden="1">'[2]Time series'!#REF!</definedName>
    <definedName name="__123Graph_ABERLGRAP" localSheetId="68" hidden="1">'[5]Time series'!#REF!</definedName>
    <definedName name="__123Graph_ABERLGRAP" localSheetId="6" hidden="1">'[1]Time series'!#REF!</definedName>
    <definedName name="__123Graph_ABERLGRAP" localSheetId="76" hidden="1">'[1]Time series'!#REF!</definedName>
    <definedName name="__123Graph_ABERLGRAP" localSheetId="78" hidden="1">'[1]Time series'!#REF!</definedName>
    <definedName name="__123Graph_ABERLGRAP" localSheetId="10" hidden="1">'[3]Time series'!#REF!</definedName>
    <definedName name="__123Graph_ABERLGRAP" localSheetId="12" hidden="1">'[3]Time series'!#REF!</definedName>
    <definedName name="__123Graph_ABERLGRAP" localSheetId="2" hidden="1">'[6]Time series'!#REF!</definedName>
    <definedName name="__123Graph_ABERLGRAP" localSheetId="7" hidden="1">'[1]Time series'!#REF!</definedName>
    <definedName name="__123Graph_ABERLGRAP" localSheetId="22" hidden="1">'[1]Time series'!#REF!</definedName>
    <definedName name="__123Graph_ABERLGRAP" localSheetId="23" hidden="1">'[1]Time series'!#REF!</definedName>
    <definedName name="__123Graph_ABERLGRAP" localSheetId="24" hidden="1">'[1]Time series'!#REF!</definedName>
    <definedName name="__123Graph_ABERLGRAP" localSheetId="33" hidden="1">'[1]Time series'!#REF!</definedName>
    <definedName name="__123Graph_ABERLGRAP" localSheetId="34" hidden="1">'[1]Time series'!#REF!</definedName>
    <definedName name="__123Graph_ABERLGRAP" localSheetId="57" hidden="1">'[1]Time series'!#REF!</definedName>
    <definedName name="__123Graph_ABERLGRAP" localSheetId="8" hidden="1">'[1]Time series'!#REF!</definedName>
    <definedName name="__123Graph_ABERLGRAP" localSheetId="62" hidden="1">'[2]Time series'!#REF!</definedName>
    <definedName name="__123Graph_ABERLGRAP" localSheetId="16" hidden="1">'[1]Time series'!#REF!</definedName>
    <definedName name="__123Graph_ABERLGRAP" localSheetId="17" hidden="1">'[1]Time series'!#REF!</definedName>
    <definedName name="__123Graph_ABERLGRAP" localSheetId="18" hidden="1">'[1]Time series'!#REF!</definedName>
    <definedName name="__123Graph_ABERLGRAP" localSheetId="19" hidden="1">'[1]Time series'!#REF!</definedName>
    <definedName name="__123Graph_ABERLGRAP" localSheetId="20" hidden="1">'[1]Time series'!#REF!</definedName>
    <definedName name="__123Graph_ABERLGRAP" localSheetId="21" hidden="1">'[1]Time series'!#REF!</definedName>
    <definedName name="__123Graph_ABERLGRAP" hidden="1">'[1]Time series'!#REF!</definedName>
    <definedName name="__123Graph_ACATCH1" localSheetId="14" hidden="1">'[1]Time series'!#REF!</definedName>
    <definedName name="__123Graph_ACATCH1" localSheetId="25" hidden="1">'[1]Time series'!#REF!</definedName>
    <definedName name="__123Graph_ACATCH1" localSheetId="27" hidden="1">'[1]Time series'!#REF!</definedName>
    <definedName name="__123Graph_ACATCH1" localSheetId="38" hidden="1">'[2]Time series'!#REF!</definedName>
    <definedName name="__123Graph_ACATCH1" localSheetId="3" hidden="1">'[3]Time series'!#REF!</definedName>
    <definedName name="__123Graph_ACATCH1" localSheetId="39" hidden="1">'[2]Time series'!#REF!</definedName>
    <definedName name="__123Graph_ACATCH1" localSheetId="40" hidden="1">'[2]Time series'!#REF!</definedName>
    <definedName name="__123Graph_ACATCH1" localSheetId="41" hidden="1">'[2]Time series'!#REF!</definedName>
    <definedName name="__123Graph_ACATCH1" localSheetId="48" hidden="1">'[1]Time series'!#REF!</definedName>
    <definedName name="__123Graph_ACATCH1" localSheetId="4" hidden="1">'[4]Time series'!#REF!</definedName>
    <definedName name="__123Graph_ACATCH1" localSheetId="49" hidden="1">'[1]Time series'!#REF!</definedName>
    <definedName name="__123Graph_ACATCH1" localSheetId="50" hidden="1">'[1]Time series'!#REF!</definedName>
    <definedName name="__123Graph_ACATCH1" localSheetId="51" hidden="1">'[1]Time series'!#REF!</definedName>
    <definedName name="__123Graph_ACATCH1" localSheetId="52" hidden="1">'[1]Time series'!#REF!</definedName>
    <definedName name="__123Graph_ACATCH1" localSheetId="53" hidden="1">'[1]Time series'!#REF!</definedName>
    <definedName name="__123Graph_ACATCH1" localSheetId="55" hidden="1">'[1]Time series'!#REF!</definedName>
    <definedName name="__123Graph_ACATCH1" localSheetId="56" hidden="1">'[1]Time series'!#REF!</definedName>
    <definedName name="__123Graph_ACATCH1" localSheetId="58" hidden="1">'[2]Time series'!#REF!</definedName>
    <definedName name="__123Graph_ACATCH1" localSheetId="60" hidden="1">'[1]Time series'!#REF!</definedName>
    <definedName name="__123Graph_ACATCH1" localSheetId="63" hidden="1">'[5]Time series'!#REF!</definedName>
    <definedName name="__123Graph_ACATCH1" localSheetId="64" hidden="1">'[5]Time series'!#REF!</definedName>
    <definedName name="__123Graph_ACATCH1" localSheetId="65" hidden="1">'[5]Time series'!#REF!</definedName>
    <definedName name="__123Graph_ACATCH1" localSheetId="66" hidden="1">'[5]Time series'!#REF!</definedName>
    <definedName name="__123Graph_ACATCH1" localSheetId="67" hidden="1">'[2]Time series'!#REF!</definedName>
    <definedName name="__123Graph_ACATCH1" localSheetId="68" hidden="1">'[5]Time series'!#REF!</definedName>
    <definedName name="__123Graph_ACATCH1" localSheetId="6" hidden="1">'[1]Time series'!#REF!</definedName>
    <definedName name="__123Graph_ACATCH1" localSheetId="76" hidden="1">'[1]Time series'!#REF!</definedName>
    <definedName name="__123Graph_ACATCH1" localSheetId="78" hidden="1">'[1]Time series'!#REF!</definedName>
    <definedName name="__123Graph_ACATCH1" localSheetId="10" hidden="1">'[3]Time series'!#REF!</definedName>
    <definedName name="__123Graph_ACATCH1" localSheetId="12" hidden="1">'[3]Time series'!#REF!</definedName>
    <definedName name="__123Graph_ACATCH1" localSheetId="2" hidden="1">'[6]Time series'!#REF!</definedName>
    <definedName name="__123Graph_ACATCH1" localSheetId="7" hidden="1">'[1]Time series'!#REF!</definedName>
    <definedName name="__123Graph_ACATCH1" localSheetId="22" hidden="1">'[1]Time series'!#REF!</definedName>
    <definedName name="__123Graph_ACATCH1" localSheetId="23" hidden="1">'[1]Time series'!#REF!</definedName>
    <definedName name="__123Graph_ACATCH1" localSheetId="24" hidden="1">'[1]Time series'!#REF!</definedName>
    <definedName name="__123Graph_ACATCH1" localSheetId="33" hidden="1">'[1]Time series'!#REF!</definedName>
    <definedName name="__123Graph_ACATCH1" localSheetId="34" hidden="1">'[1]Time series'!#REF!</definedName>
    <definedName name="__123Graph_ACATCH1" localSheetId="57" hidden="1">'[1]Time series'!#REF!</definedName>
    <definedName name="__123Graph_ACATCH1" localSheetId="8" hidden="1">'[1]Time series'!#REF!</definedName>
    <definedName name="__123Graph_ACATCH1" localSheetId="62" hidden="1">'[2]Time series'!#REF!</definedName>
    <definedName name="__123Graph_ACATCH1" localSheetId="16" hidden="1">'[1]Time series'!#REF!</definedName>
    <definedName name="__123Graph_ACATCH1" localSheetId="17" hidden="1">'[1]Time series'!#REF!</definedName>
    <definedName name="__123Graph_ACATCH1" localSheetId="18" hidden="1">'[1]Time series'!#REF!</definedName>
    <definedName name="__123Graph_ACATCH1" localSheetId="19" hidden="1">'[1]Time series'!#REF!</definedName>
    <definedName name="__123Graph_ACATCH1" localSheetId="20" hidden="1">'[1]Time series'!#REF!</definedName>
    <definedName name="__123Graph_ACATCH1" localSheetId="21" hidden="1">'[1]Time series'!#REF!</definedName>
    <definedName name="__123Graph_ACATCH1" hidden="1">'[1]Time series'!#REF!</definedName>
    <definedName name="__123Graph_ACONVERG1" localSheetId="14" hidden="1">'[1]Time series'!#REF!</definedName>
    <definedName name="__123Graph_ACONVERG1" localSheetId="25" hidden="1">'[1]Time series'!#REF!</definedName>
    <definedName name="__123Graph_ACONVERG1" localSheetId="27" hidden="1">'[1]Time series'!#REF!</definedName>
    <definedName name="__123Graph_ACONVERG1" localSheetId="38" hidden="1">'[2]Time series'!#REF!</definedName>
    <definedName name="__123Graph_ACONVERG1" localSheetId="3" hidden="1">'[3]Time series'!#REF!</definedName>
    <definedName name="__123Graph_ACONVERG1" localSheetId="39" hidden="1">'[2]Time series'!#REF!</definedName>
    <definedName name="__123Graph_ACONVERG1" localSheetId="40" hidden="1">'[2]Time series'!#REF!</definedName>
    <definedName name="__123Graph_ACONVERG1" localSheetId="41" hidden="1">'[2]Time series'!#REF!</definedName>
    <definedName name="__123Graph_ACONVERG1" localSheetId="48" hidden="1">'[1]Time series'!#REF!</definedName>
    <definedName name="__123Graph_ACONVERG1" localSheetId="4" hidden="1">'[4]Time series'!#REF!</definedName>
    <definedName name="__123Graph_ACONVERG1" localSheetId="49" hidden="1">'[1]Time series'!#REF!</definedName>
    <definedName name="__123Graph_ACONVERG1" localSheetId="50" hidden="1">'[1]Time series'!#REF!</definedName>
    <definedName name="__123Graph_ACONVERG1" localSheetId="51" hidden="1">'[1]Time series'!#REF!</definedName>
    <definedName name="__123Graph_ACONVERG1" localSheetId="52" hidden="1">'[1]Time series'!#REF!</definedName>
    <definedName name="__123Graph_ACONVERG1" localSheetId="53" hidden="1">'[1]Time series'!#REF!</definedName>
    <definedName name="__123Graph_ACONVERG1" localSheetId="55" hidden="1">'[1]Time series'!#REF!</definedName>
    <definedName name="__123Graph_ACONVERG1" localSheetId="56" hidden="1">'[1]Time series'!#REF!</definedName>
    <definedName name="__123Graph_ACONVERG1" localSheetId="58" hidden="1">'[2]Time series'!#REF!</definedName>
    <definedName name="__123Graph_ACONVERG1" localSheetId="60" hidden="1">'[1]Time series'!#REF!</definedName>
    <definedName name="__123Graph_ACONVERG1" localSheetId="63" hidden="1">'[5]Time series'!#REF!</definedName>
    <definedName name="__123Graph_ACONVERG1" localSheetId="64" hidden="1">'[5]Time series'!#REF!</definedName>
    <definedName name="__123Graph_ACONVERG1" localSheetId="65" hidden="1">'[5]Time series'!#REF!</definedName>
    <definedName name="__123Graph_ACONVERG1" localSheetId="66" hidden="1">'[5]Time series'!#REF!</definedName>
    <definedName name="__123Graph_ACONVERG1" localSheetId="67" hidden="1">'[2]Time series'!#REF!</definedName>
    <definedName name="__123Graph_ACONVERG1" localSheetId="68" hidden="1">'[5]Time series'!#REF!</definedName>
    <definedName name="__123Graph_ACONVERG1" localSheetId="6" hidden="1">'[1]Time series'!#REF!</definedName>
    <definedName name="__123Graph_ACONVERG1" localSheetId="76" hidden="1">'[1]Time series'!#REF!</definedName>
    <definedName name="__123Graph_ACONVERG1" localSheetId="78" hidden="1">'[1]Time series'!#REF!</definedName>
    <definedName name="__123Graph_ACONVERG1" localSheetId="10" hidden="1">'[3]Time series'!#REF!</definedName>
    <definedName name="__123Graph_ACONVERG1" localSheetId="12" hidden="1">'[3]Time series'!#REF!</definedName>
    <definedName name="__123Graph_ACONVERG1" localSheetId="2" hidden="1">'[6]Time series'!#REF!</definedName>
    <definedName name="__123Graph_ACONVERG1" localSheetId="7" hidden="1">'[1]Time series'!#REF!</definedName>
    <definedName name="__123Graph_ACONVERG1" localSheetId="22" hidden="1">'[1]Time series'!#REF!</definedName>
    <definedName name="__123Graph_ACONVERG1" localSheetId="23" hidden="1">'[1]Time series'!#REF!</definedName>
    <definedName name="__123Graph_ACONVERG1" localSheetId="24" hidden="1">'[1]Time series'!#REF!</definedName>
    <definedName name="__123Graph_ACONVERG1" localSheetId="33" hidden="1">'[1]Time series'!#REF!</definedName>
    <definedName name="__123Graph_ACONVERG1" localSheetId="34" hidden="1">'[1]Time series'!#REF!</definedName>
    <definedName name="__123Graph_ACONVERG1" localSheetId="57" hidden="1">'[1]Time series'!#REF!</definedName>
    <definedName name="__123Graph_ACONVERG1" localSheetId="8" hidden="1">'[1]Time series'!#REF!</definedName>
    <definedName name="__123Graph_ACONVERG1" localSheetId="62" hidden="1">'[2]Time series'!#REF!</definedName>
    <definedName name="__123Graph_ACONVERG1" localSheetId="16" hidden="1">'[1]Time series'!#REF!</definedName>
    <definedName name="__123Graph_ACONVERG1" localSheetId="17" hidden="1">'[1]Time series'!#REF!</definedName>
    <definedName name="__123Graph_ACONVERG1" localSheetId="18" hidden="1">'[1]Time series'!#REF!</definedName>
    <definedName name="__123Graph_ACONVERG1" localSheetId="19" hidden="1">'[1]Time series'!#REF!</definedName>
    <definedName name="__123Graph_ACONVERG1" localSheetId="20" hidden="1">'[1]Time series'!#REF!</definedName>
    <definedName name="__123Graph_ACONVERG1" localSheetId="21" hidden="1">'[1]Time series'!#REF!</definedName>
    <definedName name="__123Graph_ACONVERG1" hidden="1">'[1]Time series'!#REF!</definedName>
    <definedName name="__123Graph_AGRAPH2" localSheetId="14" hidden="1">'[1]Time series'!#REF!</definedName>
    <definedName name="__123Graph_AGRAPH2" localSheetId="25" hidden="1">'[1]Time series'!#REF!</definedName>
    <definedName name="__123Graph_AGRAPH2" localSheetId="27" hidden="1">'[1]Time series'!#REF!</definedName>
    <definedName name="__123Graph_AGRAPH2" localSheetId="38" hidden="1">'[2]Time series'!#REF!</definedName>
    <definedName name="__123Graph_AGRAPH2" localSheetId="3" hidden="1">'[3]Time series'!#REF!</definedName>
    <definedName name="__123Graph_AGRAPH2" localSheetId="39" hidden="1">'[2]Time series'!#REF!</definedName>
    <definedName name="__123Graph_AGRAPH2" localSheetId="40" hidden="1">'[2]Time series'!#REF!</definedName>
    <definedName name="__123Graph_AGRAPH2" localSheetId="41" hidden="1">'[2]Time series'!#REF!</definedName>
    <definedName name="__123Graph_AGRAPH2" localSheetId="48" hidden="1">'[1]Time series'!#REF!</definedName>
    <definedName name="__123Graph_AGRAPH2" localSheetId="4" hidden="1">'[4]Time series'!#REF!</definedName>
    <definedName name="__123Graph_AGRAPH2" localSheetId="49" hidden="1">'[1]Time series'!#REF!</definedName>
    <definedName name="__123Graph_AGRAPH2" localSheetId="50" hidden="1">'[1]Time series'!#REF!</definedName>
    <definedName name="__123Graph_AGRAPH2" localSheetId="51" hidden="1">'[1]Time series'!#REF!</definedName>
    <definedName name="__123Graph_AGRAPH2" localSheetId="52" hidden="1">'[1]Time series'!#REF!</definedName>
    <definedName name="__123Graph_AGRAPH2" localSheetId="53" hidden="1">'[1]Time series'!#REF!</definedName>
    <definedName name="__123Graph_AGRAPH2" localSheetId="55" hidden="1">'[1]Time series'!#REF!</definedName>
    <definedName name="__123Graph_AGRAPH2" localSheetId="56" hidden="1">'[1]Time series'!#REF!</definedName>
    <definedName name="__123Graph_AGRAPH2" localSheetId="58" hidden="1">'[2]Time series'!#REF!</definedName>
    <definedName name="__123Graph_AGRAPH2" localSheetId="60" hidden="1">'[1]Time series'!#REF!</definedName>
    <definedName name="__123Graph_AGRAPH2" localSheetId="63" hidden="1">'[5]Time series'!#REF!</definedName>
    <definedName name="__123Graph_AGRAPH2" localSheetId="64" hidden="1">'[5]Time series'!#REF!</definedName>
    <definedName name="__123Graph_AGRAPH2" localSheetId="65" hidden="1">'[5]Time series'!#REF!</definedName>
    <definedName name="__123Graph_AGRAPH2" localSheetId="66" hidden="1">'[5]Time series'!#REF!</definedName>
    <definedName name="__123Graph_AGRAPH2" localSheetId="67" hidden="1">'[2]Time series'!#REF!</definedName>
    <definedName name="__123Graph_AGRAPH2" localSheetId="68" hidden="1">'[5]Time series'!#REF!</definedName>
    <definedName name="__123Graph_AGRAPH2" localSheetId="6" hidden="1">'[1]Time series'!#REF!</definedName>
    <definedName name="__123Graph_AGRAPH2" localSheetId="76" hidden="1">'[1]Time series'!#REF!</definedName>
    <definedName name="__123Graph_AGRAPH2" localSheetId="78" hidden="1">'[1]Time series'!#REF!</definedName>
    <definedName name="__123Graph_AGRAPH2" localSheetId="10" hidden="1">'[3]Time series'!#REF!</definedName>
    <definedName name="__123Graph_AGRAPH2" localSheetId="12" hidden="1">'[3]Time series'!#REF!</definedName>
    <definedName name="__123Graph_AGRAPH2" localSheetId="2" hidden="1">'[6]Time series'!#REF!</definedName>
    <definedName name="__123Graph_AGRAPH2" localSheetId="7" hidden="1">'[1]Time series'!#REF!</definedName>
    <definedName name="__123Graph_AGRAPH2" localSheetId="22" hidden="1">'[1]Time series'!#REF!</definedName>
    <definedName name="__123Graph_AGRAPH2" localSheetId="23" hidden="1">'[1]Time series'!#REF!</definedName>
    <definedName name="__123Graph_AGRAPH2" localSheetId="24" hidden="1">'[1]Time series'!#REF!</definedName>
    <definedName name="__123Graph_AGRAPH2" localSheetId="33" hidden="1">'[1]Time series'!#REF!</definedName>
    <definedName name="__123Graph_AGRAPH2" localSheetId="34" hidden="1">'[1]Time series'!#REF!</definedName>
    <definedName name="__123Graph_AGRAPH2" localSheetId="57" hidden="1">'[1]Time series'!#REF!</definedName>
    <definedName name="__123Graph_AGRAPH2" localSheetId="8" hidden="1">'[1]Time series'!#REF!</definedName>
    <definedName name="__123Graph_AGRAPH2" localSheetId="62" hidden="1">'[2]Time series'!#REF!</definedName>
    <definedName name="__123Graph_AGRAPH2" localSheetId="16" hidden="1">'[1]Time series'!#REF!</definedName>
    <definedName name="__123Graph_AGRAPH2" localSheetId="17" hidden="1">'[1]Time series'!#REF!</definedName>
    <definedName name="__123Graph_AGRAPH2" localSheetId="18" hidden="1">'[1]Time series'!#REF!</definedName>
    <definedName name="__123Graph_AGRAPH2" localSheetId="19" hidden="1">'[1]Time series'!#REF!</definedName>
    <definedName name="__123Graph_AGRAPH2" localSheetId="20" hidden="1">'[1]Time series'!#REF!</definedName>
    <definedName name="__123Graph_AGRAPH2" localSheetId="21" hidden="1">'[1]Time series'!#REF!</definedName>
    <definedName name="__123Graph_AGRAPH2" hidden="1">'[1]Time series'!#REF!</definedName>
    <definedName name="__123Graph_AGRAPH41" localSheetId="14" hidden="1">'[1]Time series'!#REF!</definedName>
    <definedName name="__123Graph_AGRAPH41" localSheetId="25" hidden="1">'[1]Time series'!#REF!</definedName>
    <definedName name="__123Graph_AGRAPH41" localSheetId="27" hidden="1">'[1]Time series'!#REF!</definedName>
    <definedName name="__123Graph_AGRAPH41" localSheetId="38" hidden="1">'[2]Time series'!#REF!</definedName>
    <definedName name="__123Graph_AGRAPH41" localSheetId="3" hidden="1">'[3]Time series'!#REF!</definedName>
    <definedName name="__123Graph_AGRAPH41" localSheetId="39" hidden="1">'[2]Time series'!#REF!</definedName>
    <definedName name="__123Graph_AGRAPH41" localSheetId="40" hidden="1">'[2]Time series'!#REF!</definedName>
    <definedName name="__123Graph_AGRAPH41" localSheetId="41" hidden="1">'[2]Time series'!#REF!</definedName>
    <definedName name="__123Graph_AGRAPH41" localSheetId="48" hidden="1">'[1]Time series'!#REF!</definedName>
    <definedName name="__123Graph_AGRAPH41" localSheetId="4" hidden="1">'[4]Time series'!#REF!</definedName>
    <definedName name="__123Graph_AGRAPH41" localSheetId="49" hidden="1">'[1]Time series'!#REF!</definedName>
    <definedName name="__123Graph_AGRAPH41" localSheetId="50" hidden="1">'[1]Time series'!#REF!</definedName>
    <definedName name="__123Graph_AGRAPH41" localSheetId="51" hidden="1">'[1]Time series'!#REF!</definedName>
    <definedName name="__123Graph_AGRAPH41" localSheetId="52" hidden="1">'[1]Time series'!#REF!</definedName>
    <definedName name="__123Graph_AGRAPH41" localSheetId="53" hidden="1">'[1]Time series'!#REF!</definedName>
    <definedName name="__123Graph_AGRAPH41" localSheetId="55" hidden="1">'[1]Time series'!#REF!</definedName>
    <definedName name="__123Graph_AGRAPH41" localSheetId="56" hidden="1">'[1]Time series'!#REF!</definedName>
    <definedName name="__123Graph_AGRAPH41" localSheetId="58" hidden="1">'[2]Time series'!#REF!</definedName>
    <definedName name="__123Graph_AGRAPH41" localSheetId="60" hidden="1">'[1]Time series'!#REF!</definedName>
    <definedName name="__123Graph_AGRAPH41" localSheetId="63" hidden="1">'[5]Time series'!#REF!</definedName>
    <definedName name="__123Graph_AGRAPH41" localSheetId="64" hidden="1">'[5]Time series'!#REF!</definedName>
    <definedName name="__123Graph_AGRAPH41" localSheetId="65" hidden="1">'[5]Time series'!#REF!</definedName>
    <definedName name="__123Graph_AGRAPH41" localSheetId="66" hidden="1">'[5]Time series'!#REF!</definedName>
    <definedName name="__123Graph_AGRAPH41" localSheetId="67" hidden="1">'[2]Time series'!#REF!</definedName>
    <definedName name="__123Graph_AGRAPH41" localSheetId="68" hidden="1">'[5]Time series'!#REF!</definedName>
    <definedName name="__123Graph_AGRAPH41" localSheetId="6" hidden="1">'[1]Time series'!#REF!</definedName>
    <definedName name="__123Graph_AGRAPH41" localSheetId="76" hidden="1">'[1]Time series'!#REF!</definedName>
    <definedName name="__123Graph_AGRAPH41" localSheetId="78" hidden="1">'[1]Time series'!#REF!</definedName>
    <definedName name="__123Graph_AGRAPH41" localSheetId="10" hidden="1">'[3]Time series'!#REF!</definedName>
    <definedName name="__123Graph_AGRAPH41" localSheetId="12" hidden="1">'[3]Time series'!#REF!</definedName>
    <definedName name="__123Graph_AGRAPH41" localSheetId="2" hidden="1">'[6]Time series'!#REF!</definedName>
    <definedName name="__123Graph_AGRAPH41" localSheetId="7" hidden="1">'[1]Time series'!#REF!</definedName>
    <definedName name="__123Graph_AGRAPH41" localSheetId="22" hidden="1">'[1]Time series'!#REF!</definedName>
    <definedName name="__123Graph_AGRAPH41" localSheetId="23" hidden="1">'[1]Time series'!#REF!</definedName>
    <definedName name="__123Graph_AGRAPH41" localSheetId="24" hidden="1">'[1]Time series'!#REF!</definedName>
    <definedName name="__123Graph_AGRAPH41" localSheetId="33" hidden="1">'[1]Time series'!#REF!</definedName>
    <definedName name="__123Graph_AGRAPH41" localSheetId="34" hidden="1">'[1]Time series'!#REF!</definedName>
    <definedName name="__123Graph_AGRAPH41" localSheetId="57" hidden="1">'[1]Time series'!#REF!</definedName>
    <definedName name="__123Graph_AGRAPH41" localSheetId="8" hidden="1">'[1]Time series'!#REF!</definedName>
    <definedName name="__123Graph_AGRAPH41" localSheetId="62" hidden="1">'[2]Time series'!#REF!</definedName>
    <definedName name="__123Graph_AGRAPH41" localSheetId="16" hidden="1">'[1]Time series'!#REF!</definedName>
    <definedName name="__123Graph_AGRAPH41" localSheetId="17" hidden="1">'[1]Time series'!#REF!</definedName>
    <definedName name="__123Graph_AGRAPH41" localSheetId="18" hidden="1">'[1]Time series'!#REF!</definedName>
    <definedName name="__123Graph_AGRAPH41" localSheetId="19" hidden="1">'[1]Time series'!#REF!</definedName>
    <definedName name="__123Graph_AGRAPH41" localSheetId="20" hidden="1">'[1]Time series'!#REF!</definedName>
    <definedName name="__123Graph_AGRAPH41" localSheetId="21" hidden="1">'[1]Time series'!#REF!</definedName>
    <definedName name="__123Graph_AGRAPH41" hidden="1">'[1]Time series'!#REF!</definedName>
    <definedName name="__123Graph_AGRAPH42" localSheetId="14" hidden="1">'[1]Time series'!#REF!</definedName>
    <definedName name="__123Graph_AGRAPH42" localSheetId="25" hidden="1">'[1]Time series'!#REF!</definedName>
    <definedName name="__123Graph_AGRAPH42" localSheetId="27" hidden="1">'[1]Time series'!#REF!</definedName>
    <definedName name="__123Graph_AGRAPH42" localSheetId="38" hidden="1">'[2]Time series'!#REF!</definedName>
    <definedName name="__123Graph_AGRAPH42" localSheetId="3" hidden="1">'[3]Time series'!#REF!</definedName>
    <definedName name="__123Graph_AGRAPH42" localSheetId="39" hidden="1">'[2]Time series'!#REF!</definedName>
    <definedName name="__123Graph_AGRAPH42" localSheetId="40" hidden="1">'[2]Time series'!#REF!</definedName>
    <definedName name="__123Graph_AGRAPH42" localSheetId="41" hidden="1">'[2]Time series'!#REF!</definedName>
    <definedName name="__123Graph_AGRAPH42" localSheetId="48" hidden="1">'[1]Time series'!#REF!</definedName>
    <definedName name="__123Graph_AGRAPH42" localSheetId="4" hidden="1">'[4]Time series'!#REF!</definedName>
    <definedName name="__123Graph_AGRAPH42" localSheetId="49" hidden="1">'[1]Time series'!#REF!</definedName>
    <definedName name="__123Graph_AGRAPH42" localSheetId="50" hidden="1">'[1]Time series'!#REF!</definedName>
    <definedName name="__123Graph_AGRAPH42" localSheetId="51" hidden="1">'[1]Time series'!#REF!</definedName>
    <definedName name="__123Graph_AGRAPH42" localSheetId="52" hidden="1">'[1]Time series'!#REF!</definedName>
    <definedName name="__123Graph_AGRAPH42" localSheetId="53" hidden="1">'[1]Time series'!#REF!</definedName>
    <definedName name="__123Graph_AGRAPH42" localSheetId="55" hidden="1">'[1]Time series'!#REF!</definedName>
    <definedName name="__123Graph_AGRAPH42" localSheetId="58" hidden="1">'[2]Time series'!#REF!</definedName>
    <definedName name="__123Graph_AGRAPH42" localSheetId="60" hidden="1">'[1]Time series'!#REF!</definedName>
    <definedName name="__123Graph_AGRAPH42" localSheetId="63" hidden="1">'[5]Time series'!#REF!</definedName>
    <definedName name="__123Graph_AGRAPH42" localSheetId="64" hidden="1">'[5]Time series'!#REF!</definedName>
    <definedName name="__123Graph_AGRAPH42" localSheetId="65" hidden="1">'[5]Time series'!#REF!</definedName>
    <definedName name="__123Graph_AGRAPH42" localSheetId="66" hidden="1">'[5]Time series'!#REF!</definedName>
    <definedName name="__123Graph_AGRAPH42" localSheetId="67" hidden="1">'[2]Time series'!#REF!</definedName>
    <definedName name="__123Graph_AGRAPH42" localSheetId="68" hidden="1">'[5]Time series'!#REF!</definedName>
    <definedName name="__123Graph_AGRAPH42" localSheetId="6" hidden="1">'[1]Time series'!#REF!</definedName>
    <definedName name="__123Graph_AGRAPH42" localSheetId="76" hidden="1">'[1]Time series'!#REF!</definedName>
    <definedName name="__123Graph_AGRAPH42" localSheetId="78" hidden="1">'[1]Time series'!#REF!</definedName>
    <definedName name="__123Graph_AGRAPH42" localSheetId="10" hidden="1">'[3]Time series'!#REF!</definedName>
    <definedName name="__123Graph_AGRAPH42" localSheetId="12" hidden="1">'[3]Time series'!#REF!</definedName>
    <definedName name="__123Graph_AGRAPH42" localSheetId="2" hidden="1">'[6]Time series'!#REF!</definedName>
    <definedName name="__123Graph_AGRAPH42" localSheetId="7" hidden="1">'[1]Time series'!#REF!</definedName>
    <definedName name="__123Graph_AGRAPH42" localSheetId="22" hidden="1">'[1]Time series'!#REF!</definedName>
    <definedName name="__123Graph_AGRAPH42" localSheetId="23" hidden="1">'[1]Time series'!#REF!</definedName>
    <definedName name="__123Graph_AGRAPH42" localSheetId="24" hidden="1">'[1]Time series'!#REF!</definedName>
    <definedName name="__123Graph_AGRAPH42" localSheetId="33" hidden="1">'[1]Time series'!#REF!</definedName>
    <definedName name="__123Graph_AGRAPH42" localSheetId="34" hidden="1">'[1]Time series'!#REF!</definedName>
    <definedName name="__123Graph_AGRAPH42" localSheetId="8" hidden="1">'[1]Time series'!#REF!</definedName>
    <definedName name="__123Graph_AGRAPH42" localSheetId="62" hidden="1">'[2]Time series'!#REF!</definedName>
    <definedName name="__123Graph_AGRAPH42" localSheetId="16" hidden="1">'[1]Time series'!#REF!</definedName>
    <definedName name="__123Graph_AGRAPH42" localSheetId="17" hidden="1">'[1]Time series'!#REF!</definedName>
    <definedName name="__123Graph_AGRAPH42" localSheetId="18" hidden="1">'[1]Time series'!#REF!</definedName>
    <definedName name="__123Graph_AGRAPH42" localSheetId="19" hidden="1">'[1]Time series'!#REF!</definedName>
    <definedName name="__123Graph_AGRAPH42" localSheetId="20" hidden="1">'[1]Time series'!#REF!</definedName>
    <definedName name="__123Graph_AGRAPH42" localSheetId="21" hidden="1">'[1]Time series'!#REF!</definedName>
    <definedName name="__123Graph_AGRAPH42" hidden="1">'[1]Time series'!#REF!</definedName>
    <definedName name="__123Graph_AGRAPH44" localSheetId="14" hidden="1">'[1]Time series'!#REF!</definedName>
    <definedName name="__123Graph_AGRAPH44" localSheetId="25" hidden="1">'[1]Time series'!#REF!</definedName>
    <definedName name="__123Graph_AGRAPH44" localSheetId="27" hidden="1">'[1]Time series'!#REF!</definedName>
    <definedName name="__123Graph_AGRAPH44" localSheetId="38" hidden="1">'[2]Time series'!#REF!</definedName>
    <definedName name="__123Graph_AGRAPH44" localSheetId="3" hidden="1">'[3]Time series'!#REF!</definedName>
    <definedName name="__123Graph_AGRAPH44" localSheetId="39" hidden="1">'[2]Time series'!#REF!</definedName>
    <definedName name="__123Graph_AGRAPH44" localSheetId="40" hidden="1">'[2]Time series'!#REF!</definedName>
    <definedName name="__123Graph_AGRAPH44" localSheetId="41" hidden="1">'[2]Time series'!#REF!</definedName>
    <definedName name="__123Graph_AGRAPH44" localSheetId="48" hidden="1">'[1]Time series'!#REF!</definedName>
    <definedName name="__123Graph_AGRAPH44" localSheetId="4" hidden="1">'[4]Time series'!#REF!</definedName>
    <definedName name="__123Graph_AGRAPH44" localSheetId="49" hidden="1">'[1]Time series'!#REF!</definedName>
    <definedName name="__123Graph_AGRAPH44" localSheetId="50" hidden="1">'[1]Time series'!#REF!</definedName>
    <definedName name="__123Graph_AGRAPH44" localSheetId="51" hidden="1">'[1]Time series'!#REF!</definedName>
    <definedName name="__123Graph_AGRAPH44" localSheetId="52" hidden="1">'[1]Time series'!#REF!</definedName>
    <definedName name="__123Graph_AGRAPH44" localSheetId="53" hidden="1">'[1]Time series'!#REF!</definedName>
    <definedName name="__123Graph_AGRAPH44" localSheetId="55" hidden="1">'[1]Time series'!#REF!</definedName>
    <definedName name="__123Graph_AGRAPH44" localSheetId="58" hidden="1">'[2]Time series'!#REF!</definedName>
    <definedName name="__123Graph_AGRAPH44" localSheetId="60" hidden="1">'[1]Time series'!#REF!</definedName>
    <definedName name="__123Graph_AGRAPH44" localSheetId="63" hidden="1">'[5]Time series'!#REF!</definedName>
    <definedName name="__123Graph_AGRAPH44" localSheetId="64" hidden="1">'[5]Time series'!#REF!</definedName>
    <definedName name="__123Graph_AGRAPH44" localSheetId="65" hidden="1">'[5]Time series'!#REF!</definedName>
    <definedName name="__123Graph_AGRAPH44" localSheetId="66" hidden="1">'[5]Time series'!#REF!</definedName>
    <definedName name="__123Graph_AGRAPH44" localSheetId="67" hidden="1">'[2]Time series'!#REF!</definedName>
    <definedName name="__123Graph_AGRAPH44" localSheetId="68" hidden="1">'[5]Time series'!#REF!</definedName>
    <definedName name="__123Graph_AGRAPH44" localSheetId="6" hidden="1">'[1]Time series'!#REF!</definedName>
    <definedName name="__123Graph_AGRAPH44" localSheetId="76" hidden="1">'[1]Time series'!#REF!</definedName>
    <definedName name="__123Graph_AGRAPH44" localSheetId="78" hidden="1">'[1]Time series'!#REF!</definedName>
    <definedName name="__123Graph_AGRAPH44" localSheetId="10" hidden="1">'[3]Time series'!#REF!</definedName>
    <definedName name="__123Graph_AGRAPH44" localSheetId="12" hidden="1">'[3]Time series'!#REF!</definedName>
    <definedName name="__123Graph_AGRAPH44" localSheetId="2" hidden="1">'[6]Time series'!#REF!</definedName>
    <definedName name="__123Graph_AGRAPH44" localSheetId="7" hidden="1">'[1]Time series'!#REF!</definedName>
    <definedName name="__123Graph_AGRAPH44" localSheetId="22" hidden="1">'[1]Time series'!#REF!</definedName>
    <definedName name="__123Graph_AGRAPH44" localSheetId="23" hidden="1">'[1]Time series'!#REF!</definedName>
    <definedName name="__123Graph_AGRAPH44" localSheetId="24" hidden="1">'[1]Time series'!#REF!</definedName>
    <definedName name="__123Graph_AGRAPH44" localSheetId="33" hidden="1">'[1]Time series'!#REF!</definedName>
    <definedName name="__123Graph_AGRAPH44" localSheetId="34" hidden="1">'[1]Time series'!#REF!</definedName>
    <definedName name="__123Graph_AGRAPH44" localSheetId="8" hidden="1">'[1]Time series'!#REF!</definedName>
    <definedName name="__123Graph_AGRAPH44" localSheetId="62" hidden="1">'[2]Time series'!#REF!</definedName>
    <definedName name="__123Graph_AGRAPH44" localSheetId="16" hidden="1">'[1]Time series'!#REF!</definedName>
    <definedName name="__123Graph_AGRAPH44" localSheetId="17" hidden="1">'[1]Time series'!#REF!</definedName>
    <definedName name="__123Graph_AGRAPH44" localSheetId="18" hidden="1">'[1]Time series'!#REF!</definedName>
    <definedName name="__123Graph_AGRAPH44" localSheetId="19" hidden="1">'[1]Time series'!#REF!</definedName>
    <definedName name="__123Graph_AGRAPH44" localSheetId="20" hidden="1">'[1]Time series'!#REF!</definedName>
    <definedName name="__123Graph_AGRAPH44" localSheetId="21" hidden="1">'[1]Time series'!#REF!</definedName>
    <definedName name="__123Graph_AGRAPH44" hidden="1">'[1]Time series'!#REF!</definedName>
    <definedName name="__123Graph_APERIB" localSheetId="14" hidden="1">'[1]Time series'!#REF!</definedName>
    <definedName name="__123Graph_APERIB" localSheetId="25" hidden="1">'[1]Time series'!#REF!</definedName>
    <definedName name="__123Graph_APERIB" localSheetId="27" hidden="1">'[1]Time series'!#REF!</definedName>
    <definedName name="__123Graph_APERIB" localSheetId="38" hidden="1">'[2]Time series'!#REF!</definedName>
    <definedName name="__123Graph_APERIB" localSheetId="3" hidden="1">'[3]Time series'!#REF!</definedName>
    <definedName name="__123Graph_APERIB" localSheetId="39" hidden="1">'[2]Time series'!#REF!</definedName>
    <definedName name="__123Graph_APERIB" localSheetId="40" hidden="1">'[2]Time series'!#REF!</definedName>
    <definedName name="__123Graph_APERIB" localSheetId="41" hidden="1">'[2]Time series'!#REF!</definedName>
    <definedName name="__123Graph_APERIB" localSheetId="48" hidden="1">'[1]Time series'!#REF!</definedName>
    <definedName name="__123Graph_APERIB" localSheetId="4" hidden="1">'[4]Time series'!#REF!</definedName>
    <definedName name="__123Graph_APERIB" localSheetId="49" hidden="1">'[1]Time series'!#REF!</definedName>
    <definedName name="__123Graph_APERIB" localSheetId="50" hidden="1">'[1]Time series'!#REF!</definedName>
    <definedName name="__123Graph_APERIB" localSheetId="51" hidden="1">'[1]Time series'!#REF!</definedName>
    <definedName name="__123Graph_APERIB" localSheetId="52" hidden="1">'[1]Time series'!#REF!</definedName>
    <definedName name="__123Graph_APERIB" localSheetId="53" hidden="1">'[1]Time series'!#REF!</definedName>
    <definedName name="__123Graph_APERIB" localSheetId="55" hidden="1">'[1]Time series'!#REF!</definedName>
    <definedName name="__123Graph_APERIB" localSheetId="58" hidden="1">'[2]Time series'!#REF!</definedName>
    <definedName name="__123Graph_APERIB" localSheetId="60" hidden="1">'[1]Time series'!#REF!</definedName>
    <definedName name="__123Graph_APERIB" localSheetId="63" hidden="1">'[5]Time series'!#REF!</definedName>
    <definedName name="__123Graph_APERIB" localSheetId="64" hidden="1">'[5]Time series'!#REF!</definedName>
    <definedName name="__123Graph_APERIB" localSheetId="65" hidden="1">'[5]Time series'!#REF!</definedName>
    <definedName name="__123Graph_APERIB" localSheetId="66" hidden="1">'[5]Time series'!#REF!</definedName>
    <definedName name="__123Graph_APERIB" localSheetId="67" hidden="1">'[2]Time series'!#REF!</definedName>
    <definedName name="__123Graph_APERIB" localSheetId="68" hidden="1">'[5]Time series'!#REF!</definedName>
    <definedName name="__123Graph_APERIB" localSheetId="6" hidden="1">'[1]Time series'!#REF!</definedName>
    <definedName name="__123Graph_APERIB" localSheetId="76" hidden="1">'[1]Time series'!#REF!</definedName>
    <definedName name="__123Graph_APERIB" localSheetId="78" hidden="1">'[1]Time series'!#REF!</definedName>
    <definedName name="__123Graph_APERIB" localSheetId="10" hidden="1">'[3]Time series'!#REF!</definedName>
    <definedName name="__123Graph_APERIB" localSheetId="12" hidden="1">'[3]Time series'!#REF!</definedName>
    <definedName name="__123Graph_APERIB" localSheetId="2" hidden="1">'[6]Time series'!#REF!</definedName>
    <definedName name="__123Graph_APERIB" localSheetId="7" hidden="1">'[1]Time series'!#REF!</definedName>
    <definedName name="__123Graph_APERIB" localSheetId="22" hidden="1">'[1]Time series'!#REF!</definedName>
    <definedName name="__123Graph_APERIB" localSheetId="23" hidden="1">'[1]Time series'!#REF!</definedName>
    <definedName name="__123Graph_APERIB" localSheetId="24" hidden="1">'[1]Time series'!#REF!</definedName>
    <definedName name="__123Graph_APERIB" localSheetId="33" hidden="1">'[1]Time series'!#REF!</definedName>
    <definedName name="__123Graph_APERIB" localSheetId="34" hidden="1">'[1]Time series'!#REF!</definedName>
    <definedName name="__123Graph_APERIB" localSheetId="8" hidden="1">'[1]Time series'!#REF!</definedName>
    <definedName name="__123Graph_APERIB" localSheetId="62" hidden="1">'[2]Time series'!#REF!</definedName>
    <definedName name="__123Graph_APERIB" localSheetId="16" hidden="1">'[1]Time series'!#REF!</definedName>
    <definedName name="__123Graph_APERIB" localSheetId="17" hidden="1">'[1]Time series'!#REF!</definedName>
    <definedName name="__123Graph_APERIB" localSheetId="18" hidden="1">'[1]Time series'!#REF!</definedName>
    <definedName name="__123Graph_APERIB" localSheetId="19" hidden="1">'[1]Time series'!#REF!</definedName>
    <definedName name="__123Graph_APERIB" localSheetId="20" hidden="1">'[1]Time series'!#REF!</definedName>
    <definedName name="__123Graph_APERIB" localSheetId="21" hidden="1">'[1]Time series'!#REF!</definedName>
    <definedName name="__123Graph_APERIB" hidden="1">'[1]Time series'!#REF!</definedName>
    <definedName name="__123Graph_APRODABSC" localSheetId="14" hidden="1">'[1]Time series'!#REF!</definedName>
    <definedName name="__123Graph_APRODABSC" localSheetId="25" hidden="1">'[1]Time series'!#REF!</definedName>
    <definedName name="__123Graph_APRODABSC" localSheetId="27" hidden="1">'[1]Time series'!#REF!</definedName>
    <definedName name="__123Graph_APRODABSC" localSheetId="38" hidden="1">'[2]Time series'!#REF!</definedName>
    <definedName name="__123Graph_APRODABSC" localSheetId="3" hidden="1">'[3]Time series'!#REF!</definedName>
    <definedName name="__123Graph_APRODABSC" localSheetId="39" hidden="1">'[2]Time series'!#REF!</definedName>
    <definedName name="__123Graph_APRODABSC" localSheetId="40" hidden="1">'[2]Time series'!#REF!</definedName>
    <definedName name="__123Graph_APRODABSC" localSheetId="41" hidden="1">'[2]Time series'!#REF!</definedName>
    <definedName name="__123Graph_APRODABSC" localSheetId="48" hidden="1">'[1]Time series'!#REF!</definedName>
    <definedName name="__123Graph_APRODABSC" localSheetId="4" hidden="1">'[4]Time series'!#REF!</definedName>
    <definedName name="__123Graph_APRODABSC" localSheetId="49" hidden="1">'[1]Time series'!#REF!</definedName>
    <definedName name="__123Graph_APRODABSC" localSheetId="50" hidden="1">'[1]Time series'!#REF!</definedName>
    <definedName name="__123Graph_APRODABSC" localSheetId="51" hidden="1">'[1]Time series'!#REF!</definedName>
    <definedName name="__123Graph_APRODABSC" localSheetId="52" hidden="1">'[1]Time series'!#REF!</definedName>
    <definedName name="__123Graph_APRODABSC" localSheetId="53" hidden="1">'[1]Time series'!#REF!</definedName>
    <definedName name="__123Graph_APRODABSC" localSheetId="55" hidden="1">'[1]Time series'!#REF!</definedName>
    <definedName name="__123Graph_APRODABSC" localSheetId="58" hidden="1">'[2]Time series'!#REF!</definedName>
    <definedName name="__123Graph_APRODABSC" localSheetId="60" hidden="1">'[1]Time series'!#REF!</definedName>
    <definedName name="__123Graph_APRODABSC" localSheetId="63" hidden="1">'[5]Time series'!#REF!</definedName>
    <definedName name="__123Graph_APRODABSC" localSheetId="64" hidden="1">'[5]Time series'!#REF!</definedName>
    <definedName name="__123Graph_APRODABSC" localSheetId="65" hidden="1">'[5]Time series'!#REF!</definedName>
    <definedName name="__123Graph_APRODABSC" localSheetId="66" hidden="1">'[5]Time series'!#REF!</definedName>
    <definedName name="__123Graph_APRODABSC" localSheetId="67" hidden="1">'[2]Time series'!#REF!</definedName>
    <definedName name="__123Graph_APRODABSC" localSheetId="68" hidden="1">'[5]Time series'!#REF!</definedName>
    <definedName name="__123Graph_APRODABSC" localSheetId="6" hidden="1">'[1]Time series'!#REF!</definedName>
    <definedName name="__123Graph_APRODABSC" localSheetId="76" hidden="1">'[1]Time series'!#REF!</definedName>
    <definedName name="__123Graph_APRODABSC" localSheetId="78" hidden="1">'[1]Time series'!#REF!</definedName>
    <definedName name="__123Graph_APRODABSC" localSheetId="10" hidden="1">'[3]Time series'!#REF!</definedName>
    <definedName name="__123Graph_APRODABSC" localSheetId="12" hidden="1">'[3]Time series'!#REF!</definedName>
    <definedName name="__123Graph_APRODABSC" localSheetId="2" hidden="1">'[6]Time series'!#REF!</definedName>
    <definedName name="__123Graph_APRODABSC" localSheetId="7" hidden="1">'[1]Time series'!#REF!</definedName>
    <definedName name="__123Graph_APRODABSC" localSheetId="22" hidden="1">'[1]Time series'!#REF!</definedName>
    <definedName name="__123Graph_APRODABSC" localSheetId="23" hidden="1">'[1]Time series'!#REF!</definedName>
    <definedName name="__123Graph_APRODABSC" localSheetId="24" hidden="1">'[1]Time series'!#REF!</definedName>
    <definedName name="__123Graph_APRODABSC" localSheetId="33" hidden="1">'[1]Time series'!#REF!</definedName>
    <definedName name="__123Graph_APRODABSC" localSheetId="34" hidden="1">'[1]Time series'!#REF!</definedName>
    <definedName name="__123Graph_APRODABSC" localSheetId="8" hidden="1">'[1]Time series'!#REF!</definedName>
    <definedName name="__123Graph_APRODABSC" localSheetId="62" hidden="1">'[2]Time series'!#REF!</definedName>
    <definedName name="__123Graph_APRODABSC" localSheetId="16" hidden="1">'[1]Time series'!#REF!</definedName>
    <definedName name="__123Graph_APRODABSC" localSheetId="17" hidden="1">'[1]Time series'!#REF!</definedName>
    <definedName name="__123Graph_APRODABSC" localSheetId="18" hidden="1">'[1]Time series'!#REF!</definedName>
    <definedName name="__123Graph_APRODABSC" localSheetId="19" hidden="1">'[1]Time series'!#REF!</definedName>
    <definedName name="__123Graph_APRODABSC" localSheetId="20" hidden="1">'[1]Time series'!#REF!</definedName>
    <definedName name="__123Graph_APRODABSC" localSheetId="21" hidden="1">'[1]Time series'!#REF!</definedName>
    <definedName name="__123Graph_APRODABSC" hidden="1">'[1]Time series'!#REF!</definedName>
    <definedName name="__123Graph_APRODABSD" localSheetId="14" hidden="1">'[1]Time series'!#REF!</definedName>
    <definedName name="__123Graph_APRODABSD" localSheetId="25" hidden="1">'[1]Time series'!#REF!</definedName>
    <definedName name="__123Graph_APRODABSD" localSheetId="27" hidden="1">'[1]Time series'!#REF!</definedName>
    <definedName name="__123Graph_APRODABSD" localSheetId="38" hidden="1">'[2]Time series'!#REF!</definedName>
    <definedName name="__123Graph_APRODABSD" localSheetId="3" hidden="1">'[3]Time series'!#REF!</definedName>
    <definedName name="__123Graph_APRODABSD" localSheetId="39" hidden="1">'[2]Time series'!#REF!</definedName>
    <definedName name="__123Graph_APRODABSD" localSheetId="40" hidden="1">'[2]Time series'!#REF!</definedName>
    <definedName name="__123Graph_APRODABSD" localSheetId="41" hidden="1">'[2]Time series'!#REF!</definedName>
    <definedName name="__123Graph_APRODABSD" localSheetId="48" hidden="1">'[1]Time series'!#REF!</definedName>
    <definedName name="__123Graph_APRODABSD" localSheetId="4" hidden="1">'[4]Time series'!#REF!</definedName>
    <definedName name="__123Graph_APRODABSD" localSheetId="49" hidden="1">'[1]Time series'!#REF!</definedName>
    <definedName name="__123Graph_APRODABSD" localSheetId="50" hidden="1">'[1]Time series'!#REF!</definedName>
    <definedName name="__123Graph_APRODABSD" localSheetId="51" hidden="1">'[1]Time series'!#REF!</definedName>
    <definedName name="__123Graph_APRODABSD" localSheetId="52" hidden="1">'[1]Time series'!#REF!</definedName>
    <definedName name="__123Graph_APRODABSD" localSheetId="53" hidden="1">'[1]Time series'!#REF!</definedName>
    <definedName name="__123Graph_APRODABSD" localSheetId="55" hidden="1">'[1]Time series'!#REF!</definedName>
    <definedName name="__123Graph_APRODABSD" localSheetId="58" hidden="1">'[2]Time series'!#REF!</definedName>
    <definedName name="__123Graph_APRODABSD" localSheetId="60" hidden="1">'[1]Time series'!#REF!</definedName>
    <definedName name="__123Graph_APRODABSD" localSheetId="63" hidden="1">'[5]Time series'!#REF!</definedName>
    <definedName name="__123Graph_APRODABSD" localSheetId="64" hidden="1">'[5]Time series'!#REF!</definedName>
    <definedName name="__123Graph_APRODABSD" localSheetId="65" hidden="1">'[5]Time series'!#REF!</definedName>
    <definedName name="__123Graph_APRODABSD" localSheetId="66" hidden="1">'[5]Time series'!#REF!</definedName>
    <definedName name="__123Graph_APRODABSD" localSheetId="67" hidden="1">'[2]Time series'!#REF!</definedName>
    <definedName name="__123Graph_APRODABSD" localSheetId="68" hidden="1">'[5]Time series'!#REF!</definedName>
    <definedName name="__123Graph_APRODABSD" localSheetId="6" hidden="1">'[1]Time series'!#REF!</definedName>
    <definedName name="__123Graph_APRODABSD" localSheetId="76" hidden="1">'[1]Time series'!#REF!</definedName>
    <definedName name="__123Graph_APRODABSD" localSheetId="78" hidden="1">'[1]Time series'!#REF!</definedName>
    <definedName name="__123Graph_APRODABSD" localSheetId="10" hidden="1">'[3]Time series'!#REF!</definedName>
    <definedName name="__123Graph_APRODABSD" localSheetId="12" hidden="1">'[3]Time series'!#REF!</definedName>
    <definedName name="__123Graph_APRODABSD" localSheetId="2" hidden="1">'[6]Time series'!#REF!</definedName>
    <definedName name="__123Graph_APRODABSD" localSheetId="7" hidden="1">'[1]Time series'!#REF!</definedName>
    <definedName name="__123Graph_APRODABSD" localSheetId="22" hidden="1">'[1]Time series'!#REF!</definedName>
    <definedName name="__123Graph_APRODABSD" localSheetId="23" hidden="1">'[1]Time series'!#REF!</definedName>
    <definedName name="__123Graph_APRODABSD" localSheetId="24" hidden="1">'[1]Time series'!#REF!</definedName>
    <definedName name="__123Graph_APRODABSD" localSheetId="33" hidden="1">'[1]Time series'!#REF!</definedName>
    <definedName name="__123Graph_APRODABSD" localSheetId="34" hidden="1">'[1]Time series'!#REF!</definedName>
    <definedName name="__123Graph_APRODABSD" localSheetId="8" hidden="1">'[1]Time series'!#REF!</definedName>
    <definedName name="__123Graph_APRODABSD" localSheetId="62" hidden="1">'[2]Time series'!#REF!</definedName>
    <definedName name="__123Graph_APRODABSD" localSheetId="16" hidden="1">'[1]Time series'!#REF!</definedName>
    <definedName name="__123Graph_APRODABSD" localSheetId="17" hidden="1">'[1]Time series'!#REF!</definedName>
    <definedName name="__123Graph_APRODABSD" localSheetId="18" hidden="1">'[1]Time series'!#REF!</definedName>
    <definedName name="__123Graph_APRODABSD" localSheetId="19" hidden="1">'[1]Time series'!#REF!</definedName>
    <definedName name="__123Graph_APRODABSD" localSheetId="20" hidden="1">'[1]Time series'!#REF!</definedName>
    <definedName name="__123Graph_APRODABSD" localSheetId="21" hidden="1">'[1]Time series'!#REF!</definedName>
    <definedName name="__123Graph_APRODABSD" hidden="1">'[1]Time series'!#REF!</definedName>
    <definedName name="__123Graph_APRODTRE2" localSheetId="14" hidden="1">'[1]Time series'!#REF!</definedName>
    <definedName name="__123Graph_APRODTRE2" localSheetId="25" hidden="1">'[1]Time series'!#REF!</definedName>
    <definedName name="__123Graph_APRODTRE2" localSheetId="27" hidden="1">'[1]Time series'!#REF!</definedName>
    <definedName name="__123Graph_APRODTRE2" localSheetId="38" hidden="1">'[2]Time series'!#REF!</definedName>
    <definedName name="__123Graph_APRODTRE2" localSheetId="3" hidden="1">'[3]Time series'!#REF!</definedName>
    <definedName name="__123Graph_APRODTRE2" localSheetId="39" hidden="1">'[2]Time series'!#REF!</definedName>
    <definedName name="__123Graph_APRODTRE2" localSheetId="40" hidden="1">'[2]Time series'!#REF!</definedName>
    <definedName name="__123Graph_APRODTRE2" localSheetId="41" hidden="1">'[2]Time series'!#REF!</definedName>
    <definedName name="__123Graph_APRODTRE2" localSheetId="48" hidden="1">'[1]Time series'!#REF!</definedName>
    <definedName name="__123Graph_APRODTRE2" localSheetId="4" hidden="1">'[4]Time series'!#REF!</definedName>
    <definedName name="__123Graph_APRODTRE2" localSheetId="49" hidden="1">'[1]Time series'!#REF!</definedName>
    <definedName name="__123Graph_APRODTRE2" localSheetId="50" hidden="1">'[1]Time series'!#REF!</definedName>
    <definedName name="__123Graph_APRODTRE2" localSheetId="51" hidden="1">'[1]Time series'!#REF!</definedName>
    <definedName name="__123Graph_APRODTRE2" localSheetId="52" hidden="1">'[1]Time series'!#REF!</definedName>
    <definedName name="__123Graph_APRODTRE2" localSheetId="53" hidden="1">'[1]Time series'!#REF!</definedName>
    <definedName name="__123Graph_APRODTRE2" localSheetId="55" hidden="1">'[1]Time series'!#REF!</definedName>
    <definedName name="__123Graph_APRODTRE2" localSheetId="58" hidden="1">'[2]Time series'!#REF!</definedName>
    <definedName name="__123Graph_APRODTRE2" localSheetId="60" hidden="1">'[1]Time series'!#REF!</definedName>
    <definedName name="__123Graph_APRODTRE2" localSheetId="63" hidden="1">'[5]Time series'!#REF!</definedName>
    <definedName name="__123Graph_APRODTRE2" localSheetId="64" hidden="1">'[5]Time series'!#REF!</definedName>
    <definedName name="__123Graph_APRODTRE2" localSheetId="65" hidden="1">'[5]Time series'!#REF!</definedName>
    <definedName name="__123Graph_APRODTRE2" localSheetId="66" hidden="1">'[5]Time series'!#REF!</definedName>
    <definedName name="__123Graph_APRODTRE2" localSheetId="67" hidden="1">'[2]Time series'!#REF!</definedName>
    <definedName name="__123Graph_APRODTRE2" localSheetId="68" hidden="1">'[5]Time series'!#REF!</definedName>
    <definedName name="__123Graph_APRODTRE2" localSheetId="6" hidden="1">'[1]Time series'!#REF!</definedName>
    <definedName name="__123Graph_APRODTRE2" localSheetId="76" hidden="1">'[1]Time series'!#REF!</definedName>
    <definedName name="__123Graph_APRODTRE2" localSheetId="78" hidden="1">'[1]Time series'!#REF!</definedName>
    <definedName name="__123Graph_APRODTRE2" localSheetId="10" hidden="1">'[3]Time series'!#REF!</definedName>
    <definedName name="__123Graph_APRODTRE2" localSheetId="12" hidden="1">'[3]Time series'!#REF!</definedName>
    <definedName name="__123Graph_APRODTRE2" localSheetId="2" hidden="1">'[6]Time series'!#REF!</definedName>
    <definedName name="__123Graph_APRODTRE2" localSheetId="7" hidden="1">'[1]Time series'!#REF!</definedName>
    <definedName name="__123Graph_APRODTRE2" localSheetId="22" hidden="1">'[1]Time series'!#REF!</definedName>
    <definedName name="__123Graph_APRODTRE2" localSheetId="23" hidden="1">'[1]Time series'!#REF!</definedName>
    <definedName name="__123Graph_APRODTRE2" localSheetId="24" hidden="1">'[1]Time series'!#REF!</definedName>
    <definedName name="__123Graph_APRODTRE2" localSheetId="33" hidden="1">'[1]Time series'!#REF!</definedName>
    <definedName name="__123Graph_APRODTRE2" localSheetId="34" hidden="1">'[1]Time series'!#REF!</definedName>
    <definedName name="__123Graph_APRODTRE2" localSheetId="8" hidden="1">'[1]Time series'!#REF!</definedName>
    <definedName name="__123Graph_APRODTRE2" localSheetId="62" hidden="1">'[2]Time series'!#REF!</definedName>
    <definedName name="__123Graph_APRODTRE2" localSheetId="16" hidden="1">'[1]Time series'!#REF!</definedName>
    <definedName name="__123Graph_APRODTRE2" localSheetId="17" hidden="1">'[1]Time series'!#REF!</definedName>
    <definedName name="__123Graph_APRODTRE2" localSheetId="18" hidden="1">'[1]Time series'!#REF!</definedName>
    <definedName name="__123Graph_APRODTRE2" localSheetId="19" hidden="1">'[1]Time series'!#REF!</definedName>
    <definedName name="__123Graph_APRODTRE2" localSheetId="20" hidden="1">'[1]Time series'!#REF!</definedName>
    <definedName name="__123Graph_APRODTRE2" localSheetId="21" hidden="1">'[1]Time series'!#REF!</definedName>
    <definedName name="__123Graph_APRODTRE2" hidden="1">'[1]Time series'!#REF!</definedName>
    <definedName name="__123Graph_APRODTRE3" localSheetId="14" hidden="1">'[1]Time series'!#REF!</definedName>
    <definedName name="__123Graph_APRODTRE3" localSheetId="25" hidden="1">'[1]Time series'!#REF!</definedName>
    <definedName name="__123Graph_APRODTRE3" localSheetId="27" hidden="1">'[1]Time series'!#REF!</definedName>
    <definedName name="__123Graph_APRODTRE3" localSheetId="38" hidden="1">'[2]Time series'!#REF!</definedName>
    <definedName name="__123Graph_APRODTRE3" localSheetId="3" hidden="1">'[3]Time series'!#REF!</definedName>
    <definedName name="__123Graph_APRODTRE3" localSheetId="39" hidden="1">'[2]Time series'!#REF!</definedName>
    <definedName name="__123Graph_APRODTRE3" localSheetId="40" hidden="1">'[2]Time series'!#REF!</definedName>
    <definedName name="__123Graph_APRODTRE3" localSheetId="41" hidden="1">'[2]Time series'!#REF!</definedName>
    <definedName name="__123Graph_APRODTRE3" localSheetId="48" hidden="1">'[1]Time series'!#REF!</definedName>
    <definedName name="__123Graph_APRODTRE3" localSheetId="4" hidden="1">'[4]Time series'!#REF!</definedName>
    <definedName name="__123Graph_APRODTRE3" localSheetId="49" hidden="1">'[1]Time series'!#REF!</definedName>
    <definedName name="__123Graph_APRODTRE3" localSheetId="50" hidden="1">'[1]Time series'!#REF!</definedName>
    <definedName name="__123Graph_APRODTRE3" localSheetId="51" hidden="1">'[1]Time series'!#REF!</definedName>
    <definedName name="__123Graph_APRODTRE3" localSheetId="52" hidden="1">'[1]Time series'!#REF!</definedName>
    <definedName name="__123Graph_APRODTRE3" localSheetId="53" hidden="1">'[1]Time series'!#REF!</definedName>
    <definedName name="__123Graph_APRODTRE3" localSheetId="55" hidden="1">'[1]Time series'!#REF!</definedName>
    <definedName name="__123Graph_APRODTRE3" localSheetId="58" hidden="1">'[2]Time series'!#REF!</definedName>
    <definedName name="__123Graph_APRODTRE3" localSheetId="60" hidden="1">'[1]Time series'!#REF!</definedName>
    <definedName name="__123Graph_APRODTRE3" localSheetId="63" hidden="1">'[5]Time series'!#REF!</definedName>
    <definedName name="__123Graph_APRODTRE3" localSheetId="64" hidden="1">'[5]Time series'!#REF!</definedName>
    <definedName name="__123Graph_APRODTRE3" localSheetId="65" hidden="1">'[5]Time series'!#REF!</definedName>
    <definedName name="__123Graph_APRODTRE3" localSheetId="66" hidden="1">'[5]Time series'!#REF!</definedName>
    <definedName name="__123Graph_APRODTRE3" localSheetId="67" hidden="1">'[2]Time series'!#REF!</definedName>
    <definedName name="__123Graph_APRODTRE3" localSheetId="68" hidden="1">'[5]Time series'!#REF!</definedName>
    <definedName name="__123Graph_APRODTRE3" localSheetId="6" hidden="1">'[1]Time series'!#REF!</definedName>
    <definedName name="__123Graph_APRODTRE3" localSheetId="76" hidden="1">'[1]Time series'!#REF!</definedName>
    <definedName name="__123Graph_APRODTRE3" localSheetId="78" hidden="1">'[1]Time series'!#REF!</definedName>
    <definedName name="__123Graph_APRODTRE3" localSheetId="10" hidden="1">'[3]Time series'!#REF!</definedName>
    <definedName name="__123Graph_APRODTRE3" localSheetId="12" hidden="1">'[3]Time series'!#REF!</definedName>
    <definedName name="__123Graph_APRODTRE3" localSheetId="2" hidden="1">'[6]Time series'!#REF!</definedName>
    <definedName name="__123Graph_APRODTRE3" localSheetId="7" hidden="1">'[1]Time series'!#REF!</definedName>
    <definedName name="__123Graph_APRODTRE3" localSheetId="22" hidden="1">'[1]Time series'!#REF!</definedName>
    <definedName name="__123Graph_APRODTRE3" localSheetId="23" hidden="1">'[1]Time series'!#REF!</definedName>
    <definedName name="__123Graph_APRODTRE3" localSheetId="24" hidden="1">'[1]Time series'!#REF!</definedName>
    <definedName name="__123Graph_APRODTRE3" localSheetId="33" hidden="1">'[1]Time series'!#REF!</definedName>
    <definedName name="__123Graph_APRODTRE3" localSheetId="34" hidden="1">'[1]Time series'!#REF!</definedName>
    <definedName name="__123Graph_APRODTRE3" localSheetId="8" hidden="1">'[1]Time series'!#REF!</definedName>
    <definedName name="__123Graph_APRODTRE3" localSheetId="62" hidden="1">'[2]Time series'!#REF!</definedName>
    <definedName name="__123Graph_APRODTRE3" localSheetId="16" hidden="1">'[1]Time series'!#REF!</definedName>
    <definedName name="__123Graph_APRODTRE3" localSheetId="17" hidden="1">'[1]Time series'!#REF!</definedName>
    <definedName name="__123Graph_APRODTRE3" localSheetId="18" hidden="1">'[1]Time series'!#REF!</definedName>
    <definedName name="__123Graph_APRODTRE3" localSheetId="19" hidden="1">'[1]Time series'!#REF!</definedName>
    <definedName name="__123Graph_APRODTRE3" localSheetId="20" hidden="1">'[1]Time series'!#REF!</definedName>
    <definedName name="__123Graph_APRODTRE3" localSheetId="21" hidden="1">'[1]Time series'!#REF!</definedName>
    <definedName name="__123Graph_APRODTRE3" hidden="1">'[1]Time series'!#REF!</definedName>
    <definedName name="__123Graph_APRODTRE4" localSheetId="14" hidden="1">'[1]Time series'!#REF!</definedName>
    <definedName name="__123Graph_APRODTRE4" localSheetId="25" hidden="1">'[1]Time series'!#REF!</definedName>
    <definedName name="__123Graph_APRODTRE4" localSheetId="27" hidden="1">'[1]Time series'!#REF!</definedName>
    <definedName name="__123Graph_APRODTRE4" localSheetId="38" hidden="1">'[2]Time series'!#REF!</definedName>
    <definedName name="__123Graph_APRODTRE4" localSheetId="3" hidden="1">'[3]Time series'!#REF!</definedName>
    <definedName name="__123Graph_APRODTRE4" localSheetId="39" hidden="1">'[2]Time series'!#REF!</definedName>
    <definedName name="__123Graph_APRODTRE4" localSheetId="40" hidden="1">'[2]Time series'!#REF!</definedName>
    <definedName name="__123Graph_APRODTRE4" localSheetId="41" hidden="1">'[2]Time series'!#REF!</definedName>
    <definedName name="__123Graph_APRODTRE4" localSheetId="48" hidden="1">'[1]Time series'!#REF!</definedName>
    <definedName name="__123Graph_APRODTRE4" localSheetId="4" hidden="1">'[4]Time series'!#REF!</definedName>
    <definedName name="__123Graph_APRODTRE4" localSheetId="49" hidden="1">'[1]Time series'!#REF!</definedName>
    <definedName name="__123Graph_APRODTRE4" localSheetId="50" hidden="1">'[1]Time series'!#REF!</definedName>
    <definedName name="__123Graph_APRODTRE4" localSheetId="51" hidden="1">'[1]Time series'!#REF!</definedName>
    <definedName name="__123Graph_APRODTRE4" localSheetId="52" hidden="1">'[1]Time series'!#REF!</definedName>
    <definedName name="__123Graph_APRODTRE4" localSheetId="53" hidden="1">'[1]Time series'!#REF!</definedName>
    <definedName name="__123Graph_APRODTRE4" localSheetId="55" hidden="1">'[1]Time series'!#REF!</definedName>
    <definedName name="__123Graph_APRODTRE4" localSheetId="58" hidden="1">'[2]Time series'!#REF!</definedName>
    <definedName name="__123Graph_APRODTRE4" localSheetId="60" hidden="1">'[1]Time series'!#REF!</definedName>
    <definedName name="__123Graph_APRODTRE4" localSheetId="63" hidden="1">'[5]Time series'!#REF!</definedName>
    <definedName name="__123Graph_APRODTRE4" localSheetId="64" hidden="1">'[5]Time series'!#REF!</definedName>
    <definedName name="__123Graph_APRODTRE4" localSheetId="65" hidden="1">'[5]Time series'!#REF!</definedName>
    <definedName name="__123Graph_APRODTRE4" localSheetId="66" hidden="1">'[5]Time series'!#REF!</definedName>
    <definedName name="__123Graph_APRODTRE4" localSheetId="67" hidden="1">'[2]Time series'!#REF!</definedName>
    <definedName name="__123Graph_APRODTRE4" localSheetId="68" hidden="1">'[5]Time series'!#REF!</definedName>
    <definedName name="__123Graph_APRODTRE4" localSheetId="6" hidden="1">'[1]Time series'!#REF!</definedName>
    <definedName name="__123Graph_APRODTRE4" localSheetId="76" hidden="1">'[1]Time series'!#REF!</definedName>
    <definedName name="__123Graph_APRODTRE4" localSheetId="78" hidden="1">'[1]Time series'!#REF!</definedName>
    <definedName name="__123Graph_APRODTRE4" localSheetId="10" hidden="1">'[3]Time series'!#REF!</definedName>
    <definedName name="__123Graph_APRODTRE4" localSheetId="12" hidden="1">'[3]Time series'!#REF!</definedName>
    <definedName name="__123Graph_APRODTRE4" localSheetId="2" hidden="1">'[6]Time series'!#REF!</definedName>
    <definedName name="__123Graph_APRODTRE4" localSheetId="7" hidden="1">'[1]Time series'!#REF!</definedName>
    <definedName name="__123Graph_APRODTRE4" localSheetId="22" hidden="1">'[1]Time series'!#REF!</definedName>
    <definedName name="__123Graph_APRODTRE4" localSheetId="23" hidden="1">'[1]Time series'!#REF!</definedName>
    <definedName name="__123Graph_APRODTRE4" localSheetId="24" hidden="1">'[1]Time series'!#REF!</definedName>
    <definedName name="__123Graph_APRODTRE4" localSheetId="33" hidden="1">'[1]Time series'!#REF!</definedName>
    <definedName name="__123Graph_APRODTRE4" localSheetId="34" hidden="1">'[1]Time series'!#REF!</definedName>
    <definedName name="__123Graph_APRODTRE4" localSheetId="8" hidden="1">'[1]Time series'!#REF!</definedName>
    <definedName name="__123Graph_APRODTRE4" localSheetId="62" hidden="1">'[2]Time series'!#REF!</definedName>
    <definedName name="__123Graph_APRODTRE4" localSheetId="16" hidden="1">'[1]Time series'!#REF!</definedName>
    <definedName name="__123Graph_APRODTRE4" localSheetId="17" hidden="1">'[1]Time series'!#REF!</definedName>
    <definedName name="__123Graph_APRODTRE4" localSheetId="18" hidden="1">'[1]Time series'!#REF!</definedName>
    <definedName name="__123Graph_APRODTRE4" localSheetId="19" hidden="1">'[1]Time series'!#REF!</definedName>
    <definedName name="__123Graph_APRODTRE4" localSheetId="20" hidden="1">'[1]Time series'!#REF!</definedName>
    <definedName name="__123Graph_APRODTRE4" localSheetId="21" hidden="1">'[1]Time series'!#REF!</definedName>
    <definedName name="__123Graph_APRODTRE4" hidden="1">'[1]Time series'!#REF!</definedName>
    <definedName name="__123Graph_APRODTREND" localSheetId="14" hidden="1">'[1]Time series'!#REF!</definedName>
    <definedName name="__123Graph_APRODTREND" localSheetId="25" hidden="1">'[1]Time series'!#REF!</definedName>
    <definedName name="__123Graph_APRODTREND" localSheetId="27" hidden="1">'[1]Time series'!#REF!</definedName>
    <definedName name="__123Graph_APRODTREND" localSheetId="38" hidden="1">'[2]Time series'!#REF!</definedName>
    <definedName name="__123Graph_APRODTREND" localSheetId="3" hidden="1">'[3]Time series'!#REF!</definedName>
    <definedName name="__123Graph_APRODTREND" localSheetId="39" hidden="1">'[2]Time series'!#REF!</definedName>
    <definedName name="__123Graph_APRODTREND" localSheetId="40" hidden="1">'[2]Time series'!#REF!</definedName>
    <definedName name="__123Graph_APRODTREND" localSheetId="41" hidden="1">'[2]Time series'!#REF!</definedName>
    <definedName name="__123Graph_APRODTREND" localSheetId="48" hidden="1">'[1]Time series'!#REF!</definedName>
    <definedName name="__123Graph_APRODTREND" localSheetId="4" hidden="1">'[4]Time series'!#REF!</definedName>
    <definedName name="__123Graph_APRODTREND" localSheetId="49" hidden="1">'[1]Time series'!#REF!</definedName>
    <definedName name="__123Graph_APRODTREND" localSheetId="50" hidden="1">'[1]Time series'!#REF!</definedName>
    <definedName name="__123Graph_APRODTREND" localSheetId="51" hidden="1">'[1]Time series'!#REF!</definedName>
    <definedName name="__123Graph_APRODTREND" localSheetId="52" hidden="1">'[1]Time series'!#REF!</definedName>
    <definedName name="__123Graph_APRODTREND" localSheetId="53" hidden="1">'[1]Time series'!#REF!</definedName>
    <definedName name="__123Graph_APRODTREND" localSheetId="55" hidden="1">'[1]Time series'!#REF!</definedName>
    <definedName name="__123Graph_APRODTREND" localSheetId="58" hidden="1">'[2]Time series'!#REF!</definedName>
    <definedName name="__123Graph_APRODTREND" localSheetId="60" hidden="1">'[1]Time series'!#REF!</definedName>
    <definedName name="__123Graph_APRODTREND" localSheetId="63" hidden="1">'[5]Time series'!#REF!</definedName>
    <definedName name="__123Graph_APRODTREND" localSheetId="64" hidden="1">'[5]Time series'!#REF!</definedName>
    <definedName name="__123Graph_APRODTREND" localSheetId="65" hidden="1">'[5]Time series'!#REF!</definedName>
    <definedName name="__123Graph_APRODTREND" localSheetId="66" hidden="1">'[5]Time series'!#REF!</definedName>
    <definedName name="__123Graph_APRODTREND" localSheetId="67" hidden="1">'[2]Time series'!#REF!</definedName>
    <definedName name="__123Graph_APRODTREND" localSheetId="68" hidden="1">'[5]Time series'!#REF!</definedName>
    <definedName name="__123Graph_APRODTREND" localSheetId="6" hidden="1">'[1]Time series'!#REF!</definedName>
    <definedName name="__123Graph_APRODTREND" localSheetId="76" hidden="1">'[1]Time series'!#REF!</definedName>
    <definedName name="__123Graph_APRODTREND" localSheetId="78" hidden="1">'[1]Time series'!#REF!</definedName>
    <definedName name="__123Graph_APRODTREND" localSheetId="10" hidden="1">'[3]Time series'!#REF!</definedName>
    <definedName name="__123Graph_APRODTREND" localSheetId="12" hidden="1">'[3]Time series'!#REF!</definedName>
    <definedName name="__123Graph_APRODTREND" localSheetId="2" hidden="1">'[6]Time series'!#REF!</definedName>
    <definedName name="__123Graph_APRODTREND" localSheetId="7" hidden="1">'[1]Time series'!#REF!</definedName>
    <definedName name="__123Graph_APRODTREND" localSheetId="22" hidden="1">'[1]Time series'!#REF!</definedName>
    <definedName name="__123Graph_APRODTREND" localSheetId="23" hidden="1">'[1]Time series'!#REF!</definedName>
    <definedName name="__123Graph_APRODTREND" localSheetId="24" hidden="1">'[1]Time series'!#REF!</definedName>
    <definedName name="__123Graph_APRODTREND" localSheetId="33" hidden="1">'[1]Time series'!#REF!</definedName>
    <definedName name="__123Graph_APRODTREND" localSheetId="34" hidden="1">'[1]Time series'!#REF!</definedName>
    <definedName name="__123Graph_APRODTREND" localSheetId="8" hidden="1">'[1]Time series'!#REF!</definedName>
    <definedName name="__123Graph_APRODTREND" localSheetId="62" hidden="1">'[2]Time series'!#REF!</definedName>
    <definedName name="__123Graph_APRODTREND" localSheetId="16" hidden="1">'[1]Time series'!#REF!</definedName>
    <definedName name="__123Graph_APRODTREND" localSheetId="17" hidden="1">'[1]Time series'!#REF!</definedName>
    <definedName name="__123Graph_APRODTREND" localSheetId="18" hidden="1">'[1]Time series'!#REF!</definedName>
    <definedName name="__123Graph_APRODTREND" localSheetId="19" hidden="1">'[1]Time series'!#REF!</definedName>
    <definedName name="__123Graph_APRODTREND" localSheetId="20" hidden="1">'[1]Time series'!#REF!</definedName>
    <definedName name="__123Graph_APRODTREND" localSheetId="21" hidden="1">'[1]Time series'!#REF!</definedName>
    <definedName name="__123Graph_APRODTREND" hidden="1">'[1]Time series'!#REF!</definedName>
    <definedName name="__123Graph_AUTRECHT" localSheetId="14" hidden="1">'[1]Time series'!#REF!</definedName>
    <definedName name="__123Graph_AUTRECHT" localSheetId="25" hidden="1">'[1]Time series'!#REF!</definedName>
    <definedName name="__123Graph_AUTRECHT" localSheetId="27" hidden="1">'[1]Time series'!#REF!</definedName>
    <definedName name="__123Graph_AUTRECHT" localSheetId="38" hidden="1">'[2]Time series'!#REF!</definedName>
    <definedName name="__123Graph_AUTRECHT" localSheetId="3" hidden="1">'[3]Time series'!#REF!</definedName>
    <definedName name="__123Graph_AUTRECHT" localSheetId="39" hidden="1">'[2]Time series'!#REF!</definedName>
    <definedName name="__123Graph_AUTRECHT" localSheetId="40" hidden="1">'[2]Time series'!#REF!</definedName>
    <definedName name="__123Graph_AUTRECHT" localSheetId="41" hidden="1">'[2]Time series'!#REF!</definedName>
    <definedName name="__123Graph_AUTRECHT" localSheetId="48" hidden="1">'[1]Time series'!#REF!</definedName>
    <definedName name="__123Graph_AUTRECHT" localSheetId="4" hidden="1">'[4]Time series'!#REF!</definedName>
    <definedName name="__123Graph_AUTRECHT" localSheetId="49" hidden="1">'[1]Time series'!#REF!</definedName>
    <definedName name="__123Graph_AUTRECHT" localSheetId="50" hidden="1">'[1]Time series'!#REF!</definedName>
    <definedName name="__123Graph_AUTRECHT" localSheetId="51" hidden="1">'[1]Time series'!#REF!</definedName>
    <definedName name="__123Graph_AUTRECHT" localSheetId="52" hidden="1">'[1]Time series'!#REF!</definedName>
    <definedName name="__123Graph_AUTRECHT" localSheetId="53" hidden="1">'[1]Time series'!#REF!</definedName>
    <definedName name="__123Graph_AUTRECHT" localSheetId="55" hidden="1">'[1]Time series'!#REF!</definedName>
    <definedName name="__123Graph_AUTRECHT" localSheetId="58" hidden="1">'[2]Time series'!#REF!</definedName>
    <definedName name="__123Graph_AUTRECHT" localSheetId="60" hidden="1">'[1]Time series'!#REF!</definedName>
    <definedName name="__123Graph_AUTRECHT" localSheetId="63" hidden="1">'[5]Time series'!#REF!</definedName>
    <definedName name="__123Graph_AUTRECHT" localSheetId="64" hidden="1">'[5]Time series'!#REF!</definedName>
    <definedName name="__123Graph_AUTRECHT" localSheetId="65" hidden="1">'[5]Time series'!#REF!</definedName>
    <definedName name="__123Graph_AUTRECHT" localSheetId="66" hidden="1">'[5]Time series'!#REF!</definedName>
    <definedName name="__123Graph_AUTRECHT" localSheetId="67" hidden="1">'[2]Time series'!#REF!</definedName>
    <definedName name="__123Graph_AUTRECHT" localSheetId="68" hidden="1">'[5]Time series'!#REF!</definedName>
    <definedName name="__123Graph_AUTRECHT" localSheetId="6" hidden="1">'[1]Time series'!#REF!</definedName>
    <definedName name="__123Graph_AUTRECHT" localSheetId="76" hidden="1">'[1]Time series'!#REF!</definedName>
    <definedName name="__123Graph_AUTRECHT" localSheetId="78" hidden="1">'[1]Time series'!#REF!</definedName>
    <definedName name="__123Graph_AUTRECHT" localSheetId="10" hidden="1">'[3]Time series'!#REF!</definedName>
    <definedName name="__123Graph_AUTRECHT" localSheetId="12" hidden="1">'[3]Time series'!#REF!</definedName>
    <definedName name="__123Graph_AUTRECHT" localSheetId="2" hidden="1">'[6]Time series'!#REF!</definedName>
    <definedName name="__123Graph_AUTRECHT" localSheetId="7" hidden="1">'[1]Time series'!#REF!</definedName>
    <definedName name="__123Graph_AUTRECHT" localSheetId="22" hidden="1">'[1]Time series'!#REF!</definedName>
    <definedName name="__123Graph_AUTRECHT" localSheetId="23" hidden="1">'[1]Time series'!#REF!</definedName>
    <definedName name="__123Graph_AUTRECHT" localSheetId="24" hidden="1">'[1]Time series'!#REF!</definedName>
    <definedName name="__123Graph_AUTRECHT" localSheetId="33" hidden="1">'[1]Time series'!#REF!</definedName>
    <definedName name="__123Graph_AUTRECHT" localSheetId="34" hidden="1">'[1]Time series'!#REF!</definedName>
    <definedName name="__123Graph_AUTRECHT" localSheetId="8" hidden="1">'[1]Time series'!#REF!</definedName>
    <definedName name="__123Graph_AUTRECHT" localSheetId="62" hidden="1">'[2]Time series'!#REF!</definedName>
    <definedName name="__123Graph_AUTRECHT" localSheetId="16" hidden="1">'[1]Time series'!#REF!</definedName>
    <definedName name="__123Graph_AUTRECHT" localSheetId="17" hidden="1">'[1]Time series'!#REF!</definedName>
    <definedName name="__123Graph_AUTRECHT" localSheetId="18" hidden="1">'[1]Time series'!#REF!</definedName>
    <definedName name="__123Graph_AUTRECHT" localSheetId="19" hidden="1">'[1]Time series'!#REF!</definedName>
    <definedName name="__123Graph_AUTRECHT" localSheetId="20" hidden="1">'[1]Time series'!#REF!</definedName>
    <definedName name="__123Graph_AUTRECHT" localSheetId="21" hidden="1">'[1]Time series'!#REF!</definedName>
    <definedName name="__123Graph_AUTRECHT" hidden="1">'[1]Time series'!#REF!</definedName>
    <definedName name="__123Graph_BBERLGRAP" localSheetId="14" hidden="1">'[1]Time series'!#REF!</definedName>
    <definedName name="__123Graph_BBERLGRAP" localSheetId="25" hidden="1">'[1]Time series'!#REF!</definedName>
    <definedName name="__123Graph_BBERLGRAP" localSheetId="27" hidden="1">'[1]Time series'!#REF!</definedName>
    <definedName name="__123Graph_BBERLGRAP" localSheetId="38" hidden="1">'[2]Time series'!#REF!</definedName>
    <definedName name="__123Graph_BBERLGRAP" localSheetId="3" hidden="1">'[3]Time series'!#REF!</definedName>
    <definedName name="__123Graph_BBERLGRAP" localSheetId="39" hidden="1">'[2]Time series'!#REF!</definedName>
    <definedName name="__123Graph_BBERLGRAP" localSheetId="40" hidden="1">'[2]Time series'!#REF!</definedName>
    <definedName name="__123Graph_BBERLGRAP" localSheetId="41" hidden="1">'[2]Time series'!#REF!</definedName>
    <definedName name="__123Graph_BBERLGRAP" localSheetId="48" hidden="1">'[1]Time series'!#REF!</definedName>
    <definedName name="__123Graph_BBERLGRAP" localSheetId="4" hidden="1">'[4]Time series'!#REF!</definedName>
    <definedName name="__123Graph_BBERLGRAP" localSheetId="49" hidden="1">'[1]Time series'!#REF!</definedName>
    <definedName name="__123Graph_BBERLGRAP" localSheetId="50" hidden="1">'[1]Time series'!#REF!</definedName>
    <definedName name="__123Graph_BBERLGRAP" localSheetId="51" hidden="1">'[1]Time series'!#REF!</definedName>
    <definedName name="__123Graph_BBERLGRAP" localSheetId="52" hidden="1">'[1]Time series'!#REF!</definedName>
    <definedName name="__123Graph_BBERLGRAP" localSheetId="53" hidden="1">'[1]Time series'!#REF!</definedName>
    <definedName name="__123Graph_BBERLGRAP" localSheetId="55" hidden="1">'[1]Time series'!#REF!</definedName>
    <definedName name="__123Graph_BBERLGRAP" localSheetId="58" hidden="1">'[2]Time series'!#REF!</definedName>
    <definedName name="__123Graph_BBERLGRAP" localSheetId="60" hidden="1">'[1]Time series'!#REF!</definedName>
    <definedName name="__123Graph_BBERLGRAP" localSheetId="63" hidden="1">'[5]Time series'!#REF!</definedName>
    <definedName name="__123Graph_BBERLGRAP" localSheetId="64" hidden="1">'[5]Time series'!#REF!</definedName>
    <definedName name="__123Graph_BBERLGRAP" localSheetId="65" hidden="1">'[5]Time series'!#REF!</definedName>
    <definedName name="__123Graph_BBERLGRAP" localSheetId="66" hidden="1">'[5]Time series'!#REF!</definedName>
    <definedName name="__123Graph_BBERLGRAP" localSheetId="67" hidden="1">'[2]Time series'!#REF!</definedName>
    <definedName name="__123Graph_BBERLGRAP" localSheetId="68" hidden="1">'[5]Time series'!#REF!</definedName>
    <definedName name="__123Graph_BBERLGRAP" localSheetId="6" hidden="1">'[1]Time series'!#REF!</definedName>
    <definedName name="__123Graph_BBERLGRAP" localSheetId="76" hidden="1">'[1]Time series'!#REF!</definedName>
    <definedName name="__123Graph_BBERLGRAP" localSheetId="78" hidden="1">'[1]Time series'!#REF!</definedName>
    <definedName name="__123Graph_BBERLGRAP" localSheetId="10" hidden="1">'[3]Time series'!#REF!</definedName>
    <definedName name="__123Graph_BBERLGRAP" localSheetId="12" hidden="1">'[3]Time series'!#REF!</definedName>
    <definedName name="__123Graph_BBERLGRAP" localSheetId="2" hidden="1">'[6]Time series'!#REF!</definedName>
    <definedName name="__123Graph_BBERLGRAP" localSheetId="7" hidden="1">'[1]Time series'!#REF!</definedName>
    <definedName name="__123Graph_BBERLGRAP" localSheetId="22" hidden="1">'[1]Time series'!#REF!</definedName>
    <definedName name="__123Graph_BBERLGRAP" localSheetId="23" hidden="1">'[1]Time series'!#REF!</definedName>
    <definedName name="__123Graph_BBERLGRAP" localSheetId="24" hidden="1">'[1]Time series'!#REF!</definedName>
    <definedName name="__123Graph_BBERLGRAP" localSheetId="33" hidden="1">'[1]Time series'!#REF!</definedName>
    <definedName name="__123Graph_BBERLGRAP" localSheetId="34" hidden="1">'[1]Time series'!#REF!</definedName>
    <definedName name="__123Graph_BBERLGRAP" localSheetId="8" hidden="1">'[1]Time series'!#REF!</definedName>
    <definedName name="__123Graph_BBERLGRAP" localSheetId="62" hidden="1">'[2]Time series'!#REF!</definedName>
    <definedName name="__123Graph_BBERLGRAP" localSheetId="16" hidden="1">'[1]Time series'!#REF!</definedName>
    <definedName name="__123Graph_BBERLGRAP" localSheetId="17" hidden="1">'[1]Time series'!#REF!</definedName>
    <definedName name="__123Graph_BBERLGRAP" localSheetId="18" hidden="1">'[1]Time series'!#REF!</definedName>
    <definedName name="__123Graph_BBERLGRAP" localSheetId="19" hidden="1">'[1]Time series'!#REF!</definedName>
    <definedName name="__123Graph_BBERLGRAP" localSheetId="20" hidden="1">'[1]Time series'!#REF!</definedName>
    <definedName name="__123Graph_BBERLGRAP" localSheetId="21" hidden="1">'[1]Time series'!#REF!</definedName>
    <definedName name="__123Graph_BBERLGRAP" hidden="1">'[1]Time series'!#REF!</definedName>
    <definedName name="__123Graph_BCATCH1" localSheetId="14" hidden="1">'[1]Time series'!#REF!</definedName>
    <definedName name="__123Graph_BCATCH1" localSheetId="25" hidden="1">'[1]Time series'!#REF!</definedName>
    <definedName name="__123Graph_BCATCH1" localSheetId="27" hidden="1">'[1]Time series'!#REF!</definedName>
    <definedName name="__123Graph_BCATCH1" localSheetId="38" hidden="1">'[2]Time series'!#REF!</definedName>
    <definedName name="__123Graph_BCATCH1" localSheetId="3" hidden="1">'[3]Time series'!#REF!</definedName>
    <definedName name="__123Graph_BCATCH1" localSheetId="39" hidden="1">'[2]Time series'!#REF!</definedName>
    <definedName name="__123Graph_BCATCH1" localSheetId="40" hidden="1">'[2]Time series'!#REF!</definedName>
    <definedName name="__123Graph_BCATCH1" localSheetId="41" hidden="1">'[2]Time series'!#REF!</definedName>
    <definedName name="__123Graph_BCATCH1" localSheetId="48" hidden="1">'[1]Time series'!#REF!</definedName>
    <definedName name="__123Graph_BCATCH1" localSheetId="4" hidden="1">'[4]Time series'!#REF!</definedName>
    <definedName name="__123Graph_BCATCH1" localSheetId="49" hidden="1">'[1]Time series'!#REF!</definedName>
    <definedName name="__123Graph_BCATCH1" localSheetId="50" hidden="1">'[1]Time series'!#REF!</definedName>
    <definedName name="__123Graph_BCATCH1" localSheetId="51" hidden="1">'[1]Time series'!#REF!</definedName>
    <definedName name="__123Graph_BCATCH1" localSheetId="52" hidden="1">'[1]Time series'!#REF!</definedName>
    <definedName name="__123Graph_BCATCH1" localSheetId="53" hidden="1">'[1]Time series'!#REF!</definedName>
    <definedName name="__123Graph_BCATCH1" localSheetId="55" hidden="1">'[1]Time series'!#REF!</definedName>
    <definedName name="__123Graph_BCATCH1" localSheetId="58" hidden="1">'[2]Time series'!#REF!</definedName>
    <definedName name="__123Graph_BCATCH1" localSheetId="60" hidden="1">'[1]Time series'!#REF!</definedName>
    <definedName name="__123Graph_BCATCH1" localSheetId="63" hidden="1">'[5]Time series'!#REF!</definedName>
    <definedName name="__123Graph_BCATCH1" localSheetId="64" hidden="1">'[5]Time series'!#REF!</definedName>
    <definedName name="__123Graph_BCATCH1" localSheetId="65" hidden="1">'[5]Time series'!#REF!</definedName>
    <definedName name="__123Graph_BCATCH1" localSheetId="66" hidden="1">'[5]Time series'!#REF!</definedName>
    <definedName name="__123Graph_BCATCH1" localSheetId="67" hidden="1">'[2]Time series'!#REF!</definedName>
    <definedName name="__123Graph_BCATCH1" localSheetId="68" hidden="1">'[5]Time series'!#REF!</definedName>
    <definedName name="__123Graph_BCATCH1" localSheetId="6" hidden="1">'[1]Time series'!#REF!</definedName>
    <definedName name="__123Graph_BCATCH1" localSheetId="76" hidden="1">'[1]Time series'!#REF!</definedName>
    <definedName name="__123Graph_BCATCH1" localSheetId="78" hidden="1">'[1]Time series'!#REF!</definedName>
    <definedName name="__123Graph_BCATCH1" localSheetId="10" hidden="1">'[3]Time series'!#REF!</definedName>
    <definedName name="__123Graph_BCATCH1" localSheetId="12" hidden="1">'[3]Time series'!#REF!</definedName>
    <definedName name="__123Graph_BCATCH1" localSheetId="2" hidden="1">'[6]Time series'!#REF!</definedName>
    <definedName name="__123Graph_BCATCH1" localSheetId="7" hidden="1">'[1]Time series'!#REF!</definedName>
    <definedName name="__123Graph_BCATCH1" localSheetId="22" hidden="1">'[1]Time series'!#REF!</definedName>
    <definedName name="__123Graph_BCATCH1" localSheetId="23" hidden="1">'[1]Time series'!#REF!</definedName>
    <definedName name="__123Graph_BCATCH1" localSheetId="24" hidden="1">'[1]Time series'!#REF!</definedName>
    <definedName name="__123Graph_BCATCH1" localSheetId="33" hidden="1">'[1]Time series'!#REF!</definedName>
    <definedName name="__123Graph_BCATCH1" localSheetId="34" hidden="1">'[1]Time series'!#REF!</definedName>
    <definedName name="__123Graph_BCATCH1" localSheetId="8" hidden="1">'[1]Time series'!#REF!</definedName>
    <definedName name="__123Graph_BCATCH1" localSheetId="62" hidden="1">'[2]Time series'!#REF!</definedName>
    <definedName name="__123Graph_BCATCH1" localSheetId="16" hidden="1">'[1]Time series'!#REF!</definedName>
    <definedName name="__123Graph_BCATCH1" localSheetId="17" hidden="1">'[1]Time series'!#REF!</definedName>
    <definedName name="__123Graph_BCATCH1" localSheetId="18" hidden="1">'[1]Time series'!#REF!</definedName>
    <definedName name="__123Graph_BCATCH1" localSheetId="19" hidden="1">'[1]Time series'!#REF!</definedName>
    <definedName name="__123Graph_BCATCH1" localSheetId="20" hidden="1">'[1]Time series'!#REF!</definedName>
    <definedName name="__123Graph_BCATCH1" localSheetId="21" hidden="1">'[1]Time series'!#REF!</definedName>
    <definedName name="__123Graph_BCATCH1" hidden="1">'[1]Time series'!#REF!</definedName>
    <definedName name="__123Graph_BCONVERG1" localSheetId="14" hidden="1">'[1]Time series'!#REF!</definedName>
    <definedName name="__123Graph_BCONVERG1" localSheetId="25" hidden="1">'[1]Time series'!#REF!</definedName>
    <definedName name="__123Graph_BCONVERG1" localSheetId="27" hidden="1">'[1]Time series'!#REF!</definedName>
    <definedName name="__123Graph_BCONVERG1" localSheetId="38" hidden="1">'[2]Time series'!#REF!</definedName>
    <definedName name="__123Graph_BCONVERG1" localSheetId="3" hidden="1">'[3]Time series'!#REF!</definedName>
    <definedName name="__123Graph_BCONVERG1" localSheetId="39" hidden="1">'[2]Time series'!#REF!</definedName>
    <definedName name="__123Graph_BCONVERG1" localSheetId="40" hidden="1">'[2]Time series'!#REF!</definedName>
    <definedName name="__123Graph_BCONVERG1" localSheetId="41" hidden="1">'[2]Time series'!#REF!</definedName>
    <definedName name="__123Graph_BCONVERG1" localSheetId="48" hidden="1">'[1]Time series'!#REF!</definedName>
    <definedName name="__123Graph_BCONVERG1" localSheetId="4" hidden="1">'[4]Time series'!#REF!</definedName>
    <definedName name="__123Graph_BCONVERG1" localSheetId="49" hidden="1">'[1]Time series'!#REF!</definedName>
    <definedName name="__123Graph_BCONVERG1" localSheetId="50" hidden="1">'[1]Time series'!#REF!</definedName>
    <definedName name="__123Graph_BCONVERG1" localSheetId="51" hidden="1">'[1]Time series'!#REF!</definedName>
    <definedName name="__123Graph_BCONVERG1" localSheetId="52" hidden="1">'[1]Time series'!#REF!</definedName>
    <definedName name="__123Graph_BCONVERG1" localSheetId="53" hidden="1">'[1]Time series'!#REF!</definedName>
    <definedName name="__123Graph_BCONVERG1" localSheetId="55" hidden="1">'[1]Time series'!#REF!</definedName>
    <definedName name="__123Graph_BCONVERG1" localSheetId="58" hidden="1">'[2]Time series'!#REF!</definedName>
    <definedName name="__123Graph_BCONVERG1" localSheetId="60" hidden="1">'[1]Time series'!#REF!</definedName>
    <definedName name="__123Graph_BCONVERG1" localSheetId="63" hidden="1">'[5]Time series'!#REF!</definedName>
    <definedName name="__123Graph_BCONVERG1" localSheetId="64" hidden="1">'[5]Time series'!#REF!</definedName>
    <definedName name="__123Graph_BCONVERG1" localSheetId="65" hidden="1">'[5]Time series'!#REF!</definedName>
    <definedName name="__123Graph_BCONVERG1" localSheetId="66" hidden="1">'[5]Time series'!#REF!</definedName>
    <definedName name="__123Graph_BCONVERG1" localSheetId="67" hidden="1">'[2]Time series'!#REF!</definedName>
    <definedName name="__123Graph_BCONVERG1" localSheetId="68" hidden="1">'[5]Time series'!#REF!</definedName>
    <definedName name="__123Graph_BCONVERG1" localSheetId="6" hidden="1">'[1]Time series'!#REF!</definedName>
    <definedName name="__123Graph_BCONVERG1" localSheetId="76" hidden="1">'[1]Time series'!#REF!</definedName>
    <definedName name="__123Graph_BCONVERG1" localSheetId="78" hidden="1">'[1]Time series'!#REF!</definedName>
    <definedName name="__123Graph_BCONVERG1" localSheetId="10" hidden="1">'[3]Time series'!#REF!</definedName>
    <definedName name="__123Graph_BCONVERG1" localSheetId="12" hidden="1">'[3]Time series'!#REF!</definedName>
    <definedName name="__123Graph_BCONVERG1" localSheetId="2" hidden="1">'[6]Time series'!#REF!</definedName>
    <definedName name="__123Graph_BCONVERG1" localSheetId="7" hidden="1">'[1]Time series'!#REF!</definedName>
    <definedName name="__123Graph_BCONVERG1" localSheetId="22" hidden="1">'[1]Time series'!#REF!</definedName>
    <definedName name="__123Graph_BCONVERG1" localSheetId="23" hidden="1">'[1]Time series'!#REF!</definedName>
    <definedName name="__123Graph_BCONVERG1" localSheetId="24" hidden="1">'[1]Time series'!#REF!</definedName>
    <definedName name="__123Graph_BCONVERG1" localSheetId="33" hidden="1">'[1]Time series'!#REF!</definedName>
    <definedName name="__123Graph_BCONVERG1" localSheetId="34" hidden="1">'[1]Time series'!#REF!</definedName>
    <definedName name="__123Graph_BCONVERG1" localSheetId="8" hidden="1">'[1]Time series'!#REF!</definedName>
    <definedName name="__123Graph_BCONVERG1" localSheetId="62" hidden="1">'[2]Time series'!#REF!</definedName>
    <definedName name="__123Graph_BCONVERG1" localSheetId="16" hidden="1">'[1]Time series'!#REF!</definedName>
    <definedName name="__123Graph_BCONVERG1" localSheetId="17" hidden="1">'[1]Time series'!#REF!</definedName>
    <definedName name="__123Graph_BCONVERG1" localSheetId="18" hidden="1">'[1]Time series'!#REF!</definedName>
    <definedName name="__123Graph_BCONVERG1" localSheetId="19" hidden="1">'[1]Time series'!#REF!</definedName>
    <definedName name="__123Graph_BCONVERG1" localSheetId="20" hidden="1">'[1]Time series'!#REF!</definedName>
    <definedName name="__123Graph_BCONVERG1" localSheetId="21" hidden="1">'[1]Time series'!#REF!</definedName>
    <definedName name="__123Graph_BCONVERG1" hidden="1">'[1]Time series'!#REF!</definedName>
    <definedName name="__123Graph_BGRAPH2" localSheetId="14" hidden="1">'[1]Time series'!#REF!</definedName>
    <definedName name="__123Graph_BGRAPH2" localSheetId="25" hidden="1">'[1]Time series'!#REF!</definedName>
    <definedName name="__123Graph_BGRAPH2" localSheetId="27" hidden="1">'[1]Time series'!#REF!</definedName>
    <definedName name="__123Graph_BGRAPH2" localSheetId="38" hidden="1">'[2]Time series'!#REF!</definedName>
    <definedName name="__123Graph_BGRAPH2" localSheetId="3" hidden="1">'[3]Time series'!#REF!</definedName>
    <definedName name="__123Graph_BGRAPH2" localSheetId="39" hidden="1">'[2]Time series'!#REF!</definedName>
    <definedName name="__123Graph_BGRAPH2" localSheetId="40" hidden="1">'[2]Time series'!#REF!</definedName>
    <definedName name="__123Graph_BGRAPH2" localSheetId="41" hidden="1">'[2]Time series'!#REF!</definedName>
    <definedName name="__123Graph_BGRAPH2" localSheetId="48" hidden="1">'[1]Time series'!#REF!</definedName>
    <definedName name="__123Graph_BGRAPH2" localSheetId="4" hidden="1">'[4]Time series'!#REF!</definedName>
    <definedName name="__123Graph_BGRAPH2" localSheetId="49" hidden="1">'[1]Time series'!#REF!</definedName>
    <definedName name="__123Graph_BGRAPH2" localSheetId="50" hidden="1">'[1]Time series'!#REF!</definedName>
    <definedName name="__123Graph_BGRAPH2" localSheetId="51" hidden="1">'[1]Time series'!#REF!</definedName>
    <definedName name="__123Graph_BGRAPH2" localSheetId="52" hidden="1">'[1]Time series'!#REF!</definedName>
    <definedName name="__123Graph_BGRAPH2" localSheetId="53" hidden="1">'[1]Time series'!#REF!</definedName>
    <definedName name="__123Graph_BGRAPH2" localSheetId="55" hidden="1">'[1]Time series'!#REF!</definedName>
    <definedName name="__123Graph_BGRAPH2" localSheetId="58" hidden="1">'[2]Time series'!#REF!</definedName>
    <definedName name="__123Graph_BGRAPH2" localSheetId="60" hidden="1">'[1]Time series'!#REF!</definedName>
    <definedName name="__123Graph_BGRAPH2" localSheetId="63" hidden="1">'[5]Time series'!#REF!</definedName>
    <definedName name="__123Graph_BGRAPH2" localSheetId="64" hidden="1">'[5]Time series'!#REF!</definedName>
    <definedName name="__123Graph_BGRAPH2" localSheetId="65" hidden="1">'[5]Time series'!#REF!</definedName>
    <definedName name="__123Graph_BGRAPH2" localSheetId="66" hidden="1">'[5]Time series'!#REF!</definedName>
    <definedName name="__123Graph_BGRAPH2" localSheetId="67" hidden="1">'[2]Time series'!#REF!</definedName>
    <definedName name="__123Graph_BGRAPH2" localSheetId="68" hidden="1">'[5]Time series'!#REF!</definedName>
    <definedName name="__123Graph_BGRAPH2" localSheetId="6" hidden="1">'[1]Time series'!#REF!</definedName>
    <definedName name="__123Graph_BGRAPH2" localSheetId="76" hidden="1">'[1]Time series'!#REF!</definedName>
    <definedName name="__123Graph_BGRAPH2" localSheetId="78" hidden="1">'[1]Time series'!#REF!</definedName>
    <definedName name="__123Graph_BGRAPH2" localSheetId="10" hidden="1">'[3]Time series'!#REF!</definedName>
    <definedName name="__123Graph_BGRAPH2" localSheetId="12" hidden="1">'[3]Time series'!#REF!</definedName>
    <definedName name="__123Graph_BGRAPH2" localSheetId="2" hidden="1">'[6]Time series'!#REF!</definedName>
    <definedName name="__123Graph_BGRAPH2" localSheetId="7" hidden="1">'[1]Time series'!#REF!</definedName>
    <definedName name="__123Graph_BGRAPH2" localSheetId="22" hidden="1">'[1]Time series'!#REF!</definedName>
    <definedName name="__123Graph_BGRAPH2" localSheetId="23" hidden="1">'[1]Time series'!#REF!</definedName>
    <definedName name="__123Graph_BGRAPH2" localSheetId="24" hidden="1">'[1]Time series'!#REF!</definedName>
    <definedName name="__123Graph_BGRAPH2" localSheetId="33" hidden="1">'[1]Time series'!#REF!</definedName>
    <definedName name="__123Graph_BGRAPH2" localSheetId="34" hidden="1">'[1]Time series'!#REF!</definedName>
    <definedName name="__123Graph_BGRAPH2" localSheetId="8" hidden="1">'[1]Time series'!#REF!</definedName>
    <definedName name="__123Graph_BGRAPH2" localSheetId="62" hidden="1">'[2]Time series'!#REF!</definedName>
    <definedName name="__123Graph_BGRAPH2" localSheetId="16" hidden="1">'[1]Time series'!#REF!</definedName>
    <definedName name="__123Graph_BGRAPH2" localSheetId="17" hidden="1">'[1]Time series'!#REF!</definedName>
    <definedName name="__123Graph_BGRAPH2" localSheetId="18" hidden="1">'[1]Time series'!#REF!</definedName>
    <definedName name="__123Graph_BGRAPH2" localSheetId="19" hidden="1">'[1]Time series'!#REF!</definedName>
    <definedName name="__123Graph_BGRAPH2" localSheetId="20" hidden="1">'[1]Time series'!#REF!</definedName>
    <definedName name="__123Graph_BGRAPH2" localSheetId="21" hidden="1">'[1]Time series'!#REF!</definedName>
    <definedName name="__123Graph_BGRAPH2" hidden="1">'[1]Time series'!#REF!</definedName>
    <definedName name="__123Graph_BGRAPH41" localSheetId="14" hidden="1">'[1]Time series'!#REF!</definedName>
    <definedName name="__123Graph_BGRAPH41" localSheetId="25" hidden="1">'[1]Time series'!#REF!</definedName>
    <definedName name="__123Graph_BGRAPH41" localSheetId="27" hidden="1">'[1]Time series'!#REF!</definedName>
    <definedName name="__123Graph_BGRAPH41" localSheetId="38" hidden="1">'[2]Time series'!#REF!</definedName>
    <definedName name="__123Graph_BGRAPH41" localSheetId="3" hidden="1">'[3]Time series'!#REF!</definedName>
    <definedName name="__123Graph_BGRAPH41" localSheetId="39" hidden="1">'[2]Time series'!#REF!</definedName>
    <definedName name="__123Graph_BGRAPH41" localSheetId="40" hidden="1">'[2]Time series'!#REF!</definedName>
    <definedName name="__123Graph_BGRAPH41" localSheetId="41" hidden="1">'[2]Time series'!#REF!</definedName>
    <definedName name="__123Graph_BGRAPH41" localSheetId="48" hidden="1">'[1]Time series'!#REF!</definedName>
    <definedName name="__123Graph_BGRAPH41" localSheetId="4" hidden="1">'[4]Time series'!#REF!</definedName>
    <definedName name="__123Graph_BGRAPH41" localSheetId="49" hidden="1">'[1]Time series'!#REF!</definedName>
    <definedName name="__123Graph_BGRAPH41" localSheetId="50" hidden="1">'[1]Time series'!#REF!</definedName>
    <definedName name="__123Graph_BGRAPH41" localSheetId="51" hidden="1">'[1]Time series'!#REF!</definedName>
    <definedName name="__123Graph_BGRAPH41" localSheetId="52" hidden="1">'[1]Time series'!#REF!</definedName>
    <definedName name="__123Graph_BGRAPH41" localSheetId="53" hidden="1">'[1]Time series'!#REF!</definedName>
    <definedName name="__123Graph_BGRAPH41" localSheetId="55" hidden="1">'[1]Time series'!#REF!</definedName>
    <definedName name="__123Graph_BGRAPH41" localSheetId="58" hidden="1">'[2]Time series'!#REF!</definedName>
    <definedName name="__123Graph_BGRAPH41" localSheetId="60" hidden="1">'[1]Time series'!#REF!</definedName>
    <definedName name="__123Graph_BGRAPH41" localSheetId="63" hidden="1">'[5]Time series'!#REF!</definedName>
    <definedName name="__123Graph_BGRAPH41" localSheetId="64" hidden="1">'[5]Time series'!#REF!</definedName>
    <definedName name="__123Graph_BGRAPH41" localSheetId="65" hidden="1">'[5]Time series'!#REF!</definedName>
    <definedName name="__123Graph_BGRAPH41" localSheetId="66" hidden="1">'[5]Time series'!#REF!</definedName>
    <definedName name="__123Graph_BGRAPH41" localSheetId="67" hidden="1">'[2]Time series'!#REF!</definedName>
    <definedName name="__123Graph_BGRAPH41" localSheetId="68" hidden="1">'[5]Time series'!#REF!</definedName>
    <definedName name="__123Graph_BGRAPH41" localSheetId="6" hidden="1">'[1]Time series'!#REF!</definedName>
    <definedName name="__123Graph_BGRAPH41" localSheetId="76" hidden="1">'[1]Time series'!#REF!</definedName>
    <definedName name="__123Graph_BGRAPH41" localSheetId="78" hidden="1">'[1]Time series'!#REF!</definedName>
    <definedName name="__123Graph_BGRAPH41" localSheetId="10" hidden="1">'[3]Time series'!#REF!</definedName>
    <definedName name="__123Graph_BGRAPH41" localSheetId="12" hidden="1">'[3]Time series'!#REF!</definedName>
    <definedName name="__123Graph_BGRAPH41" localSheetId="2" hidden="1">'[6]Time series'!#REF!</definedName>
    <definedName name="__123Graph_BGRAPH41" localSheetId="7" hidden="1">'[1]Time series'!#REF!</definedName>
    <definedName name="__123Graph_BGRAPH41" localSheetId="22" hidden="1">'[1]Time series'!#REF!</definedName>
    <definedName name="__123Graph_BGRAPH41" localSheetId="23" hidden="1">'[1]Time series'!#REF!</definedName>
    <definedName name="__123Graph_BGRAPH41" localSheetId="24" hidden="1">'[1]Time series'!#REF!</definedName>
    <definedName name="__123Graph_BGRAPH41" localSheetId="33" hidden="1">'[1]Time series'!#REF!</definedName>
    <definedName name="__123Graph_BGRAPH41" localSheetId="34" hidden="1">'[1]Time series'!#REF!</definedName>
    <definedName name="__123Graph_BGRAPH41" localSheetId="8" hidden="1">'[1]Time series'!#REF!</definedName>
    <definedName name="__123Graph_BGRAPH41" localSheetId="62" hidden="1">'[2]Time series'!#REF!</definedName>
    <definedName name="__123Graph_BGRAPH41" localSheetId="16" hidden="1">'[1]Time series'!#REF!</definedName>
    <definedName name="__123Graph_BGRAPH41" localSheetId="17" hidden="1">'[1]Time series'!#REF!</definedName>
    <definedName name="__123Graph_BGRAPH41" localSheetId="18" hidden="1">'[1]Time series'!#REF!</definedName>
    <definedName name="__123Graph_BGRAPH41" localSheetId="19" hidden="1">'[1]Time series'!#REF!</definedName>
    <definedName name="__123Graph_BGRAPH41" localSheetId="20" hidden="1">'[1]Time series'!#REF!</definedName>
    <definedName name="__123Graph_BGRAPH41" localSheetId="21" hidden="1">'[1]Time series'!#REF!</definedName>
    <definedName name="__123Graph_BGRAPH41" hidden="1">'[1]Time series'!#REF!</definedName>
    <definedName name="__123Graph_BPERIB" localSheetId="14" hidden="1">'[1]Time series'!#REF!</definedName>
    <definedName name="__123Graph_BPERIB" localSheetId="25" hidden="1">'[1]Time series'!#REF!</definedName>
    <definedName name="__123Graph_BPERIB" localSheetId="27" hidden="1">'[1]Time series'!#REF!</definedName>
    <definedName name="__123Graph_BPERIB" localSheetId="38" hidden="1">'[2]Time series'!#REF!</definedName>
    <definedName name="__123Graph_BPERIB" localSheetId="3" hidden="1">'[3]Time series'!#REF!</definedName>
    <definedName name="__123Graph_BPERIB" localSheetId="39" hidden="1">'[2]Time series'!#REF!</definedName>
    <definedName name="__123Graph_BPERIB" localSheetId="40" hidden="1">'[2]Time series'!#REF!</definedName>
    <definedName name="__123Graph_BPERIB" localSheetId="41" hidden="1">'[2]Time series'!#REF!</definedName>
    <definedName name="__123Graph_BPERIB" localSheetId="48" hidden="1">'[1]Time series'!#REF!</definedName>
    <definedName name="__123Graph_BPERIB" localSheetId="4" hidden="1">'[4]Time series'!#REF!</definedName>
    <definedName name="__123Graph_BPERIB" localSheetId="49" hidden="1">'[1]Time series'!#REF!</definedName>
    <definedName name="__123Graph_BPERIB" localSheetId="50" hidden="1">'[1]Time series'!#REF!</definedName>
    <definedName name="__123Graph_BPERIB" localSheetId="51" hidden="1">'[1]Time series'!#REF!</definedName>
    <definedName name="__123Graph_BPERIB" localSheetId="52" hidden="1">'[1]Time series'!#REF!</definedName>
    <definedName name="__123Graph_BPERIB" localSheetId="53" hidden="1">'[1]Time series'!#REF!</definedName>
    <definedName name="__123Graph_BPERIB" localSheetId="55" hidden="1">'[1]Time series'!#REF!</definedName>
    <definedName name="__123Graph_BPERIB" localSheetId="58" hidden="1">'[2]Time series'!#REF!</definedName>
    <definedName name="__123Graph_BPERIB" localSheetId="60" hidden="1">'[1]Time series'!#REF!</definedName>
    <definedName name="__123Graph_BPERIB" localSheetId="63" hidden="1">'[5]Time series'!#REF!</definedName>
    <definedName name="__123Graph_BPERIB" localSheetId="64" hidden="1">'[5]Time series'!#REF!</definedName>
    <definedName name="__123Graph_BPERIB" localSheetId="65" hidden="1">'[5]Time series'!#REF!</definedName>
    <definedName name="__123Graph_BPERIB" localSheetId="66" hidden="1">'[5]Time series'!#REF!</definedName>
    <definedName name="__123Graph_BPERIB" localSheetId="67" hidden="1">'[2]Time series'!#REF!</definedName>
    <definedName name="__123Graph_BPERIB" localSheetId="68" hidden="1">'[5]Time series'!#REF!</definedName>
    <definedName name="__123Graph_BPERIB" localSheetId="6" hidden="1">'[1]Time series'!#REF!</definedName>
    <definedName name="__123Graph_BPERIB" localSheetId="76" hidden="1">'[1]Time series'!#REF!</definedName>
    <definedName name="__123Graph_BPERIB" localSheetId="78" hidden="1">'[1]Time series'!#REF!</definedName>
    <definedName name="__123Graph_BPERIB" localSheetId="10" hidden="1">'[3]Time series'!#REF!</definedName>
    <definedName name="__123Graph_BPERIB" localSheetId="12" hidden="1">'[3]Time series'!#REF!</definedName>
    <definedName name="__123Graph_BPERIB" localSheetId="2" hidden="1">'[6]Time series'!#REF!</definedName>
    <definedName name="__123Graph_BPERIB" localSheetId="7" hidden="1">'[1]Time series'!#REF!</definedName>
    <definedName name="__123Graph_BPERIB" localSheetId="22" hidden="1">'[1]Time series'!#REF!</definedName>
    <definedName name="__123Graph_BPERIB" localSheetId="23" hidden="1">'[1]Time series'!#REF!</definedName>
    <definedName name="__123Graph_BPERIB" localSheetId="24" hidden="1">'[1]Time series'!#REF!</definedName>
    <definedName name="__123Graph_BPERIB" localSheetId="33" hidden="1">'[1]Time series'!#REF!</definedName>
    <definedName name="__123Graph_BPERIB" localSheetId="34" hidden="1">'[1]Time series'!#REF!</definedName>
    <definedName name="__123Graph_BPERIB" localSheetId="8" hidden="1">'[1]Time series'!#REF!</definedName>
    <definedName name="__123Graph_BPERIB" localSheetId="62" hidden="1">'[2]Time series'!#REF!</definedName>
    <definedName name="__123Graph_BPERIB" localSheetId="16" hidden="1">'[1]Time series'!#REF!</definedName>
    <definedName name="__123Graph_BPERIB" localSheetId="17" hidden="1">'[1]Time series'!#REF!</definedName>
    <definedName name="__123Graph_BPERIB" localSheetId="18" hidden="1">'[1]Time series'!#REF!</definedName>
    <definedName name="__123Graph_BPERIB" localSheetId="19" hidden="1">'[1]Time series'!#REF!</definedName>
    <definedName name="__123Graph_BPERIB" localSheetId="20" hidden="1">'[1]Time series'!#REF!</definedName>
    <definedName name="__123Graph_BPERIB" localSheetId="21" hidden="1">'[1]Time series'!#REF!</definedName>
    <definedName name="__123Graph_BPERIB" hidden="1">'[1]Time series'!#REF!</definedName>
    <definedName name="__123Graph_BPRODABSC" localSheetId="14" hidden="1">'[1]Time series'!#REF!</definedName>
    <definedName name="__123Graph_BPRODABSC" localSheetId="25" hidden="1">'[1]Time series'!#REF!</definedName>
    <definedName name="__123Graph_BPRODABSC" localSheetId="27" hidden="1">'[1]Time series'!#REF!</definedName>
    <definedName name="__123Graph_BPRODABSC" localSheetId="38" hidden="1">'[2]Time series'!#REF!</definedName>
    <definedName name="__123Graph_BPRODABSC" localSheetId="3" hidden="1">'[3]Time series'!#REF!</definedName>
    <definedName name="__123Graph_BPRODABSC" localSheetId="39" hidden="1">'[2]Time series'!#REF!</definedName>
    <definedName name="__123Graph_BPRODABSC" localSheetId="40" hidden="1">'[2]Time series'!#REF!</definedName>
    <definedName name="__123Graph_BPRODABSC" localSheetId="41" hidden="1">'[2]Time series'!#REF!</definedName>
    <definedName name="__123Graph_BPRODABSC" localSheetId="48" hidden="1">'[1]Time series'!#REF!</definedName>
    <definedName name="__123Graph_BPRODABSC" localSheetId="4" hidden="1">'[4]Time series'!#REF!</definedName>
    <definedName name="__123Graph_BPRODABSC" localSheetId="49" hidden="1">'[1]Time series'!#REF!</definedName>
    <definedName name="__123Graph_BPRODABSC" localSheetId="50" hidden="1">'[1]Time series'!#REF!</definedName>
    <definedName name="__123Graph_BPRODABSC" localSheetId="51" hidden="1">'[1]Time series'!#REF!</definedName>
    <definedName name="__123Graph_BPRODABSC" localSheetId="52" hidden="1">'[1]Time series'!#REF!</definedName>
    <definedName name="__123Graph_BPRODABSC" localSheetId="53" hidden="1">'[1]Time series'!#REF!</definedName>
    <definedName name="__123Graph_BPRODABSC" localSheetId="55" hidden="1">'[1]Time series'!#REF!</definedName>
    <definedName name="__123Graph_BPRODABSC" localSheetId="58" hidden="1">'[2]Time series'!#REF!</definedName>
    <definedName name="__123Graph_BPRODABSC" localSheetId="60" hidden="1">'[1]Time series'!#REF!</definedName>
    <definedName name="__123Graph_BPRODABSC" localSheetId="63" hidden="1">'[5]Time series'!#REF!</definedName>
    <definedName name="__123Graph_BPRODABSC" localSheetId="64" hidden="1">'[5]Time series'!#REF!</definedName>
    <definedName name="__123Graph_BPRODABSC" localSheetId="65" hidden="1">'[5]Time series'!#REF!</definedName>
    <definedName name="__123Graph_BPRODABSC" localSheetId="66" hidden="1">'[5]Time series'!#REF!</definedName>
    <definedName name="__123Graph_BPRODABSC" localSheetId="67" hidden="1">'[2]Time series'!#REF!</definedName>
    <definedName name="__123Graph_BPRODABSC" localSheetId="68" hidden="1">'[5]Time series'!#REF!</definedName>
    <definedName name="__123Graph_BPRODABSC" localSheetId="6" hidden="1">'[1]Time series'!#REF!</definedName>
    <definedName name="__123Graph_BPRODABSC" localSheetId="76" hidden="1">'[1]Time series'!#REF!</definedName>
    <definedName name="__123Graph_BPRODABSC" localSheetId="78" hidden="1">'[1]Time series'!#REF!</definedName>
    <definedName name="__123Graph_BPRODABSC" localSheetId="10" hidden="1">'[3]Time series'!#REF!</definedName>
    <definedName name="__123Graph_BPRODABSC" localSheetId="12" hidden="1">'[3]Time series'!#REF!</definedName>
    <definedName name="__123Graph_BPRODABSC" localSheetId="2" hidden="1">'[6]Time series'!#REF!</definedName>
    <definedName name="__123Graph_BPRODABSC" localSheetId="7" hidden="1">'[1]Time series'!#REF!</definedName>
    <definedName name="__123Graph_BPRODABSC" localSheetId="22" hidden="1">'[1]Time series'!#REF!</definedName>
    <definedName name="__123Graph_BPRODABSC" localSheetId="23" hidden="1">'[1]Time series'!#REF!</definedName>
    <definedName name="__123Graph_BPRODABSC" localSheetId="24" hidden="1">'[1]Time series'!#REF!</definedName>
    <definedName name="__123Graph_BPRODABSC" localSheetId="33" hidden="1">'[1]Time series'!#REF!</definedName>
    <definedName name="__123Graph_BPRODABSC" localSheetId="34" hidden="1">'[1]Time series'!#REF!</definedName>
    <definedName name="__123Graph_BPRODABSC" localSheetId="8" hidden="1">'[1]Time series'!#REF!</definedName>
    <definedName name="__123Graph_BPRODABSC" localSheetId="62" hidden="1">'[2]Time series'!#REF!</definedName>
    <definedName name="__123Graph_BPRODABSC" localSheetId="16" hidden="1">'[1]Time series'!#REF!</definedName>
    <definedName name="__123Graph_BPRODABSC" localSheetId="17" hidden="1">'[1]Time series'!#REF!</definedName>
    <definedName name="__123Graph_BPRODABSC" localSheetId="18" hidden="1">'[1]Time series'!#REF!</definedName>
    <definedName name="__123Graph_BPRODABSC" localSheetId="19" hidden="1">'[1]Time series'!#REF!</definedName>
    <definedName name="__123Graph_BPRODABSC" localSheetId="20" hidden="1">'[1]Time series'!#REF!</definedName>
    <definedName name="__123Graph_BPRODABSC" localSheetId="21" hidden="1">'[1]Time series'!#REF!</definedName>
    <definedName name="__123Graph_BPRODABSC" hidden="1">'[1]Time series'!#REF!</definedName>
    <definedName name="__123Graph_BPRODABSD" localSheetId="14" hidden="1">'[1]Time series'!#REF!</definedName>
    <definedName name="__123Graph_BPRODABSD" localSheetId="25" hidden="1">'[1]Time series'!#REF!</definedName>
    <definedName name="__123Graph_BPRODABSD" localSheetId="27" hidden="1">'[1]Time series'!#REF!</definedName>
    <definedName name="__123Graph_BPRODABSD" localSheetId="38" hidden="1">'[2]Time series'!#REF!</definedName>
    <definedName name="__123Graph_BPRODABSD" localSheetId="3" hidden="1">'[3]Time series'!#REF!</definedName>
    <definedName name="__123Graph_BPRODABSD" localSheetId="39" hidden="1">'[2]Time series'!#REF!</definedName>
    <definedName name="__123Graph_BPRODABSD" localSheetId="40" hidden="1">'[2]Time series'!#REF!</definedName>
    <definedName name="__123Graph_BPRODABSD" localSheetId="41" hidden="1">'[2]Time series'!#REF!</definedName>
    <definedName name="__123Graph_BPRODABSD" localSheetId="48" hidden="1">'[1]Time series'!#REF!</definedName>
    <definedName name="__123Graph_BPRODABSD" localSheetId="4" hidden="1">'[4]Time series'!#REF!</definedName>
    <definedName name="__123Graph_BPRODABSD" localSheetId="49" hidden="1">'[1]Time series'!#REF!</definedName>
    <definedName name="__123Graph_BPRODABSD" localSheetId="50" hidden="1">'[1]Time series'!#REF!</definedName>
    <definedName name="__123Graph_BPRODABSD" localSheetId="51" hidden="1">'[1]Time series'!#REF!</definedName>
    <definedName name="__123Graph_BPRODABSD" localSheetId="52" hidden="1">'[1]Time series'!#REF!</definedName>
    <definedName name="__123Graph_BPRODABSD" localSheetId="53" hidden="1">'[1]Time series'!#REF!</definedName>
    <definedName name="__123Graph_BPRODABSD" localSheetId="55" hidden="1">'[1]Time series'!#REF!</definedName>
    <definedName name="__123Graph_BPRODABSD" localSheetId="58" hidden="1">'[2]Time series'!#REF!</definedName>
    <definedName name="__123Graph_BPRODABSD" localSheetId="60" hidden="1">'[1]Time series'!#REF!</definedName>
    <definedName name="__123Graph_BPRODABSD" localSheetId="63" hidden="1">'[5]Time series'!#REF!</definedName>
    <definedName name="__123Graph_BPRODABSD" localSheetId="64" hidden="1">'[5]Time series'!#REF!</definedName>
    <definedName name="__123Graph_BPRODABSD" localSheetId="65" hidden="1">'[5]Time series'!#REF!</definedName>
    <definedName name="__123Graph_BPRODABSD" localSheetId="66" hidden="1">'[5]Time series'!#REF!</definedName>
    <definedName name="__123Graph_BPRODABSD" localSheetId="67" hidden="1">'[2]Time series'!#REF!</definedName>
    <definedName name="__123Graph_BPRODABSD" localSheetId="68" hidden="1">'[5]Time series'!#REF!</definedName>
    <definedName name="__123Graph_BPRODABSD" localSheetId="6" hidden="1">'[1]Time series'!#REF!</definedName>
    <definedName name="__123Graph_BPRODABSD" localSheetId="76" hidden="1">'[1]Time series'!#REF!</definedName>
    <definedName name="__123Graph_BPRODABSD" localSheetId="78" hidden="1">'[1]Time series'!#REF!</definedName>
    <definedName name="__123Graph_BPRODABSD" localSheetId="10" hidden="1">'[3]Time series'!#REF!</definedName>
    <definedName name="__123Graph_BPRODABSD" localSheetId="12" hidden="1">'[3]Time series'!#REF!</definedName>
    <definedName name="__123Graph_BPRODABSD" localSheetId="2" hidden="1">'[6]Time series'!#REF!</definedName>
    <definedName name="__123Graph_BPRODABSD" localSheetId="7" hidden="1">'[1]Time series'!#REF!</definedName>
    <definedName name="__123Graph_BPRODABSD" localSheetId="22" hidden="1">'[1]Time series'!#REF!</definedName>
    <definedName name="__123Graph_BPRODABSD" localSheetId="23" hidden="1">'[1]Time series'!#REF!</definedName>
    <definedName name="__123Graph_BPRODABSD" localSheetId="24" hidden="1">'[1]Time series'!#REF!</definedName>
    <definedName name="__123Graph_BPRODABSD" localSheetId="33" hidden="1">'[1]Time series'!#REF!</definedName>
    <definedName name="__123Graph_BPRODABSD" localSheetId="34" hidden="1">'[1]Time series'!#REF!</definedName>
    <definedName name="__123Graph_BPRODABSD" localSheetId="8" hidden="1">'[1]Time series'!#REF!</definedName>
    <definedName name="__123Graph_BPRODABSD" localSheetId="62" hidden="1">'[2]Time series'!#REF!</definedName>
    <definedName name="__123Graph_BPRODABSD" localSheetId="16" hidden="1">'[1]Time series'!#REF!</definedName>
    <definedName name="__123Graph_BPRODABSD" localSheetId="17" hidden="1">'[1]Time series'!#REF!</definedName>
    <definedName name="__123Graph_BPRODABSD" localSheetId="18" hidden="1">'[1]Time series'!#REF!</definedName>
    <definedName name="__123Graph_BPRODABSD" localSheetId="19" hidden="1">'[1]Time series'!#REF!</definedName>
    <definedName name="__123Graph_BPRODABSD" localSheetId="20" hidden="1">'[1]Time series'!#REF!</definedName>
    <definedName name="__123Graph_BPRODABSD" localSheetId="21" hidden="1">'[1]Time series'!#REF!</definedName>
    <definedName name="__123Graph_BPRODABSD" hidden="1">'[1]Time series'!#REF!</definedName>
    <definedName name="__123Graph_CBERLGRAP" localSheetId="14" hidden="1">'[1]Time series'!#REF!</definedName>
    <definedName name="__123Graph_CBERLGRAP" localSheetId="25" hidden="1">'[1]Time series'!#REF!</definedName>
    <definedName name="__123Graph_CBERLGRAP" localSheetId="27" hidden="1">'[1]Time series'!#REF!</definedName>
    <definedName name="__123Graph_CBERLGRAP" localSheetId="38" hidden="1">'[2]Time series'!#REF!</definedName>
    <definedName name="__123Graph_CBERLGRAP" localSheetId="3" hidden="1">'[3]Time series'!#REF!</definedName>
    <definedName name="__123Graph_CBERLGRAP" localSheetId="39" hidden="1">'[2]Time series'!#REF!</definedName>
    <definedName name="__123Graph_CBERLGRAP" localSheetId="40" hidden="1">'[2]Time series'!#REF!</definedName>
    <definedName name="__123Graph_CBERLGRAP" localSheetId="41" hidden="1">'[2]Time series'!#REF!</definedName>
    <definedName name="__123Graph_CBERLGRAP" localSheetId="48" hidden="1">'[1]Time series'!#REF!</definedName>
    <definedName name="__123Graph_CBERLGRAP" localSheetId="4" hidden="1">'[4]Time series'!#REF!</definedName>
    <definedName name="__123Graph_CBERLGRAP" localSheetId="49" hidden="1">'[1]Time series'!#REF!</definedName>
    <definedName name="__123Graph_CBERLGRAP" localSheetId="50" hidden="1">'[1]Time series'!#REF!</definedName>
    <definedName name="__123Graph_CBERLGRAP" localSheetId="51" hidden="1">'[1]Time series'!#REF!</definedName>
    <definedName name="__123Graph_CBERLGRAP" localSheetId="52" hidden="1">'[1]Time series'!#REF!</definedName>
    <definedName name="__123Graph_CBERLGRAP" localSheetId="53" hidden="1">'[1]Time series'!#REF!</definedName>
    <definedName name="__123Graph_CBERLGRAP" localSheetId="55" hidden="1">'[1]Time series'!#REF!</definedName>
    <definedName name="__123Graph_CBERLGRAP" localSheetId="58" hidden="1">'[2]Time series'!#REF!</definedName>
    <definedName name="__123Graph_CBERLGRAP" localSheetId="60" hidden="1">'[1]Time series'!#REF!</definedName>
    <definedName name="__123Graph_CBERLGRAP" localSheetId="63" hidden="1">'[5]Time series'!#REF!</definedName>
    <definedName name="__123Graph_CBERLGRAP" localSheetId="64" hidden="1">'[5]Time series'!#REF!</definedName>
    <definedName name="__123Graph_CBERLGRAP" localSheetId="65" hidden="1">'[5]Time series'!#REF!</definedName>
    <definedName name="__123Graph_CBERLGRAP" localSheetId="66" hidden="1">'[5]Time series'!#REF!</definedName>
    <definedName name="__123Graph_CBERLGRAP" localSheetId="67" hidden="1">'[2]Time series'!#REF!</definedName>
    <definedName name="__123Graph_CBERLGRAP" localSheetId="68" hidden="1">'[5]Time series'!#REF!</definedName>
    <definedName name="__123Graph_CBERLGRAP" localSheetId="6" hidden="1">'[1]Time series'!#REF!</definedName>
    <definedName name="__123Graph_CBERLGRAP" localSheetId="76" hidden="1">'[1]Time series'!#REF!</definedName>
    <definedName name="__123Graph_CBERLGRAP" localSheetId="78" hidden="1">'[1]Time series'!#REF!</definedName>
    <definedName name="__123Graph_CBERLGRAP" localSheetId="10" hidden="1">'[3]Time series'!#REF!</definedName>
    <definedName name="__123Graph_CBERLGRAP" localSheetId="12" hidden="1">'[3]Time series'!#REF!</definedName>
    <definedName name="__123Graph_CBERLGRAP" localSheetId="2" hidden="1">'[6]Time series'!#REF!</definedName>
    <definedName name="__123Graph_CBERLGRAP" localSheetId="7" hidden="1">'[1]Time series'!#REF!</definedName>
    <definedName name="__123Graph_CBERLGRAP" localSheetId="22" hidden="1">'[1]Time series'!#REF!</definedName>
    <definedName name="__123Graph_CBERLGRAP" localSheetId="23" hidden="1">'[1]Time series'!#REF!</definedName>
    <definedName name="__123Graph_CBERLGRAP" localSheetId="24" hidden="1">'[1]Time series'!#REF!</definedName>
    <definedName name="__123Graph_CBERLGRAP" localSheetId="33" hidden="1">'[1]Time series'!#REF!</definedName>
    <definedName name="__123Graph_CBERLGRAP" localSheetId="34" hidden="1">'[1]Time series'!#REF!</definedName>
    <definedName name="__123Graph_CBERLGRAP" localSheetId="8" hidden="1">'[1]Time series'!#REF!</definedName>
    <definedName name="__123Graph_CBERLGRAP" localSheetId="62" hidden="1">'[2]Time series'!#REF!</definedName>
    <definedName name="__123Graph_CBERLGRAP" localSheetId="16" hidden="1">'[1]Time series'!#REF!</definedName>
    <definedName name="__123Graph_CBERLGRAP" localSheetId="17" hidden="1">'[1]Time series'!#REF!</definedName>
    <definedName name="__123Graph_CBERLGRAP" localSheetId="18" hidden="1">'[1]Time series'!#REF!</definedName>
    <definedName name="__123Graph_CBERLGRAP" localSheetId="19" hidden="1">'[1]Time series'!#REF!</definedName>
    <definedName name="__123Graph_CBERLGRAP" localSheetId="20" hidden="1">'[1]Time series'!#REF!</definedName>
    <definedName name="__123Graph_CBERLGRAP" localSheetId="21" hidden="1">'[1]Time series'!#REF!</definedName>
    <definedName name="__123Graph_CBERLGRAP" hidden="1">'[1]Time series'!#REF!</definedName>
    <definedName name="__123Graph_CCATCH1" localSheetId="14" hidden="1">'[1]Time series'!#REF!</definedName>
    <definedName name="__123Graph_CCATCH1" localSheetId="25" hidden="1">'[1]Time series'!#REF!</definedName>
    <definedName name="__123Graph_CCATCH1" localSheetId="27" hidden="1">'[1]Time series'!#REF!</definedName>
    <definedName name="__123Graph_CCATCH1" localSheetId="38" hidden="1">'[2]Time series'!#REF!</definedName>
    <definedName name="__123Graph_CCATCH1" localSheetId="3" hidden="1">'[3]Time series'!#REF!</definedName>
    <definedName name="__123Graph_CCATCH1" localSheetId="39" hidden="1">'[2]Time series'!#REF!</definedName>
    <definedName name="__123Graph_CCATCH1" localSheetId="40" hidden="1">'[2]Time series'!#REF!</definedName>
    <definedName name="__123Graph_CCATCH1" localSheetId="41" hidden="1">'[2]Time series'!#REF!</definedName>
    <definedName name="__123Graph_CCATCH1" localSheetId="48" hidden="1">'[1]Time series'!#REF!</definedName>
    <definedName name="__123Graph_CCATCH1" localSheetId="4" hidden="1">'[4]Time series'!#REF!</definedName>
    <definedName name="__123Graph_CCATCH1" localSheetId="49" hidden="1">'[1]Time series'!#REF!</definedName>
    <definedName name="__123Graph_CCATCH1" localSheetId="50" hidden="1">'[1]Time series'!#REF!</definedName>
    <definedName name="__123Graph_CCATCH1" localSheetId="51" hidden="1">'[1]Time series'!#REF!</definedName>
    <definedName name="__123Graph_CCATCH1" localSheetId="52" hidden="1">'[1]Time series'!#REF!</definedName>
    <definedName name="__123Graph_CCATCH1" localSheetId="53" hidden="1">'[1]Time series'!#REF!</definedName>
    <definedName name="__123Graph_CCATCH1" localSheetId="55" hidden="1">'[1]Time series'!#REF!</definedName>
    <definedName name="__123Graph_CCATCH1" localSheetId="58" hidden="1">'[2]Time series'!#REF!</definedName>
    <definedName name="__123Graph_CCATCH1" localSheetId="60" hidden="1">'[1]Time series'!#REF!</definedName>
    <definedName name="__123Graph_CCATCH1" localSheetId="63" hidden="1">'[5]Time series'!#REF!</definedName>
    <definedName name="__123Graph_CCATCH1" localSheetId="64" hidden="1">'[5]Time series'!#REF!</definedName>
    <definedName name="__123Graph_CCATCH1" localSheetId="65" hidden="1">'[5]Time series'!#REF!</definedName>
    <definedName name="__123Graph_CCATCH1" localSheetId="66" hidden="1">'[5]Time series'!#REF!</definedName>
    <definedName name="__123Graph_CCATCH1" localSheetId="67" hidden="1">'[2]Time series'!#REF!</definedName>
    <definedName name="__123Graph_CCATCH1" localSheetId="68" hidden="1">'[5]Time series'!#REF!</definedName>
    <definedName name="__123Graph_CCATCH1" localSheetId="6" hidden="1">'[1]Time series'!#REF!</definedName>
    <definedName name="__123Graph_CCATCH1" localSheetId="76" hidden="1">'[1]Time series'!#REF!</definedName>
    <definedName name="__123Graph_CCATCH1" localSheetId="78" hidden="1">'[1]Time series'!#REF!</definedName>
    <definedName name="__123Graph_CCATCH1" localSheetId="10" hidden="1">'[3]Time series'!#REF!</definedName>
    <definedName name="__123Graph_CCATCH1" localSheetId="12" hidden="1">'[3]Time series'!#REF!</definedName>
    <definedName name="__123Graph_CCATCH1" localSheetId="2" hidden="1">'[6]Time series'!#REF!</definedName>
    <definedName name="__123Graph_CCATCH1" localSheetId="7" hidden="1">'[1]Time series'!#REF!</definedName>
    <definedName name="__123Graph_CCATCH1" localSheetId="22" hidden="1">'[1]Time series'!#REF!</definedName>
    <definedName name="__123Graph_CCATCH1" localSheetId="23" hidden="1">'[1]Time series'!#REF!</definedName>
    <definedName name="__123Graph_CCATCH1" localSheetId="24" hidden="1">'[1]Time series'!#REF!</definedName>
    <definedName name="__123Graph_CCATCH1" localSheetId="33" hidden="1">'[1]Time series'!#REF!</definedName>
    <definedName name="__123Graph_CCATCH1" localSheetId="34" hidden="1">'[1]Time series'!#REF!</definedName>
    <definedName name="__123Graph_CCATCH1" localSheetId="8" hidden="1">'[1]Time series'!#REF!</definedName>
    <definedName name="__123Graph_CCATCH1" localSheetId="62" hidden="1">'[2]Time series'!#REF!</definedName>
    <definedName name="__123Graph_CCATCH1" localSheetId="16" hidden="1">'[1]Time series'!#REF!</definedName>
    <definedName name="__123Graph_CCATCH1" localSheetId="17" hidden="1">'[1]Time series'!#REF!</definedName>
    <definedName name="__123Graph_CCATCH1" localSheetId="18" hidden="1">'[1]Time series'!#REF!</definedName>
    <definedName name="__123Graph_CCATCH1" localSheetId="19" hidden="1">'[1]Time series'!#REF!</definedName>
    <definedName name="__123Graph_CCATCH1" localSheetId="20" hidden="1">'[1]Time series'!#REF!</definedName>
    <definedName name="__123Graph_CCATCH1" localSheetId="21" hidden="1">'[1]Time series'!#REF!</definedName>
    <definedName name="__123Graph_CCATCH1" hidden="1">'[1]Time series'!#REF!</definedName>
    <definedName name="__123Graph_CGRAPH41" localSheetId="14" hidden="1">'[1]Time series'!#REF!</definedName>
    <definedName name="__123Graph_CGRAPH41" localSheetId="25" hidden="1">'[1]Time series'!#REF!</definedName>
    <definedName name="__123Graph_CGRAPH41" localSheetId="27" hidden="1">'[1]Time series'!#REF!</definedName>
    <definedName name="__123Graph_CGRAPH41" localSheetId="38" hidden="1">'[2]Time series'!#REF!</definedName>
    <definedName name="__123Graph_CGRAPH41" localSheetId="3" hidden="1">'[3]Time series'!#REF!</definedName>
    <definedName name="__123Graph_CGRAPH41" localSheetId="39" hidden="1">'[2]Time series'!#REF!</definedName>
    <definedName name="__123Graph_CGRAPH41" localSheetId="40" hidden="1">'[2]Time series'!#REF!</definedName>
    <definedName name="__123Graph_CGRAPH41" localSheetId="41" hidden="1">'[2]Time series'!#REF!</definedName>
    <definedName name="__123Graph_CGRAPH41" localSheetId="48" hidden="1">'[1]Time series'!#REF!</definedName>
    <definedName name="__123Graph_CGRAPH41" localSheetId="4" hidden="1">'[4]Time series'!#REF!</definedName>
    <definedName name="__123Graph_CGRAPH41" localSheetId="49" hidden="1">'[1]Time series'!#REF!</definedName>
    <definedName name="__123Graph_CGRAPH41" localSheetId="50" hidden="1">'[1]Time series'!#REF!</definedName>
    <definedName name="__123Graph_CGRAPH41" localSheetId="51" hidden="1">'[1]Time series'!#REF!</definedName>
    <definedName name="__123Graph_CGRAPH41" localSheetId="52" hidden="1">'[1]Time series'!#REF!</definedName>
    <definedName name="__123Graph_CGRAPH41" localSheetId="53" hidden="1">'[1]Time series'!#REF!</definedName>
    <definedName name="__123Graph_CGRAPH41" localSheetId="55" hidden="1">'[1]Time series'!#REF!</definedName>
    <definedName name="__123Graph_CGRAPH41" localSheetId="58" hidden="1">'[2]Time series'!#REF!</definedName>
    <definedName name="__123Graph_CGRAPH41" localSheetId="60" hidden="1">'[1]Time series'!#REF!</definedName>
    <definedName name="__123Graph_CGRAPH41" localSheetId="63" hidden="1">'[5]Time series'!#REF!</definedName>
    <definedName name="__123Graph_CGRAPH41" localSheetId="64" hidden="1">'[5]Time series'!#REF!</definedName>
    <definedName name="__123Graph_CGRAPH41" localSheetId="65" hidden="1">'[5]Time series'!#REF!</definedName>
    <definedName name="__123Graph_CGRAPH41" localSheetId="66" hidden="1">'[5]Time series'!#REF!</definedName>
    <definedName name="__123Graph_CGRAPH41" localSheetId="67" hidden="1">'[2]Time series'!#REF!</definedName>
    <definedName name="__123Graph_CGRAPH41" localSheetId="68" hidden="1">'[5]Time series'!#REF!</definedName>
    <definedName name="__123Graph_CGRAPH41" localSheetId="6" hidden="1">'[1]Time series'!#REF!</definedName>
    <definedName name="__123Graph_CGRAPH41" localSheetId="76" hidden="1">'[1]Time series'!#REF!</definedName>
    <definedName name="__123Graph_CGRAPH41" localSheetId="78" hidden="1">'[1]Time series'!#REF!</definedName>
    <definedName name="__123Graph_CGRAPH41" localSheetId="10" hidden="1">'[3]Time series'!#REF!</definedName>
    <definedName name="__123Graph_CGRAPH41" localSheetId="12" hidden="1">'[3]Time series'!#REF!</definedName>
    <definedName name="__123Graph_CGRAPH41" localSheetId="2" hidden="1">'[6]Time series'!#REF!</definedName>
    <definedName name="__123Graph_CGRAPH41" localSheetId="7" hidden="1">'[1]Time series'!#REF!</definedName>
    <definedName name="__123Graph_CGRAPH41" localSheetId="22" hidden="1">'[1]Time series'!#REF!</definedName>
    <definedName name="__123Graph_CGRAPH41" localSheetId="23" hidden="1">'[1]Time series'!#REF!</definedName>
    <definedName name="__123Graph_CGRAPH41" localSheetId="24" hidden="1">'[1]Time series'!#REF!</definedName>
    <definedName name="__123Graph_CGRAPH41" localSheetId="33" hidden="1">'[1]Time series'!#REF!</definedName>
    <definedName name="__123Graph_CGRAPH41" localSheetId="34" hidden="1">'[1]Time series'!#REF!</definedName>
    <definedName name="__123Graph_CGRAPH41" localSheetId="8" hidden="1">'[1]Time series'!#REF!</definedName>
    <definedName name="__123Graph_CGRAPH41" localSheetId="62" hidden="1">'[2]Time series'!#REF!</definedName>
    <definedName name="__123Graph_CGRAPH41" localSheetId="16" hidden="1">'[1]Time series'!#REF!</definedName>
    <definedName name="__123Graph_CGRAPH41" localSheetId="17" hidden="1">'[1]Time series'!#REF!</definedName>
    <definedName name="__123Graph_CGRAPH41" localSheetId="18" hidden="1">'[1]Time series'!#REF!</definedName>
    <definedName name="__123Graph_CGRAPH41" localSheetId="19" hidden="1">'[1]Time series'!#REF!</definedName>
    <definedName name="__123Graph_CGRAPH41" localSheetId="20" hidden="1">'[1]Time series'!#REF!</definedName>
    <definedName name="__123Graph_CGRAPH41" localSheetId="21" hidden="1">'[1]Time series'!#REF!</definedName>
    <definedName name="__123Graph_CGRAPH41" hidden="1">'[1]Time series'!#REF!</definedName>
    <definedName name="__123Graph_CGRAPH44" localSheetId="14" hidden="1">'[1]Time series'!#REF!</definedName>
    <definedName name="__123Graph_CGRAPH44" localSheetId="25" hidden="1">'[1]Time series'!#REF!</definedName>
    <definedName name="__123Graph_CGRAPH44" localSheetId="27" hidden="1">'[1]Time series'!#REF!</definedName>
    <definedName name="__123Graph_CGRAPH44" localSheetId="38" hidden="1">'[2]Time series'!#REF!</definedName>
    <definedName name="__123Graph_CGRAPH44" localSheetId="3" hidden="1">'[3]Time series'!#REF!</definedName>
    <definedName name="__123Graph_CGRAPH44" localSheetId="39" hidden="1">'[2]Time series'!#REF!</definedName>
    <definedName name="__123Graph_CGRAPH44" localSheetId="40" hidden="1">'[2]Time series'!#REF!</definedName>
    <definedName name="__123Graph_CGRAPH44" localSheetId="41" hidden="1">'[2]Time series'!#REF!</definedName>
    <definedName name="__123Graph_CGRAPH44" localSheetId="48" hidden="1">'[1]Time series'!#REF!</definedName>
    <definedName name="__123Graph_CGRAPH44" localSheetId="4" hidden="1">'[4]Time series'!#REF!</definedName>
    <definedName name="__123Graph_CGRAPH44" localSheetId="49" hidden="1">'[1]Time series'!#REF!</definedName>
    <definedName name="__123Graph_CGRAPH44" localSheetId="50" hidden="1">'[1]Time series'!#REF!</definedName>
    <definedName name="__123Graph_CGRAPH44" localSheetId="51" hidden="1">'[1]Time series'!#REF!</definedName>
    <definedName name="__123Graph_CGRAPH44" localSheetId="52" hidden="1">'[1]Time series'!#REF!</definedName>
    <definedName name="__123Graph_CGRAPH44" localSheetId="53" hidden="1">'[1]Time series'!#REF!</definedName>
    <definedName name="__123Graph_CGRAPH44" localSheetId="55" hidden="1">'[1]Time series'!#REF!</definedName>
    <definedName name="__123Graph_CGRAPH44" localSheetId="58" hidden="1">'[2]Time series'!#REF!</definedName>
    <definedName name="__123Graph_CGRAPH44" localSheetId="60" hidden="1">'[1]Time series'!#REF!</definedName>
    <definedName name="__123Graph_CGRAPH44" localSheetId="63" hidden="1">'[5]Time series'!#REF!</definedName>
    <definedName name="__123Graph_CGRAPH44" localSheetId="64" hidden="1">'[5]Time series'!#REF!</definedName>
    <definedName name="__123Graph_CGRAPH44" localSheetId="65" hidden="1">'[5]Time series'!#REF!</definedName>
    <definedName name="__123Graph_CGRAPH44" localSheetId="66" hidden="1">'[5]Time series'!#REF!</definedName>
    <definedName name="__123Graph_CGRAPH44" localSheetId="67" hidden="1">'[2]Time series'!#REF!</definedName>
    <definedName name="__123Graph_CGRAPH44" localSheetId="68" hidden="1">'[5]Time series'!#REF!</definedName>
    <definedName name="__123Graph_CGRAPH44" localSheetId="6" hidden="1">'[1]Time series'!#REF!</definedName>
    <definedName name="__123Graph_CGRAPH44" localSheetId="76" hidden="1">'[1]Time series'!#REF!</definedName>
    <definedName name="__123Graph_CGRAPH44" localSheetId="78" hidden="1">'[1]Time series'!#REF!</definedName>
    <definedName name="__123Graph_CGRAPH44" localSheetId="10" hidden="1">'[3]Time series'!#REF!</definedName>
    <definedName name="__123Graph_CGRAPH44" localSheetId="12" hidden="1">'[3]Time series'!#REF!</definedName>
    <definedName name="__123Graph_CGRAPH44" localSheetId="2" hidden="1">'[6]Time series'!#REF!</definedName>
    <definedName name="__123Graph_CGRAPH44" localSheetId="7" hidden="1">'[1]Time series'!#REF!</definedName>
    <definedName name="__123Graph_CGRAPH44" localSheetId="22" hidden="1">'[1]Time series'!#REF!</definedName>
    <definedName name="__123Graph_CGRAPH44" localSheetId="23" hidden="1">'[1]Time series'!#REF!</definedName>
    <definedName name="__123Graph_CGRAPH44" localSheetId="24" hidden="1">'[1]Time series'!#REF!</definedName>
    <definedName name="__123Graph_CGRAPH44" localSheetId="33" hidden="1">'[1]Time series'!#REF!</definedName>
    <definedName name="__123Graph_CGRAPH44" localSheetId="34" hidden="1">'[1]Time series'!#REF!</definedName>
    <definedName name="__123Graph_CGRAPH44" localSheetId="8" hidden="1">'[1]Time series'!#REF!</definedName>
    <definedName name="__123Graph_CGRAPH44" localSheetId="62" hidden="1">'[2]Time series'!#REF!</definedName>
    <definedName name="__123Graph_CGRAPH44" localSheetId="16" hidden="1">'[1]Time series'!#REF!</definedName>
    <definedName name="__123Graph_CGRAPH44" localSheetId="17" hidden="1">'[1]Time series'!#REF!</definedName>
    <definedName name="__123Graph_CGRAPH44" localSheetId="18" hidden="1">'[1]Time series'!#REF!</definedName>
    <definedName name="__123Graph_CGRAPH44" localSheetId="19" hidden="1">'[1]Time series'!#REF!</definedName>
    <definedName name="__123Graph_CGRAPH44" localSheetId="20" hidden="1">'[1]Time series'!#REF!</definedName>
    <definedName name="__123Graph_CGRAPH44" localSheetId="21" hidden="1">'[1]Time series'!#REF!</definedName>
    <definedName name="__123Graph_CGRAPH44" hidden="1">'[1]Time series'!#REF!</definedName>
    <definedName name="__123Graph_CPERIA" localSheetId="14" hidden="1">'[1]Time series'!#REF!</definedName>
    <definedName name="__123Graph_CPERIA" localSheetId="25" hidden="1">'[1]Time series'!#REF!</definedName>
    <definedName name="__123Graph_CPERIA" localSheetId="27" hidden="1">'[1]Time series'!#REF!</definedName>
    <definedName name="__123Graph_CPERIA" localSheetId="38" hidden="1">'[2]Time series'!#REF!</definedName>
    <definedName name="__123Graph_CPERIA" localSheetId="3" hidden="1">'[3]Time series'!#REF!</definedName>
    <definedName name="__123Graph_CPERIA" localSheetId="39" hidden="1">'[2]Time series'!#REF!</definedName>
    <definedName name="__123Graph_CPERIA" localSheetId="40" hidden="1">'[2]Time series'!#REF!</definedName>
    <definedName name="__123Graph_CPERIA" localSheetId="41" hidden="1">'[2]Time series'!#REF!</definedName>
    <definedName name="__123Graph_CPERIA" localSheetId="48" hidden="1">'[1]Time series'!#REF!</definedName>
    <definedName name="__123Graph_CPERIA" localSheetId="4" hidden="1">'[4]Time series'!#REF!</definedName>
    <definedName name="__123Graph_CPERIA" localSheetId="49" hidden="1">'[1]Time series'!#REF!</definedName>
    <definedName name="__123Graph_CPERIA" localSheetId="50" hidden="1">'[1]Time series'!#REF!</definedName>
    <definedName name="__123Graph_CPERIA" localSheetId="51" hidden="1">'[1]Time series'!#REF!</definedName>
    <definedName name="__123Graph_CPERIA" localSheetId="52" hidden="1">'[1]Time series'!#REF!</definedName>
    <definedName name="__123Graph_CPERIA" localSheetId="53" hidden="1">'[1]Time series'!#REF!</definedName>
    <definedName name="__123Graph_CPERIA" localSheetId="55" hidden="1">'[1]Time series'!#REF!</definedName>
    <definedName name="__123Graph_CPERIA" localSheetId="58" hidden="1">'[2]Time series'!#REF!</definedName>
    <definedName name="__123Graph_CPERIA" localSheetId="60" hidden="1">'[1]Time series'!#REF!</definedName>
    <definedName name="__123Graph_CPERIA" localSheetId="63" hidden="1">'[5]Time series'!#REF!</definedName>
    <definedName name="__123Graph_CPERIA" localSheetId="64" hidden="1">'[5]Time series'!#REF!</definedName>
    <definedName name="__123Graph_CPERIA" localSheetId="65" hidden="1">'[5]Time series'!#REF!</definedName>
    <definedName name="__123Graph_CPERIA" localSheetId="66" hidden="1">'[5]Time series'!#REF!</definedName>
    <definedName name="__123Graph_CPERIA" localSheetId="67" hidden="1">'[2]Time series'!#REF!</definedName>
    <definedName name="__123Graph_CPERIA" localSheetId="68" hidden="1">'[5]Time series'!#REF!</definedName>
    <definedName name="__123Graph_CPERIA" localSheetId="6" hidden="1">'[1]Time series'!#REF!</definedName>
    <definedName name="__123Graph_CPERIA" localSheetId="76" hidden="1">'[1]Time series'!#REF!</definedName>
    <definedName name="__123Graph_CPERIA" localSheetId="78" hidden="1">'[1]Time series'!#REF!</definedName>
    <definedName name="__123Graph_CPERIA" localSheetId="10" hidden="1">'[3]Time series'!#REF!</definedName>
    <definedName name="__123Graph_CPERIA" localSheetId="12" hidden="1">'[3]Time series'!#REF!</definedName>
    <definedName name="__123Graph_CPERIA" localSheetId="2" hidden="1">'[6]Time series'!#REF!</definedName>
    <definedName name="__123Graph_CPERIA" localSheetId="7" hidden="1">'[1]Time series'!#REF!</definedName>
    <definedName name="__123Graph_CPERIA" localSheetId="22" hidden="1">'[1]Time series'!#REF!</definedName>
    <definedName name="__123Graph_CPERIA" localSheetId="23" hidden="1">'[1]Time series'!#REF!</definedName>
    <definedName name="__123Graph_CPERIA" localSheetId="24" hidden="1">'[1]Time series'!#REF!</definedName>
    <definedName name="__123Graph_CPERIA" localSheetId="33" hidden="1">'[1]Time series'!#REF!</definedName>
    <definedName name="__123Graph_CPERIA" localSheetId="34" hidden="1">'[1]Time series'!#REF!</definedName>
    <definedName name="__123Graph_CPERIA" localSheetId="8" hidden="1">'[1]Time series'!#REF!</definedName>
    <definedName name="__123Graph_CPERIA" localSheetId="62" hidden="1">'[2]Time series'!#REF!</definedName>
    <definedName name="__123Graph_CPERIA" localSheetId="16" hidden="1">'[1]Time series'!#REF!</definedName>
    <definedName name="__123Graph_CPERIA" localSheetId="17" hidden="1">'[1]Time series'!#REF!</definedName>
    <definedName name="__123Graph_CPERIA" localSheetId="18" hidden="1">'[1]Time series'!#REF!</definedName>
    <definedName name="__123Graph_CPERIA" localSheetId="19" hidden="1">'[1]Time series'!#REF!</definedName>
    <definedName name="__123Graph_CPERIA" localSheetId="20" hidden="1">'[1]Time series'!#REF!</definedName>
    <definedName name="__123Graph_CPERIA" localSheetId="21" hidden="1">'[1]Time series'!#REF!</definedName>
    <definedName name="__123Graph_CPERIA" hidden="1">'[1]Time series'!#REF!</definedName>
    <definedName name="__123Graph_CPERIB" localSheetId="14" hidden="1">'[1]Time series'!#REF!</definedName>
    <definedName name="__123Graph_CPERIB" localSheetId="25" hidden="1">'[1]Time series'!#REF!</definedName>
    <definedName name="__123Graph_CPERIB" localSheetId="27" hidden="1">'[1]Time series'!#REF!</definedName>
    <definedName name="__123Graph_CPERIB" localSheetId="38" hidden="1">'[2]Time series'!#REF!</definedName>
    <definedName name="__123Graph_CPERIB" localSheetId="3" hidden="1">'[3]Time series'!#REF!</definedName>
    <definedName name="__123Graph_CPERIB" localSheetId="39" hidden="1">'[2]Time series'!#REF!</definedName>
    <definedName name="__123Graph_CPERIB" localSheetId="40" hidden="1">'[2]Time series'!#REF!</definedName>
    <definedName name="__123Graph_CPERIB" localSheetId="41" hidden="1">'[2]Time series'!#REF!</definedName>
    <definedName name="__123Graph_CPERIB" localSheetId="48" hidden="1">'[1]Time series'!#REF!</definedName>
    <definedName name="__123Graph_CPERIB" localSheetId="4" hidden="1">'[4]Time series'!#REF!</definedName>
    <definedName name="__123Graph_CPERIB" localSheetId="49" hidden="1">'[1]Time series'!#REF!</definedName>
    <definedName name="__123Graph_CPERIB" localSheetId="50" hidden="1">'[1]Time series'!#REF!</definedName>
    <definedName name="__123Graph_CPERIB" localSheetId="51" hidden="1">'[1]Time series'!#REF!</definedName>
    <definedName name="__123Graph_CPERIB" localSheetId="52" hidden="1">'[1]Time series'!#REF!</definedName>
    <definedName name="__123Graph_CPERIB" localSheetId="53" hidden="1">'[1]Time series'!#REF!</definedName>
    <definedName name="__123Graph_CPERIB" localSheetId="55" hidden="1">'[1]Time series'!#REF!</definedName>
    <definedName name="__123Graph_CPERIB" localSheetId="58" hidden="1">'[2]Time series'!#REF!</definedName>
    <definedName name="__123Graph_CPERIB" localSheetId="60" hidden="1">'[1]Time series'!#REF!</definedName>
    <definedName name="__123Graph_CPERIB" localSheetId="63" hidden="1">'[5]Time series'!#REF!</definedName>
    <definedName name="__123Graph_CPERIB" localSheetId="64" hidden="1">'[5]Time series'!#REF!</definedName>
    <definedName name="__123Graph_CPERIB" localSheetId="65" hidden="1">'[5]Time series'!#REF!</definedName>
    <definedName name="__123Graph_CPERIB" localSheetId="66" hidden="1">'[5]Time series'!#REF!</definedName>
    <definedName name="__123Graph_CPERIB" localSheetId="67" hidden="1">'[2]Time series'!#REF!</definedName>
    <definedName name="__123Graph_CPERIB" localSheetId="68" hidden="1">'[5]Time series'!#REF!</definedName>
    <definedName name="__123Graph_CPERIB" localSheetId="6" hidden="1">'[1]Time series'!#REF!</definedName>
    <definedName name="__123Graph_CPERIB" localSheetId="76" hidden="1">'[1]Time series'!#REF!</definedName>
    <definedName name="__123Graph_CPERIB" localSheetId="78" hidden="1">'[1]Time series'!#REF!</definedName>
    <definedName name="__123Graph_CPERIB" localSheetId="10" hidden="1">'[3]Time series'!#REF!</definedName>
    <definedName name="__123Graph_CPERIB" localSheetId="12" hidden="1">'[3]Time series'!#REF!</definedName>
    <definedName name="__123Graph_CPERIB" localSheetId="2" hidden="1">'[6]Time series'!#REF!</definedName>
    <definedName name="__123Graph_CPERIB" localSheetId="7" hidden="1">'[1]Time series'!#REF!</definedName>
    <definedName name="__123Graph_CPERIB" localSheetId="22" hidden="1">'[1]Time series'!#REF!</definedName>
    <definedName name="__123Graph_CPERIB" localSheetId="23" hidden="1">'[1]Time series'!#REF!</definedName>
    <definedName name="__123Graph_CPERIB" localSheetId="24" hidden="1">'[1]Time series'!#REF!</definedName>
    <definedName name="__123Graph_CPERIB" localSheetId="33" hidden="1">'[1]Time series'!#REF!</definedName>
    <definedName name="__123Graph_CPERIB" localSheetId="34" hidden="1">'[1]Time series'!#REF!</definedName>
    <definedName name="__123Graph_CPERIB" localSheetId="8" hidden="1">'[1]Time series'!#REF!</definedName>
    <definedName name="__123Graph_CPERIB" localSheetId="62" hidden="1">'[2]Time series'!#REF!</definedName>
    <definedName name="__123Graph_CPERIB" localSheetId="16" hidden="1">'[1]Time series'!#REF!</definedName>
    <definedName name="__123Graph_CPERIB" localSheetId="17" hidden="1">'[1]Time series'!#REF!</definedName>
    <definedName name="__123Graph_CPERIB" localSheetId="18" hidden="1">'[1]Time series'!#REF!</definedName>
    <definedName name="__123Graph_CPERIB" localSheetId="19" hidden="1">'[1]Time series'!#REF!</definedName>
    <definedName name="__123Graph_CPERIB" localSheetId="20" hidden="1">'[1]Time series'!#REF!</definedName>
    <definedName name="__123Graph_CPERIB" localSheetId="21" hidden="1">'[1]Time series'!#REF!</definedName>
    <definedName name="__123Graph_CPERIB" hidden="1">'[1]Time series'!#REF!</definedName>
    <definedName name="__123Graph_CPRODABSC" localSheetId="14" hidden="1">'[1]Time series'!#REF!</definedName>
    <definedName name="__123Graph_CPRODABSC" localSheetId="25" hidden="1">'[1]Time series'!#REF!</definedName>
    <definedName name="__123Graph_CPRODABSC" localSheetId="27" hidden="1">'[1]Time series'!#REF!</definedName>
    <definedName name="__123Graph_CPRODABSC" localSheetId="38" hidden="1">'[2]Time series'!#REF!</definedName>
    <definedName name="__123Graph_CPRODABSC" localSheetId="3" hidden="1">'[3]Time series'!#REF!</definedName>
    <definedName name="__123Graph_CPRODABSC" localSheetId="39" hidden="1">'[2]Time series'!#REF!</definedName>
    <definedName name="__123Graph_CPRODABSC" localSheetId="40" hidden="1">'[2]Time series'!#REF!</definedName>
    <definedName name="__123Graph_CPRODABSC" localSheetId="41" hidden="1">'[2]Time series'!#REF!</definedName>
    <definedName name="__123Graph_CPRODABSC" localSheetId="48" hidden="1">'[1]Time series'!#REF!</definedName>
    <definedName name="__123Graph_CPRODABSC" localSheetId="4" hidden="1">'[4]Time series'!#REF!</definedName>
    <definedName name="__123Graph_CPRODABSC" localSheetId="49" hidden="1">'[1]Time series'!#REF!</definedName>
    <definedName name="__123Graph_CPRODABSC" localSheetId="50" hidden="1">'[1]Time series'!#REF!</definedName>
    <definedName name="__123Graph_CPRODABSC" localSheetId="51" hidden="1">'[1]Time series'!#REF!</definedName>
    <definedName name="__123Graph_CPRODABSC" localSheetId="52" hidden="1">'[1]Time series'!#REF!</definedName>
    <definedName name="__123Graph_CPRODABSC" localSheetId="53" hidden="1">'[1]Time series'!#REF!</definedName>
    <definedName name="__123Graph_CPRODABSC" localSheetId="55" hidden="1">'[1]Time series'!#REF!</definedName>
    <definedName name="__123Graph_CPRODABSC" localSheetId="58" hidden="1">'[2]Time series'!#REF!</definedName>
    <definedName name="__123Graph_CPRODABSC" localSheetId="60" hidden="1">'[1]Time series'!#REF!</definedName>
    <definedName name="__123Graph_CPRODABSC" localSheetId="63" hidden="1">'[5]Time series'!#REF!</definedName>
    <definedName name="__123Graph_CPRODABSC" localSheetId="64" hidden="1">'[5]Time series'!#REF!</definedName>
    <definedName name="__123Graph_CPRODABSC" localSheetId="65" hidden="1">'[5]Time series'!#REF!</definedName>
    <definedName name="__123Graph_CPRODABSC" localSheetId="66" hidden="1">'[5]Time series'!#REF!</definedName>
    <definedName name="__123Graph_CPRODABSC" localSheetId="67" hidden="1">'[2]Time series'!#REF!</definedName>
    <definedName name="__123Graph_CPRODABSC" localSheetId="68" hidden="1">'[5]Time series'!#REF!</definedName>
    <definedName name="__123Graph_CPRODABSC" localSheetId="6" hidden="1">'[1]Time series'!#REF!</definedName>
    <definedName name="__123Graph_CPRODABSC" localSheetId="76" hidden="1">'[1]Time series'!#REF!</definedName>
    <definedName name="__123Graph_CPRODABSC" localSheetId="78" hidden="1">'[1]Time series'!#REF!</definedName>
    <definedName name="__123Graph_CPRODABSC" localSheetId="10" hidden="1">'[3]Time series'!#REF!</definedName>
    <definedName name="__123Graph_CPRODABSC" localSheetId="12" hidden="1">'[3]Time series'!#REF!</definedName>
    <definedName name="__123Graph_CPRODABSC" localSheetId="2" hidden="1">'[6]Time series'!#REF!</definedName>
    <definedName name="__123Graph_CPRODABSC" localSheetId="7" hidden="1">'[1]Time series'!#REF!</definedName>
    <definedName name="__123Graph_CPRODABSC" localSheetId="22" hidden="1">'[1]Time series'!#REF!</definedName>
    <definedName name="__123Graph_CPRODABSC" localSheetId="23" hidden="1">'[1]Time series'!#REF!</definedName>
    <definedName name="__123Graph_CPRODABSC" localSheetId="24" hidden="1">'[1]Time series'!#REF!</definedName>
    <definedName name="__123Graph_CPRODABSC" localSheetId="33" hidden="1">'[1]Time series'!#REF!</definedName>
    <definedName name="__123Graph_CPRODABSC" localSheetId="34" hidden="1">'[1]Time series'!#REF!</definedName>
    <definedName name="__123Graph_CPRODABSC" localSheetId="8" hidden="1">'[1]Time series'!#REF!</definedName>
    <definedName name="__123Graph_CPRODABSC" localSheetId="62" hidden="1">'[2]Time series'!#REF!</definedName>
    <definedName name="__123Graph_CPRODABSC" localSheetId="16" hidden="1">'[1]Time series'!#REF!</definedName>
    <definedName name="__123Graph_CPRODABSC" localSheetId="17" hidden="1">'[1]Time series'!#REF!</definedName>
    <definedName name="__123Graph_CPRODABSC" localSheetId="18" hidden="1">'[1]Time series'!#REF!</definedName>
    <definedName name="__123Graph_CPRODABSC" localSheetId="19" hidden="1">'[1]Time series'!#REF!</definedName>
    <definedName name="__123Graph_CPRODABSC" localSheetId="20" hidden="1">'[1]Time series'!#REF!</definedName>
    <definedName name="__123Graph_CPRODABSC" localSheetId="21" hidden="1">'[1]Time series'!#REF!</definedName>
    <definedName name="__123Graph_CPRODABSC" hidden="1">'[1]Time series'!#REF!</definedName>
    <definedName name="__123Graph_CPRODTRE2" localSheetId="14" hidden="1">'[1]Time series'!#REF!</definedName>
    <definedName name="__123Graph_CPRODTRE2" localSheetId="25" hidden="1">'[1]Time series'!#REF!</definedName>
    <definedName name="__123Graph_CPRODTRE2" localSheetId="27" hidden="1">'[1]Time series'!#REF!</definedName>
    <definedName name="__123Graph_CPRODTRE2" localSheetId="38" hidden="1">'[2]Time series'!#REF!</definedName>
    <definedName name="__123Graph_CPRODTRE2" localSheetId="3" hidden="1">'[3]Time series'!#REF!</definedName>
    <definedName name="__123Graph_CPRODTRE2" localSheetId="39" hidden="1">'[2]Time series'!#REF!</definedName>
    <definedName name="__123Graph_CPRODTRE2" localSheetId="40" hidden="1">'[2]Time series'!#REF!</definedName>
    <definedName name="__123Graph_CPRODTRE2" localSheetId="41" hidden="1">'[2]Time series'!#REF!</definedName>
    <definedName name="__123Graph_CPRODTRE2" localSheetId="48" hidden="1">'[1]Time series'!#REF!</definedName>
    <definedName name="__123Graph_CPRODTRE2" localSheetId="4" hidden="1">'[4]Time series'!#REF!</definedName>
    <definedName name="__123Graph_CPRODTRE2" localSheetId="49" hidden="1">'[1]Time series'!#REF!</definedName>
    <definedName name="__123Graph_CPRODTRE2" localSheetId="50" hidden="1">'[1]Time series'!#REF!</definedName>
    <definedName name="__123Graph_CPRODTRE2" localSheetId="51" hidden="1">'[1]Time series'!#REF!</definedName>
    <definedName name="__123Graph_CPRODTRE2" localSheetId="52" hidden="1">'[1]Time series'!#REF!</definedName>
    <definedName name="__123Graph_CPRODTRE2" localSheetId="53" hidden="1">'[1]Time series'!#REF!</definedName>
    <definedName name="__123Graph_CPRODTRE2" localSheetId="55" hidden="1">'[1]Time series'!#REF!</definedName>
    <definedName name="__123Graph_CPRODTRE2" localSheetId="58" hidden="1">'[2]Time series'!#REF!</definedName>
    <definedName name="__123Graph_CPRODTRE2" localSheetId="60" hidden="1">'[1]Time series'!#REF!</definedName>
    <definedName name="__123Graph_CPRODTRE2" localSheetId="63" hidden="1">'[5]Time series'!#REF!</definedName>
    <definedName name="__123Graph_CPRODTRE2" localSheetId="64" hidden="1">'[5]Time series'!#REF!</definedName>
    <definedName name="__123Graph_CPRODTRE2" localSheetId="65" hidden="1">'[5]Time series'!#REF!</definedName>
    <definedName name="__123Graph_CPRODTRE2" localSheetId="66" hidden="1">'[5]Time series'!#REF!</definedName>
    <definedName name="__123Graph_CPRODTRE2" localSheetId="67" hidden="1">'[2]Time series'!#REF!</definedName>
    <definedName name="__123Graph_CPRODTRE2" localSheetId="68" hidden="1">'[5]Time series'!#REF!</definedName>
    <definedName name="__123Graph_CPRODTRE2" localSheetId="6" hidden="1">'[1]Time series'!#REF!</definedName>
    <definedName name="__123Graph_CPRODTRE2" localSheetId="76" hidden="1">'[1]Time series'!#REF!</definedName>
    <definedName name="__123Graph_CPRODTRE2" localSheetId="78" hidden="1">'[1]Time series'!#REF!</definedName>
    <definedName name="__123Graph_CPRODTRE2" localSheetId="10" hidden="1">'[3]Time series'!#REF!</definedName>
    <definedName name="__123Graph_CPRODTRE2" localSheetId="12" hidden="1">'[3]Time series'!#REF!</definedName>
    <definedName name="__123Graph_CPRODTRE2" localSheetId="2" hidden="1">'[6]Time series'!#REF!</definedName>
    <definedName name="__123Graph_CPRODTRE2" localSheetId="7" hidden="1">'[1]Time series'!#REF!</definedName>
    <definedName name="__123Graph_CPRODTRE2" localSheetId="22" hidden="1">'[1]Time series'!#REF!</definedName>
    <definedName name="__123Graph_CPRODTRE2" localSheetId="23" hidden="1">'[1]Time series'!#REF!</definedName>
    <definedName name="__123Graph_CPRODTRE2" localSheetId="24" hidden="1">'[1]Time series'!#REF!</definedName>
    <definedName name="__123Graph_CPRODTRE2" localSheetId="33" hidden="1">'[1]Time series'!#REF!</definedName>
    <definedName name="__123Graph_CPRODTRE2" localSheetId="34" hidden="1">'[1]Time series'!#REF!</definedName>
    <definedName name="__123Graph_CPRODTRE2" localSheetId="8" hidden="1">'[1]Time series'!#REF!</definedName>
    <definedName name="__123Graph_CPRODTRE2" localSheetId="62" hidden="1">'[2]Time series'!#REF!</definedName>
    <definedName name="__123Graph_CPRODTRE2" localSheetId="16" hidden="1">'[1]Time series'!#REF!</definedName>
    <definedName name="__123Graph_CPRODTRE2" localSheetId="17" hidden="1">'[1]Time series'!#REF!</definedName>
    <definedName name="__123Graph_CPRODTRE2" localSheetId="18" hidden="1">'[1]Time series'!#REF!</definedName>
    <definedName name="__123Graph_CPRODTRE2" localSheetId="19" hidden="1">'[1]Time series'!#REF!</definedName>
    <definedName name="__123Graph_CPRODTRE2" localSheetId="20" hidden="1">'[1]Time series'!#REF!</definedName>
    <definedName name="__123Graph_CPRODTRE2" localSheetId="21" hidden="1">'[1]Time series'!#REF!</definedName>
    <definedName name="__123Graph_CPRODTRE2" hidden="1">'[1]Time series'!#REF!</definedName>
    <definedName name="__123Graph_CPRODTREND" localSheetId="14" hidden="1">'[1]Time series'!#REF!</definedName>
    <definedName name="__123Graph_CPRODTREND" localSheetId="25" hidden="1">'[1]Time series'!#REF!</definedName>
    <definedName name="__123Graph_CPRODTREND" localSheetId="27" hidden="1">'[1]Time series'!#REF!</definedName>
    <definedName name="__123Graph_CPRODTREND" localSheetId="38" hidden="1">'[2]Time series'!#REF!</definedName>
    <definedName name="__123Graph_CPRODTREND" localSheetId="3" hidden="1">'[3]Time series'!#REF!</definedName>
    <definedName name="__123Graph_CPRODTREND" localSheetId="39" hidden="1">'[2]Time series'!#REF!</definedName>
    <definedName name="__123Graph_CPRODTREND" localSheetId="40" hidden="1">'[2]Time series'!#REF!</definedName>
    <definedName name="__123Graph_CPRODTREND" localSheetId="41" hidden="1">'[2]Time series'!#REF!</definedName>
    <definedName name="__123Graph_CPRODTREND" localSheetId="48" hidden="1">'[1]Time series'!#REF!</definedName>
    <definedName name="__123Graph_CPRODTREND" localSheetId="4" hidden="1">'[4]Time series'!#REF!</definedName>
    <definedName name="__123Graph_CPRODTREND" localSheetId="49" hidden="1">'[1]Time series'!#REF!</definedName>
    <definedName name="__123Graph_CPRODTREND" localSheetId="50" hidden="1">'[1]Time series'!#REF!</definedName>
    <definedName name="__123Graph_CPRODTREND" localSheetId="51" hidden="1">'[1]Time series'!#REF!</definedName>
    <definedName name="__123Graph_CPRODTREND" localSheetId="52" hidden="1">'[1]Time series'!#REF!</definedName>
    <definedName name="__123Graph_CPRODTREND" localSheetId="53" hidden="1">'[1]Time series'!#REF!</definedName>
    <definedName name="__123Graph_CPRODTREND" localSheetId="55" hidden="1">'[1]Time series'!#REF!</definedName>
    <definedName name="__123Graph_CPRODTREND" localSheetId="58" hidden="1">'[2]Time series'!#REF!</definedName>
    <definedName name="__123Graph_CPRODTREND" localSheetId="60" hidden="1">'[1]Time series'!#REF!</definedName>
    <definedName name="__123Graph_CPRODTREND" localSheetId="63" hidden="1">'[5]Time series'!#REF!</definedName>
    <definedName name="__123Graph_CPRODTREND" localSheetId="64" hidden="1">'[5]Time series'!#REF!</definedName>
    <definedName name="__123Graph_CPRODTREND" localSheetId="65" hidden="1">'[5]Time series'!#REF!</definedName>
    <definedName name="__123Graph_CPRODTREND" localSheetId="66" hidden="1">'[5]Time series'!#REF!</definedName>
    <definedName name="__123Graph_CPRODTREND" localSheetId="67" hidden="1">'[2]Time series'!#REF!</definedName>
    <definedName name="__123Graph_CPRODTREND" localSheetId="68" hidden="1">'[5]Time series'!#REF!</definedName>
    <definedName name="__123Graph_CPRODTREND" localSheetId="6" hidden="1">'[1]Time series'!#REF!</definedName>
    <definedName name="__123Graph_CPRODTREND" localSheetId="76" hidden="1">'[1]Time series'!#REF!</definedName>
    <definedName name="__123Graph_CPRODTREND" localSheetId="78" hidden="1">'[1]Time series'!#REF!</definedName>
    <definedName name="__123Graph_CPRODTREND" localSheetId="10" hidden="1">'[3]Time series'!#REF!</definedName>
    <definedName name="__123Graph_CPRODTREND" localSheetId="12" hidden="1">'[3]Time series'!#REF!</definedName>
    <definedName name="__123Graph_CPRODTREND" localSheetId="2" hidden="1">'[6]Time series'!#REF!</definedName>
    <definedName name="__123Graph_CPRODTREND" localSheetId="7" hidden="1">'[1]Time series'!#REF!</definedName>
    <definedName name="__123Graph_CPRODTREND" localSheetId="22" hidden="1">'[1]Time series'!#REF!</definedName>
    <definedName name="__123Graph_CPRODTREND" localSheetId="23" hidden="1">'[1]Time series'!#REF!</definedName>
    <definedName name="__123Graph_CPRODTREND" localSheetId="24" hidden="1">'[1]Time series'!#REF!</definedName>
    <definedName name="__123Graph_CPRODTREND" localSheetId="33" hidden="1">'[1]Time series'!#REF!</definedName>
    <definedName name="__123Graph_CPRODTREND" localSheetId="34" hidden="1">'[1]Time series'!#REF!</definedName>
    <definedName name="__123Graph_CPRODTREND" localSheetId="8" hidden="1">'[1]Time series'!#REF!</definedName>
    <definedName name="__123Graph_CPRODTREND" localSheetId="62" hidden="1">'[2]Time series'!#REF!</definedName>
    <definedName name="__123Graph_CPRODTREND" localSheetId="16" hidden="1">'[1]Time series'!#REF!</definedName>
    <definedName name="__123Graph_CPRODTREND" localSheetId="17" hidden="1">'[1]Time series'!#REF!</definedName>
    <definedName name="__123Graph_CPRODTREND" localSheetId="18" hidden="1">'[1]Time series'!#REF!</definedName>
    <definedName name="__123Graph_CPRODTREND" localSheetId="19" hidden="1">'[1]Time series'!#REF!</definedName>
    <definedName name="__123Graph_CPRODTREND" localSheetId="20" hidden="1">'[1]Time series'!#REF!</definedName>
    <definedName name="__123Graph_CPRODTREND" localSheetId="21" hidden="1">'[1]Time series'!#REF!</definedName>
    <definedName name="__123Graph_CPRODTREND" hidden="1">'[1]Time series'!#REF!</definedName>
    <definedName name="__123Graph_CUTRECHT" localSheetId="14" hidden="1">'[1]Time series'!#REF!</definedName>
    <definedName name="__123Graph_CUTRECHT" localSheetId="25" hidden="1">'[1]Time series'!#REF!</definedName>
    <definedName name="__123Graph_CUTRECHT" localSheetId="27" hidden="1">'[1]Time series'!#REF!</definedName>
    <definedName name="__123Graph_CUTRECHT" localSheetId="38" hidden="1">'[2]Time series'!#REF!</definedName>
    <definedName name="__123Graph_CUTRECHT" localSheetId="3" hidden="1">'[3]Time series'!#REF!</definedName>
    <definedName name="__123Graph_CUTRECHT" localSheetId="39" hidden="1">'[2]Time series'!#REF!</definedName>
    <definedName name="__123Graph_CUTRECHT" localSheetId="40" hidden="1">'[2]Time series'!#REF!</definedName>
    <definedName name="__123Graph_CUTRECHT" localSheetId="41" hidden="1">'[2]Time series'!#REF!</definedName>
    <definedName name="__123Graph_CUTRECHT" localSheetId="48" hidden="1">'[1]Time series'!#REF!</definedName>
    <definedName name="__123Graph_CUTRECHT" localSheetId="4" hidden="1">'[4]Time series'!#REF!</definedName>
    <definedName name="__123Graph_CUTRECHT" localSheetId="49" hidden="1">'[1]Time series'!#REF!</definedName>
    <definedName name="__123Graph_CUTRECHT" localSheetId="50" hidden="1">'[1]Time series'!#REF!</definedName>
    <definedName name="__123Graph_CUTRECHT" localSheetId="51" hidden="1">'[1]Time series'!#REF!</definedName>
    <definedName name="__123Graph_CUTRECHT" localSheetId="52" hidden="1">'[1]Time series'!#REF!</definedName>
    <definedName name="__123Graph_CUTRECHT" localSheetId="53" hidden="1">'[1]Time series'!#REF!</definedName>
    <definedName name="__123Graph_CUTRECHT" localSheetId="55" hidden="1">'[1]Time series'!#REF!</definedName>
    <definedName name="__123Graph_CUTRECHT" localSheetId="58" hidden="1">'[2]Time series'!#REF!</definedName>
    <definedName name="__123Graph_CUTRECHT" localSheetId="60" hidden="1">'[1]Time series'!#REF!</definedName>
    <definedName name="__123Graph_CUTRECHT" localSheetId="63" hidden="1">'[5]Time series'!#REF!</definedName>
    <definedName name="__123Graph_CUTRECHT" localSheetId="64" hidden="1">'[5]Time series'!#REF!</definedName>
    <definedName name="__123Graph_CUTRECHT" localSheetId="65" hidden="1">'[5]Time series'!#REF!</definedName>
    <definedName name="__123Graph_CUTRECHT" localSheetId="66" hidden="1">'[5]Time series'!#REF!</definedName>
    <definedName name="__123Graph_CUTRECHT" localSheetId="67" hidden="1">'[2]Time series'!#REF!</definedName>
    <definedName name="__123Graph_CUTRECHT" localSheetId="68" hidden="1">'[5]Time series'!#REF!</definedName>
    <definedName name="__123Graph_CUTRECHT" localSheetId="6" hidden="1">'[1]Time series'!#REF!</definedName>
    <definedName name="__123Graph_CUTRECHT" localSheetId="76" hidden="1">'[1]Time series'!#REF!</definedName>
    <definedName name="__123Graph_CUTRECHT" localSheetId="78" hidden="1">'[1]Time series'!#REF!</definedName>
    <definedName name="__123Graph_CUTRECHT" localSheetId="10" hidden="1">'[3]Time series'!#REF!</definedName>
    <definedName name="__123Graph_CUTRECHT" localSheetId="12" hidden="1">'[3]Time series'!#REF!</definedName>
    <definedName name="__123Graph_CUTRECHT" localSheetId="2" hidden="1">'[6]Time series'!#REF!</definedName>
    <definedName name="__123Graph_CUTRECHT" localSheetId="7" hidden="1">'[1]Time series'!#REF!</definedName>
    <definedName name="__123Graph_CUTRECHT" localSheetId="22" hidden="1">'[1]Time series'!#REF!</definedName>
    <definedName name="__123Graph_CUTRECHT" localSheetId="23" hidden="1">'[1]Time series'!#REF!</definedName>
    <definedName name="__123Graph_CUTRECHT" localSheetId="24" hidden="1">'[1]Time series'!#REF!</definedName>
    <definedName name="__123Graph_CUTRECHT" localSheetId="33" hidden="1">'[1]Time series'!#REF!</definedName>
    <definedName name="__123Graph_CUTRECHT" localSheetId="34" hidden="1">'[1]Time series'!#REF!</definedName>
    <definedName name="__123Graph_CUTRECHT" localSheetId="8" hidden="1">'[1]Time series'!#REF!</definedName>
    <definedName name="__123Graph_CUTRECHT" localSheetId="62" hidden="1">'[2]Time series'!#REF!</definedName>
    <definedName name="__123Graph_CUTRECHT" localSheetId="16" hidden="1">'[1]Time series'!#REF!</definedName>
    <definedName name="__123Graph_CUTRECHT" localSheetId="17" hidden="1">'[1]Time series'!#REF!</definedName>
    <definedName name="__123Graph_CUTRECHT" localSheetId="18" hidden="1">'[1]Time series'!#REF!</definedName>
    <definedName name="__123Graph_CUTRECHT" localSheetId="19" hidden="1">'[1]Time series'!#REF!</definedName>
    <definedName name="__123Graph_CUTRECHT" localSheetId="20" hidden="1">'[1]Time series'!#REF!</definedName>
    <definedName name="__123Graph_CUTRECHT" localSheetId="21" hidden="1">'[1]Time series'!#REF!</definedName>
    <definedName name="__123Graph_CUTRECHT" hidden="1">'[1]Time series'!#REF!</definedName>
    <definedName name="__123Graph_DBERLGRAP" localSheetId="14" hidden="1">'[1]Time series'!#REF!</definedName>
    <definedName name="__123Graph_DBERLGRAP" localSheetId="25" hidden="1">'[1]Time series'!#REF!</definedName>
    <definedName name="__123Graph_DBERLGRAP" localSheetId="27" hidden="1">'[1]Time series'!#REF!</definedName>
    <definedName name="__123Graph_DBERLGRAP" localSheetId="38" hidden="1">'[2]Time series'!#REF!</definedName>
    <definedName name="__123Graph_DBERLGRAP" localSheetId="3" hidden="1">'[3]Time series'!#REF!</definedName>
    <definedName name="__123Graph_DBERLGRAP" localSheetId="39" hidden="1">'[2]Time series'!#REF!</definedName>
    <definedName name="__123Graph_DBERLGRAP" localSheetId="40" hidden="1">'[2]Time series'!#REF!</definedName>
    <definedName name="__123Graph_DBERLGRAP" localSheetId="41" hidden="1">'[2]Time series'!#REF!</definedName>
    <definedName name="__123Graph_DBERLGRAP" localSheetId="48" hidden="1">'[1]Time series'!#REF!</definedName>
    <definedName name="__123Graph_DBERLGRAP" localSheetId="4" hidden="1">'[4]Time series'!#REF!</definedName>
    <definedName name="__123Graph_DBERLGRAP" localSheetId="49" hidden="1">'[1]Time series'!#REF!</definedName>
    <definedName name="__123Graph_DBERLGRAP" localSheetId="50" hidden="1">'[1]Time series'!#REF!</definedName>
    <definedName name="__123Graph_DBERLGRAP" localSheetId="51" hidden="1">'[1]Time series'!#REF!</definedName>
    <definedName name="__123Graph_DBERLGRAP" localSheetId="52" hidden="1">'[1]Time series'!#REF!</definedName>
    <definedName name="__123Graph_DBERLGRAP" localSheetId="53" hidden="1">'[1]Time series'!#REF!</definedName>
    <definedName name="__123Graph_DBERLGRAP" localSheetId="55" hidden="1">'[1]Time series'!#REF!</definedName>
    <definedName name="__123Graph_DBERLGRAP" localSheetId="58" hidden="1">'[2]Time series'!#REF!</definedName>
    <definedName name="__123Graph_DBERLGRAP" localSheetId="60" hidden="1">'[1]Time series'!#REF!</definedName>
    <definedName name="__123Graph_DBERLGRAP" localSheetId="63" hidden="1">'[5]Time series'!#REF!</definedName>
    <definedName name="__123Graph_DBERLGRAP" localSheetId="64" hidden="1">'[5]Time series'!#REF!</definedName>
    <definedName name="__123Graph_DBERLGRAP" localSheetId="65" hidden="1">'[5]Time series'!#REF!</definedName>
    <definedName name="__123Graph_DBERLGRAP" localSheetId="66" hidden="1">'[5]Time series'!#REF!</definedName>
    <definedName name="__123Graph_DBERLGRAP" localSheetId="67" hidden="1">'[2]Time series'!#REF!</definedName>
    <definedName name="__123Graph_DBERLGRAP" localSheetId="68" hidden="1">'[5]Time series'!#REF!</definedName>
    <definedName name="__123Graph_DBERLGRAP" localSheetId="6" hidden="1">'[1]Time series'!#REF!</definedName>
    <definedName name="__123Graph_DBERLGRAP" localSheetId="76" hidden="1">'[1]Time series'!#REF!</definedName>
    <definedName name="__123Graph_DBERLGRAP" localSheetId="78" hidden="1">'[1]Time series'!#REF!</definedName>
    <definedName name="__123Graph_DBERLGRAP" localSheetId="10" hidden="1">'[3]Time series'!#REF!</definedName>
    <definedName name="__123Graph_DBERLGRAP" localSheetId="12" hidden="1">'[3]Time series'!#REF!</definedName>
    <definedName name="__123Graph_DBERLGRAP" localSheetId="2" hidden="1">'[6]Time series'!#REF!</definedName>
    <definedName name="__123Graph_DBERLGRAP" localSheetId="7" hidden="1">'[1]Time series'!#REF!</definedName>
    <definedName name="__123Graph_DBERLGRAP" localSheetId="22" hidden="1">'[1]Time series'!#REF!</definedName>
    <definedName name="__123Graph_DBERLGRAP" localSheetId="23" hidden="1">'[1]Time series'!#REF!</definedName>
    <definedName name="__123Graph_DBERLGRAP" localSheetId="24" hidden="1">'[1]Time series'!#REF!</definedName>
    <definedName name="__123Graph_DBERLGRAP" localSheetId="33" hidden="1">'[1]Time series'!#REF!</definedName>
    <definedName name="__123Graph_DBERLGRAP" localSheetId="34" hidden="1">'[1]Time series'!#REF!</definedName>
    <definedName name="__123Graph_DBERLGRAP" localSheetId="8" hidden="1">'[1]Time series'!#REF!</definedName>
    <definedName name="__123Graph_DBERLGRAP" localSheetId="62" hidden="1">'[2]Time series'!#REF!</definedName>
    <definedName name="__123Graph_DBERLGRAP" localSheetId="16" hidden="1">'[1]Time series'!#REF!</definedName>
    <definedName name="__123Graph_DBERLGRAP" localSheetId="17" hidden="1">'[1]Time series'!#REF!</definedName>
    <definedName name="__123Graph_DBERLGRAP" localSheetId="18" hidden="1">'[1]Time series'!#REF!</definedName>
    <definedName name="__123Graph_DBERLGRAP" localSheetId="19" hidden="1">'[1]Time series'!#REF!</definedName>
    <definedName name="__123Graph_DBERLGRAP" localSheetId="20" hidden="1">'[1]Time series'!#REF!</definedName>
    <definedName name="__123Graph_DBERLGRAP" localSheetId="21" hidden="1">'[1]Time series'!#REF!</definedName>
    <definedName name="__123Graph_DBERLGRAP" hidden="1">'[1]Time series'!#REF!</definedName>
    <definedName name="__123Graph_DCATCH1" localSheetId="14" hidden="1">'[1]Time series'!#REF!</definedName>
    <definedName name="__123Graph_DCATCH1" localSheetId="25" hidden="1">'[1]Time series'!#REF!</definedName>
    <definedName name="__123Graph_DCATCH1" localSheetId="27" hidden="1">'[1]Time series'!#REF!</definedName>
    <definedName name="__123Graph_DCATCH1" localSheetId="38" hidden="1">'[2]Time series'!#REF!</definedName>
    <definedName name="__123Graph_DCATCH1" localSheetId="3" hidden="1">'[3]Time series'!#REF!</definedName>
    <definedName name="__123Graph_DCATCH1" localSheetId="39" hidden="1">'[2]Time series'!#REF!</definedName>
    <definedName name="__123Graph_DCATCH1" localSheetId="40" hidden="1">'[2]Time series'!#REF!</definedName>
    <definedName name="__123Graph_DCATCH1" localSheetId="41" hidden="1">'[2]Time series'!#REF!</definedName>
    <definedName name="__123Graph_DCATCH1" localSheetId="48" hidden="1">'[1]Time series'!#REF!</definedName>
    <definedName name="__123Graph_DCATCH1" localSheetId="4" hidden="1">'[4]Time series'!#REF!</definedName>
    <definedName name="__123Graph_DCATCH1" localSheetId="49" hidden="1">'[1]Time series'!#REF!</definedName>
    <definedName name="__123Graph_DCATCH1" localSheetId="50" hidden="1">'[1]Time series'!#REF!</definedName>
    <definedName name="__123Graph_DCATCH1" localSheetId="51" hidden="1">'[1]Time series'!#REF!</definedName>
    <definedName name="__123Graph_DCATCH1" localSheetId="52" hidden="1">'[1]Time series'!#REF!</definedName>
    <definedName name="__123Graph_DCATCH1" localSheetId="53" hidden="1">'[1]Time series'!#REF!</definedName>
    <definedName name="__123Graph_DCATCH1" localSheetId="55" hidden="1">'[1]Time series'!#REF!</definedName>
    <definedName name="__123Graph_DCATCH1" localSheetId="58" hidden="1">'[2]Time series'!#REF!</definedName>
    <definedName name="__123Graph_DCATCH1" localSheetId="60" hidden="1">'[1]Time series'!#REF!</definedName>
    <definedName name="__123Graph_DCATCH1" localSheetId="63" hidden="1">'[5]Time series'!#REF!</definedName>
    <definedName name="__123Graph_DCATCH1" localSheetId="64" hidden="1">'[5]Time series'!#REF!</definedName>
    <definedName name="__123Graph_DCATCH1" localSheetId="65" hidden="1">'[5]Time series'!#REF!</definedName>
    <definedName name="__123Graph_DCATCH1" localSheetId="66" hidden="1">'[5]Time series'!#REF!</definedName>
    <definedName name="__123Graph_DCATCH1" localSheetId="67" hidden="1">'[2]Time series'!#REF!</definedName>
    <definedName name="__123Graph_DCATCH1" localSheetId="68" hidden="1">'[5]Time series'!#REF!</definedName>
    <definedName name="__123Graph_DCATCH1" localSheetId="6" hidden="1">'[1]Time series'!#REF!</definedName>
    <definedName name="__123Graph_DCATCH1" localSheetId="76" hidden="1">'[1]Time series'!#REF!</definedName>
    <definedName name="__123Graph_DCATCH1" localSheetId="78" hidden="1">'[1]Time series'!#REF!</definedName>
    <definedName name="__123Graph_DCATCH1" localSheetId="10" hidden="1">'[3]Time series'!#REF!</definedName>
    <definedName name="__123Graph_DCATCH1" localSheetId="12" hidden="1">'[3]Time series'!#REF!</definedName>
    <definedName name="__123Graph_DCATCH1" localSheetId="2" hidden="1">'[6]Time series'!#REF!</definedName>
    <definedName name="__123Graph_DCATCH1" localSheetId="7" hidden="1">'[1]Time series'!#REF!</definedName>
    <definedName name="__123Graph_DCATCH1" localSheetId="22" hidden="1">'[1]Time series'!#REF!</definedName>
    <definedName name="__123Graph_DCATCH1" localSheetId="23" hidden="1">'[1]Time series'!#REF!</definedName>
    <definedName name="__123Graph_DCATCH1" localSheetId="24" hidden="1">'[1]Time series'!#REF!</definedName>
    <definedName name="__123Graph_DCATCH1" localSheetId="33" hidden="1">'[1]Time series'!#REF!</definedName>
    <definedName name="__123Graph_DCATCH1" localSheetId="34" hidden="1">'[1]Time series'!#REF!</definedName>
    <definedName name="__123Graph_DCATCH1" localSheetId="8" hidden="1">'[1]Time series'!#REF!</definedName>
    <definedName name="__123Graph_DCATCH1" localSheetId="62" hidden="1">'[2]Time series'!#REF!</definedName>
    <definedName name="__123Graph_DCATCH1" localSheetId="16" hidden="1">'[1]Time series'!#REF!</definedName>
    <definedName name="__123Graph_DCATCH1" localSheetId="17" hidden="1">'[1]Time series'!#REF!</definedName>
    <definedName name="__123Graph_DCATCH1" localSheetId="18" hidden="1">'[1]Time series'!#REF!</definedName>
    <definedName name="__123Graph_DCATCH1" localSheetId="19" hidden="1">'[1]Time series'!#REF!</definedName>
    <definedName name="__123Graph_DCATCH1" localSheetId="20" hidden="1">'[1]Time series'!#REF!</definedName>
    <definedName name="__123Graph_DCATCH1" localSheetId="21" hidden="1">'[1]Time series'!#REF!</definedName>
    <definedName name="__123Graph_DCATCH1" hidden="1">'[1]Time series'!#REF!</definedName>
    <definedName name="__123Graph_DCONVERG1" localSheetId="14" hidden="1">'[1]Time series'!#REF!</definedName>
    <definedName name="__123Graph_DCONVERG1" localSheetId="25" hidden="1">'[1]Time series'!#REF!</definedName>
    <definedName name="__123Graph_DCONVERG1" localSheetId="27" hidden="1">'[1]Time series'!#REF!</definedName>
    <definedName name="__123Graph_DCONVERG1" localSheetId="38" hidden="1">'[2]Time series'!#REF!</definedName>
    <definedName name="__123Graph_DCONVERG1" localSheetId="3" hidden="1">'[3]Time series'!#REF!</definedName>
    <definedName name="__123Graph_DCONVERG1" localSheetId="39" hidden="1">'[2]Time series'!#REF!</definedName>
    <definedName name="__123Graph_DCONVERG1" localSheetId="40" hidden="1">'[2]Time series'!#REF!</definedName>
    <definedName name="__123Graph_DCONVERG1" localSheetId="41" hidden="1">'[2]Time series'!#REF!</definedName>
    <definedName name="__123Graph_DCONVERG1" localSheetId="48" hidden="1">'[1]Time series'!#REF!</definedName>
    <definedName name="__123Graph_DCONVERG1" localSheetId="4" hidden="1">'[4]Time series'!#REF!</definedName>
    <definedName name="__123Graph_DCONVERG1" localSheetId="49" hidden="1">'[1]Time series'!#REF!</definedName>
    <definedName name="__123Graph_DCONVERG1" localSheetId="50" hidden="1">'[1]Time series'!#REF!</definedName>
    <definedName name="__123Graph_DCONVERG1" localSheetId="51" hidden="1">'[1]Time series'!#REF!</definedName>
    <definedName name="__123Graph_DCONVERG1" localSheetId="52" hidden="1">'[1]Time series'!#REF!</definedName>
    <definedName name="__123Graph_DCONVERG1" localSheetId="53" hidden="1">'[1]Time series'!#REF!</definedName>
    <definedName name="__123Graph_DCONVERG1" localSheetId="55" hidden="1">'[1]Time series'!#REF!</definedName>
    <definedName name="__123Graph_DCONVERG1" localSheetId="58" hidden="1">'[2]Time series'!#REF!</definedName>
    <definedName name="__123Graph_DCONVERG1" localSheetId="60" hidden="1">'[1]Time series'!#REF!</definedName>
    <definedName name="__123Graph_DCONVERG1" localSheetId="63" hidden="1">'[5]Time series'!#REF!</definedName>
    <definedName name="__123Graph_DCONVERG1" localSheetId="64" hidden="1">'[5]Time series'!#REF!</definedName>
    <definedName name="__123Graph_DCONVERG1" localSheetId="65" hidden="1">'[5]Time series'!#REF!</definedName>
    <definedName name="__123Graph_DCONVERG1" localSheetId="66" hidden="1">'[5]Time series'!#REF!</definedName>
    <definedName name="__123Graph_DCONVERG1" localSheetId="67" hidden="1">'[2]Time series'!#REF!</definedName>
    <definedName name="__123Graph_DCONVERG1" localSheetId="68" hidden="1">'[5]Time series'!#REF!</definedName>
    <definedName name="__123Graph_DCONVERG1" localSheetId="6" hidden="1">'[1]Time series'!#REF!</definedName>
    <definedName name="__123Graph_DCONVERG1" localSheetId="76" hidden="1">'[1]Time series'!#REF!</definedName>
    <definedName name="__123Graph_DCONVERG1" localSheetId="78" hidden="1">'[1]Time series'!#REF!</definedName>
    <definedName name="__123Graph_DCONVERG1" localSheetId="10" hidden="1">'[3]Time series'!#REF!</definedName>
    <definedName name="__123Graph_DCONVERG1" localSheetId="12" hidden="1">'[3]Time series'!#REF!</definedName>
    <definedName name="__123Graph_DCONVERG1" localSheetId="2" hidden="1">'[6]Time series'!#REF!</definedName>
    <definedName name="__123Graph_DCONVERG1" localSheetId="7" hidden="1">'[1]Time series'!#REF!</definedName>
    <definedName name="__123Graph_DCONVERG1" localSheetId="22" hidden="1">'[1]Time series'!#REF!</definedName>
    <definedName name="__123Graph_DCONVERG1" localSheetId="23" hidden="1">'[1]Time series'!#REF!</definedName>
    <definedName name="__123Graph_DCONVERG1" localSheetId="24" hidden="1">'[1]Time series'!#REF!</definedName>
    <definedName name="__123Graph_DCONVERG1" localSheetId="33" hidden="1">'[1]Time series'!#REF!</definedName>
    <definedName name="__123Graph_DCONVERG1" localSheetId="34" hidden="1">'[1]Time series'!#REF!</definedName>
    <definedName name="__123Graph_DCONVERG1" localSheetId="8" hidden="1">'[1]Time series'!#REF!</definedName>
    <definedName name="__123Graph_DCONVERG1" localSheetId="62" hidden="1">'[2]Time series'!#REF!</definedName>
    <definedName name="__123Graph_DCONVERG1" localSheetId="16" hidden="1">'[1]Time series'!#REF!</definedName>
    <definedName name="__123Graph_DCONVERG1" localSheetId="17" hidden="1">'[1]Time series'!#REF!</definedName>
    <definedName name="__123Graph_DCONVERG1" localSheetId="18" hidden="1">'[1]Time series'!#REF!</definedName>
    <definedName name="__123Graph_DCONVERG1" localSheetId="19" hidden="1">'[1]Time series'!#REF!</definedName>
    <definedName name="__123Graph_DCONVERG1" localSheetId="20" hidden="1">'[1]Time series'!#REF!</definedName>
    <definedName name="__123Graph_DCONVERG1" localSheetId="21" hidden="1">'[1]Time series'!#REF!</definedName>
    <definedName name="__123Graph_DCONVERG1" hidden="1">'[1]Time series'!#REF!</definedName>
    <definedName name="__123Graph_DGRAPH41" localSheetId="14" hidden="1">'[1]Time series'!#REF!</definedName>
    <definedName name="__123Graph_DGRAPH41" localSheetId="25" hidden="1">'[1]Time series'!#REF!</definedName>
    <definedName name="__123Graph_DGRAPH41" localSheetId="27" hidden="1">'[1]Time series'!#REF!</definedName>
    <definedName name="__123Graph_DGRAPH41" localSheetId="38" hidden="1">'[2]Time series'!#REF!</definedName>
    <definedName name="__123Graph_DGRAPH41" localSheetId="3" hidden="1">'[3]Time series'!#REF!</definedName>
    <definedName name="__123Graph_DGRAPH41" localSheetId="39" hidden="1">'[2]Time series'!#REF!</definedName>
    <definedName name="__123Graph_DGRAPH41" localSheetId="40" hidden="1">'[2]Time series'!#REF!</definedName>
    <definedName name="__123Graph_DGRAPH41" localSheetId="41" hidden="1">'[2]Time series'!#REF!</definedName>
    <definedName name="__123Graph_DGRAPH41" localSheetId="48" hidden="1">'[1]Time series'!#REF!</definedName>
    <definedName name="__123Graph_DGRAPH41" localSheetId="4" hidden="1">'[4]Time series'!#REF!</definedName>
    <definedName name="__123Graph_DGRAPH41" localSheetId="49" hidden="1">'[1]Time series'!#REF!</definedName>
    <definedName name="__123Graph_DGRAPH41" localSheetId="50" hidden="1">'[1]Time series'!#REF!</definedName>
    <definedName name="__123Graph_DGRAPH41" localSheetId="51" hidden="1">'[1]Time series'!#REF!</definedName>
    <definedName name="__123Graph_DGRAPH41" localSheetId="52" hidden="1">'[1]Time series'!#REF!</definedName>
    <definedName name="__123Graph_DGRAPH41" localSheetId="53" hidden="1">'[1]Time series'!#REF!</definedName>
    <definedName name="__123Graph_DGRAPH41" localSheetId="55" hidden="1">'[1]Time series'!#REF!</definedName>
    <definedName name="__123Graph_DGRAPH41" localSheetId="58" hidden="1">'[2]Time series'!#REF!</definedName>
    <definedName name="__123Graph_DGRAPH41" localSheetId="60" hidden="1">'[1]Time series'!#REF!</definedName>
    <definedName name="__123Graph_DGRAPH41" localSheetId="63" hidden="1">'[5]Time series'!#REF!</definedName>
    <definedName name="__123Graph_DGRAPH41" localSheetId="64" hidden="1">'[5]Time series'!#REF!</definedName>
    <definedName name="__123Graph_DGRAPH41" localSheetId="65" hidden="1">'[5]Time series'!#REF!</definedName>
    <definedName name="__123Graph_DGRAPH41" localSheetId="66" hidden="1">'[5]Time series'!#REF!</definedName>
    <definedName name="__123Graph_DGRAPH41" localSheetId="67" hidden="1">'[2]Time series'!#REF!</definedName>
    <definedName name="__123Graph_DGRAPH41" localSheetId="68" hidden="1">'[5]Time series'!#REF!</definedName>
    <definedName name="__123Graph_DGRAPH41" localSheetId="6" hidden="1">'[1]Time series'!#REF!</definedName>
    <definedName name="__123Graph_DGRAPH41" localSheetId="76" hidden="1">'[1]Time series'!#REF!</definedName>
    <definedName name="__123Graph_DGRAPH41" localSheetId="78" hidden="1">'[1]Time series'!#REF!</definedName>
    <definedName name="__123Graph_DGRAPH41" localSheetId="10" hidden="1">'[3]Time series'!#REF!</definedName>
    <definedName name="__123Graph_DGRAPH41" localSheetId="12" hidden="1">'[3]Time series'!#REF!</definedName>
    <definedName name="__123Graph_DGRAPH41" localSheetId="2" hidden="1">'[6]Time series'!#REF!</definedName>
    <definedName name="__123Graph_DGRAPH41" localSheetId="7" hidden="1">'[1]Time series'!#REF!</definedName>
    <definedName name="__123Graph_DGRAPH41" localSheetId="22" hidden="1">'[1]Time series'!#REF!</definedName>
    <definedName name="__123Graph_DGRAPH41" localSheetId="23" hidden="1">'[1]Time series'!#REF!</definedName>
    <definedName name="__123Graph_DGRAPH41" localSheetId="24" hidden="1">'[1]Time series'!#REF!</definedName>
    <definedName name="__123Graph_DGRAPH41" localSheetId="33" hidden="1">'[1]Time series'!#REF!</definedName>
    <definedName name="__123Graph_DGRAPH41" localSheetId="34" hidden="1">'[1]Time series'!#REF!</definedName>
    <definedName name="__123Graph_DGRAPH41" localSheetId="8" hidden="1">'[1]Time series'!#REF!</definedName>
    <definedName name="__123Graph_DGRAPH41" localSheetId="62" hidden="1">'[2]Time series'!#REF!</definedName>
    <definedName name="__123Graph_DGRAPH41" localSheetId="16" hidden="1">'[1]Time series'!#REF!</definedName>
    <definedName name="__123Graph_DGRAPH41" localSheetId="17" hidden="1">'[1]Time series'!#REF!</definedName>
    <definedName name="__123Graph_DGRAPH41" localSheetId="18" hidden="1">'[1]Time series'!#REF!</definedName>
    <definedName name="__123Graph_DGRAPH41" localSheetId="19" hidden="1">'[1]Time series'!#REF!</definedName>
    <definedName name="__123Graph_DGRAPH41" localSheetId="20" hidden="1">'[1]Time series'!#REF!</definedName>
    <definedName name="__123Graph_DGRAPH41" localSheetId="21" hidden="1">'[1]Time series'!#REF!</definedName>
    <definedName name="__123Graph_DGRAPH41" hidden="1">'[1]Time series'!#REF!</definedName>
    <definedName name="__123Graph_DPERIA" localSheetId="14" hidden="1">'[1]Time series'!#REF!</definedName>
    <definedName name="__123Graph_DPERIA" localSheetId="25" hidden="1">'[1]Time series'!#REF!</definedName>
    <definedName name="__123Graph_DPERIA" localSheetId="27" hidden="1">'[1]Time series'!#REF!</definedName>
    <definedName name="__123Graph_DPERIA" localSheetId="38" hidden="1">'[2]Time series'!#REF!</definedName>
    <definedName name="__123Graph_DPERIA" localSheetId="3" hidden="1">'[3]Time series'!#REF!</definedName>
    <definedName name="__123Graph_DPERIA" localSheetId="39" hidden="1">'[2]Time series'!#REF!</definedName>
    <definedName name="__123Graph_DPERIA" localSheetId="40" hidden="1">'[2]Time series'!#REF!</definedName>
    <definedName name="__123Graph_DPERIA" localSheetId="41" hidden="1">'[2]Time series'!#REF!</definedName>
    <definedName name="__123Graph_DPERIA" localSheetId="48" hidden="1">'[1]Time series'!#REF!</definedName>
    <definedName name="__123Graph_DPERIA" localSheetId="4" hidden="1">'[4]Time series'!#REF!</definedName>
    <definedName name="__123Graph_DPERIA" localSheetId="49" hidden="1">'[1]Time series'!#REF!</definedName>
    <definedName name="__123Graph_DPERIA" localSheetId="50" hidden="1">'[1]Time series'!#REF!</definedName>
    <definedName name="__123Graph_DPERIA" localSheetId="51" hidden="1">'[1]Time series'!#REF!</definedName>
    <definedName name="__123Graph_DPERIA" localSheetId="52" hidden="1">'[1]Time series'!#REF!</definedName>
    <definedName name="__123Graph_DPERIA" localSheetId="53" hidden="1">'[1]Time series'!#REF!</definedName>
    <definedName name="__123Graph_DPERIA" localSheetId="55" hidden="1">'[1]Time series'!#REF!</definedName>
    <definedName name="__123Graph_DPERIA" localSheetId="58" hidden="1">'[2]Time series'!#REF!</definedName>
    <definedName name="__123Graph_DPERIA" localSheetId="60" hidden="1">'[1]Time series'!#REF!</definedName>
    <definedName name="__123Graph_DPERIA" localSheetId="63" hidden="1">'[5]Time series'!#REF!</definedName>
    <definedName name="__123Graph_DPERIA" localSheetId="64" hidden="1">'[5]Time series'!#REF!</definedName>
    <definedName name="__123Graph_DPERIA" localSheetId="65" hidden="1">'[5]Time series'!#REF!</definedName>
    <definedName name="__123Graph_DPERIA" localSheetId="66" hidden="1">'[5]Time series'!#REF!</definedName>
    <definedName name="__123Graph_DPERIA" localSheetId="67" hidden="1">'[2]Time series'!#REF!</definedName>
    <definedName name="__123Graph_DPERIA" localSheetId="68" hidden="1">'[5]Time series'!#REF!</definedName>
    <definedName name="__123Graph_DPERIA" localSheetId="6" hidden="1">'[1]Time series'!#REF!</definedName>
    <definedName name="__123Graph_DPERIA" localSheetId="76" hidden="1">'[1]Time series'!#REF!</definedName>
    <definedName name="__123Graph_DPERIA" localSheetId="78" hidden="1">'[1]Time series'!#REF!</definedName>
    <definedName name="__123Graph_DPERIA" localSheetId="10" hidden="1">'[3]Time series'!#REF!</definedName>
    <definedName name="__123Graph_DPERIA" localSheetId="12" hidden="1">'[3]Time series'!#REF!</definedName>
    <definedName name="__123Graph_DPERIA" localSheetId="2" hidden="1">'[6]Time series'!#REF!</definedName>
    <definedName name="__123Graph_DPERIA" localSheetId="7" hidden="1">'[1]Time series'!#REF!</definedName>
    <definedName name="__123Graph_DPERIA" localSheetId="22" hidden="1">'[1]Time series'!#REF!</definedName>
    <definedName name="__123Graph_DPERIA" localSheetId="23" hidden="1">'[1]Time series'!#REF!</definedName>
    <definedName name="__123Graph_DPERIA" localSheetId="24" hidden="1">'[1]Time series'!#REF!</definedName>
    <definedName name="__123Graph_DPERIA" localSheetId="33" hidden="1">'[1]Time series'!#REF!</definedName>
    <definedName name="__123Graph_DPERIA" localSheetId="34" hidden="1">'[1]Time series'!#REF!</definedName>
    <definedName name="__123Graph_DPERIA" localSheetId="8" hidden="1">'[1]Time series'!#REF!</definedName>
    <definedName name="__123Graph_DPERIA" localSheetId="62" hidden="1">'[2]Time series'!#REF!</definedName>
    <definedName name="__123Graph_DPERIA" localSheetId="16" hidden="1">'[1]Time series'!#REF!</definedName>
    <definedName name="__123Graph_DPERIA" localSheetId="17" hidden="1">'[1]Time series'!#REF!</definedName>
    <definedName name="__123Graph_DPERIA" localSheetId="18" hidden="1">'[1]Time series'!#REF!</definedName>
    <definedName name="__123Graph_DPERIA" localSheetId="19" hidden="1">'[1]Time series'!#REF!</definedName>
    <definedName name="__123Graph_DPERIA" localSheetId="20" hidden="1">'[1]Time series'!#REF!</definedName>
    <definedName name="__123Graph_DPERIA" localSheetId="21" hidden="1">'[1]Time series'!#REF!</definedName>
    <definedName name="__123Graph_DPERIA" hidden="1">'[1]Time series'!#REF!</definedName>
    <definedName name="__123Graph_DPERIB" localSheetId="14" hidden="1">'[1]Time series'!#REF!</definedName>
    <definedName name="__123Graph_DPERIB" localSheetId="25" hidden="1">'[1]Time series'!#REF!</definedName>
    <definedName name="__123Graph_DPERIB" localSheetId="27" hidden="1">'[1]Time series'!#REF!</definedName>
    <definedName name="__123Graph_DPERIB" localSheetId="38" hidden="1">'[2]Time series'!#REF!</definedName>
    <definedName name="__123Graph_DPERIB" localSheetId="3" hidden="1">'[3]Time series'!#REF!</definedName>
    <definedName name="__123Graph_DPERIB" localSheetId="39" hidden="1">'[2]Time series'!#REF!</definedName>
    <definedName name="__123Graph_DPERIB" localSheetId="40" hidden="1">'[2]Time series'!#REF!</definedName>
    <definedName name="__123Graph_DPERIB" localSheetId="41" hidden="1">'[2]Time series'!#REF!</definedName>
    <definedName name="__123Graph_DPERIB" localSheetId="48" hidden="1">'[1]Time series'!#REF!</definedName>
    <definedName name="__123Graph_DPERIB" localSheetId="4" hidden="1">'[4]Time series'!#REF!</definedName>
    <definedName name="__123Graph_DPERIB" localSheetId="49" hidden="1">'[1]Time series'!#REF!</definedName>
    <definedName name="__123Graph_DPERIB" localSheetId="50" hidden="1">'[1]Time series'!#REF!</definedName>
    <definedName name="__123Graph_DPERIB" localSheetId="51" hidden="1">'[1]Time series'!#REF!</definedName>
    <definedName name="__123Graph_DPERIB" localSheetId="52" hidden="1">'[1]Time series'!#REF!</definedName>
    <definedName name="__123Graph_DPERIB" localSheetId="53" hidden="1">'[1]Time series'!#REF!</definedName>
    <definedName name="__123Graph_DPERIB" localSheetId="55" hidden="1">'[1]Time series'!#REF!</definedName>
    <definedName name="__123Graph_DPERIB" localSheetId="58" hidden="1">'[2]Time series'!#REF!</definedName>
    <definedName name="__123Graph_DPERIB" localSheetId="60" hidden="1">'[1]Time series'!#REF!</definedName>
    <definedName name="__123Graph_DPERIB" localSheetId="63" hidden="1">'[5]Time series'!#REF!</definedName>
    <definedName name="__123Graph_DPERIB" localSheetId="64" hidden="1">'[5]Time series'!#REF!</definedName>
    <definedName name="__123Graph_DPERIB" localSheetId="65" hidden="1">'[5]Time series'!#REF!</definedName>
    <definedName name="__123Graph_DPERIB" localSheetId="66" hidden="1">'[5]Time series'!#REF!</definedName>
    <definedName name="__123Graph_DPERIB" localSheetId="67" hidden="1">'[2]Time series'!#REF!</definedName>
    <definedName name="__123Graph_DPERIB" localSheetId="68" hidden="1">'[5]Time series'!#REF!</definedName>
    <definedName name="__123Graph_DPERIB" localSheetId="6" hidden="1">'[1]Time series'!#REF!</definedName>
    <definedName name="__123Graph_DPERIB" localSheetId="76" hidden="1">'[1]Time series'!#REF!</definedName>
    <definedName name="__123Graph_DPERIB" localSheetId="78" hidden="1">'[1]Time series'!#REF!</definedName>
    <definedName name="__123Graph_DPERIB" localSheetId="10" hidden="1">'[3]Time series'!#REF!</definedName>
    <definedName name="__123Graph_DPERIB" localSheetId="12" hidden="1">'[3]Time series'!#REF!</definedName>
    <definedName name="__123Graph_DPERIB" localSheetId="2" hidden="1">'[6]Time series'!#REF!</definedName>
    <definedName name="__123Graph_DPERIB" localSheetId="7" hidden="1">'[1]Time series'!#REF!</definedName>
    <definedName name="__123Graph_DPERIB" localSheetId="22" hidden="1">'[1]Time series'!#REF!</definedName>
    <definedName name="__123Graph_DPERIB" localSheetId="23" hidden="1">'[1]Time series'!#REF!</definedName>
    <definedName name="__123Graph_DPERIB" localSheetId="24" hidden="1">'[1]Time series'!#REF!</definedName>
    <definedName name="__123Graph_DPERIB" localSheetId="33" hidden="1">'[1]Time series'!#REF!</definedName>
    <definedName name="__123Graph_DPERIB" localSheetId="34" hidden="1">'[1]Time series'!#REF!</definedName>
    <definedName name="__123Graph_DPERIB" localSheetId="8" hidden="1">'[1]Time series'!#REF!</definedName>
    <definedName name="__123Graph_DPERIB" localSheetId="62" hidden="1">'[2]Time series'!#REF!</definedName>
    <definedName name="__123Graph_DPERIB" localSheetId="16" hidden="1">'[1]Time series'!#REF!</definedName>
    <definedName name="__123Graph_DPERIB" localSheetId="17" hidden="1">'[1]Time series'!#REF!</definedName>
    <definedName name="__123Graph_DPERIB" localSheetId="18" hidden="1">'[1]Time series'!#REF!</definedName>
    <definedName name="__123Graph_DPERIB" localSheetId="19" hidden="1">'[1]Time series'!#REF!</definedName>
    <definedName name="__123Graph_DPERIB" localSheetId="20" hidden="1">'[1]Time series'!#REF!</definedName>
    <definedName name="__123Graph_DPERIB" localSheetId="21" hidden="1">'[1]Time series'!#REF!</definedName>
    <definedName name="__123Graph_DPERIB" hidden="1">'[1]Time series'!#REF!</definedName>
    <definedName name="__123Graph_DPRODABSC" localSheetId="14" hidden="1">'[1]Time series'!#REF!</definedName>
    <definedName name="__123Graph_DPRODABSC" localSheetId="25" hidden="1">'[1]Time series'!#REF!</definedName>
    <definedName name="__123Graph_DPRODABSC" localSheetId="27" hidden="1">'[1]Time series'!#REF!</definedName>
    <definedName name="__123Graph_DPRODABSC" localSheetId="38" hidden="1">'[2]Time series'!#REF!</definedName>
    <definedName name="__123Graph_DPRODABSC" localSheetId="3" hidden="1">'[3]Time series'!#REF!</definedName>
    <definedName name="__123Graph_DPRODABSC" localSheetId="39" hidden="1">'[2]Time series'!#REF!</definedName>
    <definedName name="__123Graph_DPRODABSC" localSheetId="40" hidden="1">'[2]Time series'!#REF!</definedName>
    <definedName name="__123Graph_DPRODABSC" localSheetId="41" hidden="1">'[2]Time series'!#REF!</definedName>
    <definedName name="__123Graph_DPRODABSC" localSheetId="48" hidden="1">'[1]Time series'!#REF!</definedName>
    <definedName name="__123Graph_DPRODABSC" localSheetId="4" hidden="1">'[4]Time series'!#REF!</definedName>
    <definedName name="__123Graph_DPRODABSC" localSheetId="49" hidden="1">'[1]Time series'!#REF!</definedName>
    <definedName name="__123Graph_DPRODABSC" localSheetId="50" hidden="1">'[1]Time series'!#REF!</definedName>
    <definedName name="__123Graph_DPRODABSC" localSheetId="51" hidden="1">'[1]Time series'!#REF!</definedName>
    <definedName name="__123Graph_DPRODABSC" localSheetId="52" hidden="1">'[1]Time series'!#REF!</definedName>
    <definedName name="__123Graph_DPRODABSC" localSheetId="53" hidden="1">'[1]Time series'!#REF!</definedName>
    <definedName name="__123Graph_DPRODABSC" localSheetId="55" hidden="1">'[1]Time series'!#REF!</definedName>
    <definedName name="__123Graph_DPRODABSC" localSheetId="58" hidden="1">'[2]Time series'!#REF!</definedName>
    <definedName name="__123Graph_DPRODABSC" localSheetId="60" hidden="1">'[1]Time series'!#REF!</definedName>
    <definedName name="__123Graph_DPRODABSC" localSheetId="63" hidden="1">'[5]Time series'!#REF!</definedName>
    <definedName name="__123Graph_DPRODABSC" localSheetId="64" hidden="1">'[5]Time series'!#REF!</definedName>
    <definedName name="__123Graph_DPRODABSC" localSheetId="65" hidden="1">'[5]Time series'!#REF!</definedName>
    <definedName name="__123Graph_DPRODABSC" localSheetId="66" hidden="1">'[5]Time series'!#REF!</definedName>
    <definedName name="__123Graph_DPRODABSC" localSheetId="67" hidden="1">'[2]Time series'!#REF!</definedName>
    <definedName name="__123Graph_DPRODABSC" localSheetId="68" hidden="1">'[5]Time series'!#REF!</definedName>
    <definedName name="__123Graph_DPRODABSC" localSheetId="6" hidden="1">'[1]Time series'!#REF!</definedName>
    <definedName name="__123Graph_DPRODABSC" localSheetId="76" hidden="1">'[1]Time series'!#REF!</definedName>
    <definedName name="__123Graph_DPRODABSC" localSheetId="78" hidden="1">'[1]Time series'!#REF!</definedName>
    <definedName name="__123Graph_DPRODABSC" localSheetId="10" hidden="1">'[3]Time series'!#REF!</definedName>
    <definedName name="__123Graph_DPRODABSC" localSheetId="12" hidden="1">'[3]Time series'!#REF!</definedName>
    <definedName name="__123Graph_DPRODABSC" localSheetId="2" hidden="1">'[6]Time series'!#REF!</definedName>
    <definedName name="__123Graph_DPRODABSC" localSheetId="7" hidden="1">'[1]Time series'!#REF!</definedName>
    <definedName name="__123Graph_DPRODABSC" localSheetId="22" hidden="1">'[1]Time series'!#REF!</definedName>
    <definedName name="__123Graph_DPRODABSC" localSheetId="23" hidden="1">'[1]Time series'!#REF!</definedName>
    <definedName name="__123Graph_DPRODABSC" localSheetId="24" hidden="1">'[1]Time series'!#REF!</definedName>
    <definedName name="__123Graph_DPRODABSC" localSheetId="33" hidden="1">'[1]Time series'!#REF!</definedName>
    <definedName name="__123Graph_DPRODABSC" localSheetId="34" hidden="1">'[1]Time series'!#REF!</definedName>
    <definedName name="__123Graph_DPRODABSC" localSheetId="8" hidden="1">'[1]Time series'!#REF!</definedName>
    <definedName name="__123Graph_DPRODABSC" localSheetId="62" hidden="1">'[2]Time series'!#REF!</definedName>
    <definedName name="__123Graph_DPRODABSC" localSheetId="16" hidden="1">'[1]Time series'!#REF!</definedName>
    <definedName name="__123Graph_DPRODABSC" localSheetId="17" hidden="1">'[1]Time series'!#REF!</definedName>
    <definedName name="__123Graph_DPRODABSC" localSheetId="18" hidden="1">'[1]Time series'!#REF!</definedName>
    <definedName name="__123Graph_DPRODABSC" localSheetId="19" hidden="1">'[1]Time series'!#REF!</definedName>
    <definedName name="__123Graph_DPRODABSC" localSheetId="20" hidden="1">'[1]Time series'!#REF!</definedName>
    <definedName name="__123Graph_DPRODABSC" localSheetId="21" hidden="1">'[1]Time series'!#REF!</definedName>
    <definedName name="__123Graph_DPRODABSC" hidden="1">'[1]Time series'!#REF!</definedName>
    <definedName name="__123Graph_DUTRECHT" localSheetId="14" hidden="1">'[1]Time series'!#REF!</definedName>
    <definedName name="__123Graph_DUTRECHT" localSheetId="25" hidden="1">'[1]Time series'!#REF!</definedName>
    <definedName name="__123Graph_DUTRECHT" localSheetId="27" hidden="1">'[1]Time series'!#REF!</definedName>
    <definedName name="__123Graph_DUTRECHT" localSheetId="38" hidden="1">'[2]Time series'!#REF!</definedName>
    <definedName name="__123Graph_DUTRECHT" localSheetId="3" hidden="1">'[3]Time series'!#REF!</definedName>
    <definedName name="__123Graph_DUTRECHT" localSheetId="39" hidden="1">'[2]Time series'!#REF!</definedName>
    <definedName name="__123Graph_DUTRECHT" localSheetId="40" hidden="1">'[2]Time series'!#REF!</definedName>
    <definedName name="__123Graph_DUTRECHT" localSheetId="41" hidden="1">'[2]Time series'!#REF!</definedName>
    <definedName name="__123Graph_DUTRECHT" localSheetId="48" hidden="1">'[1]Time series'!#REF!</definedName>
    <definedName name="__123Graph_DUTRECHT" localSheetId="4" hidden="1">'[4]Time series'!#REF!</definedName>
    <definedName name="__123Graph_DUTRECHT" localSheetId="49" hidden="1">'[1]Time series'!#REF!</definedName>
    <definedName name="__123Graph_DUTRECHT" localSheetId="50" hidden="1">'[1]Time series'!#REF!</definedName>
    <definedName name="__123Graph_DUTRECHT" localSheetId="51" hidden="1">'[1]Time series'!#REF!</definedName>
    <definedName name="__123Graph_DUTRECHT" localSheetId="52" hidden="1">'[1]Time series'!#REF!</definedName>
    <definedName name="__123Graph_DUTRECHT" localSheetId="53" hidden="1">'[1]Time series'!#REF!</definedName>
    <definedName name="__123Graph_DUTRECHT" localSheetId="55" hidden="1">'[1]Time series'!#REF!</definedName>
    <definedName name="__123Graph_DUTRECHT" localSheetId="58" hidden="1">'[2]Time series'!#REF!</definedName>
    <definedName name="__123Graph_DUTRECHT" localSheetId="60" hidden="1">'[1]Time series'!#REF!</definedName>
    <definedName name="__123Graph_DUTRECHT" localSheetId="63" hidden="1">'[5]Time series'!#REF!</definedName>
    <definedName name="__123Graph_DUTRECHT" localSheetId="64" hidden="1">'[5]Time series'!#REF!</definedName>
    <definedName name="__123Graph_DUTRECHT" localSheetId="65" hidden="1">'[5]Time series'!#REF!</definedName>
    <definedName name="__123Graph_DUTRECHT" localSheetId="66" hidden="1">'[5]Time series'!#REF!</definedName>
    <definedName name="__123Graph_DUTRECHT" localSheetId="67" hidden="1">'[2]Time series'!#REF!</definedName>
    <definedName name="__123Graph_DUTRECHT" localSheetId="68" hidden="1">'[5]Time series'!#REF!</definedName>
    <definedName name="__123Graph_DUTRECHT" localSheetId="6" hidden="1">'[1]Time series'!#REF!</definedName>
    <definedName name="__123Graph_DUTRECHT" localSheetId="76" hidden="1">'[1]Time series'!#REF!</definedName>
    <definedName name="__123Graph_DUTRECHT" localSheetId="78" hidden="1">'[1]Time series'!#REF!</definedName>
    <definedName name="__123Graph_DUTRECHT" localSheetId="10" hidden="1">'[3]Time series'!#REF!</definedName>
    <definedName name="__123Graph_DUTRECHT" localSheetId="12" hidden="1">'[3]Time series'!#REF!</definedName>
    <definedName name="__123Graph_DUTRECHT" localSheetId="2" hidden="1">'[6]Time series'!#REF!</definedName>
    <definedName name="__123Graph_DUTRECHT" localSheetId="7" hidden="1">'[1]Time series'!#REF!</definedName>
    <definedName name="__123Graph_DUTRECHT" localSheetId="22" hidden="1">'[1]Time series'!#REF!</definedName>
    <definedName name="__123Graph_DUTRECHT" localSheetId="23" hidden="1">'[1]Time series'!#REF!</definedName>
    <definedName name="__123Graph_DUTRECHT" localSheetId="24" hidden="1">'[1]Time series'!#REF!</definedName>
    <definedName name="__123Graph_DUTRECHT" localSheetId="33" hidden="1">'[1]Time series'!#REF!</definedName>
    <definedName name="__123Graph_DUTRECHT" localSheetId="34" hidden="1">'[1]Time series'!#REF!</definedName>
    <definedName name="__123Graph_DUTRECHT" localSheetId="8" hidden="1">'[1]Time series'!#REF!</definedName>
    <definedName name="__123Graph_DUTRECHT" localSheetId="62" hidden="1">'[2]Time series'!#REF!</definedName>
    <definedName name="__123Graph_DUTRECHT" localSheetId="16" hidden="1">'[1]Time series'!#REF!</definedName>
    <definedName name="__123Graph_DUTRECHT" localSheetId="17" hidden="1">'[1]Time series'!#REF!</definedName>
    <definedName name="__123Graph_DUTRECHT" localSheetId="18" hidden="1">'[1]Time series'!#REF!</definedName>
    <definedName name="__123Graph_DUTRECHT" localSheetId="19" hidden="1">'[1]Time series'!#REF!</definedName>
    <definedName name="__123Graph_DUTRECHT" localSheetId="20" hidden="1">'[1]Time series'!#REF!</definedName>
    <definedName name="__123Graph_DUTRECHT" localSheetId="21" hidden="1">'[1]Time series'!#REF!</definedName>
    <definedName name="__123Graph_DUTRECHT" hidden="1">'[1]Time series'!#REF!</definedName>
    <definedName name="__123Graph_EBERLGRAP" localSheetId="14" hidden="1">'[1]Time series'!#REF!</definedName>
    <definedName name="__123Graph_EBERLGRAP" localSheetId="25" hidden="1">'[1]Time series'!#REF!</definedName>
    <definedName name="__123Graph_EBERLGRAP" localSheetId="27" hidden="1">'[1]Time series'!#REF!</definedName>
    <definedName name="__123Graph_EBERLGRAP" localSheetId="38" hidden="1">'[2]Time series'!#REF!</definedName>
    <definedName name="__123Graph_EBERLGRAP" localSheetId="3" hidden="1">'[3]Time series'!#REF!</definedName>
    <definedName name="__123Graph_EBERLGRAP" localSheetId="39" hidden="1">'[2]Time series'!#REF!</definedName>
    <definedName name="__123Graph_EBERLGRAP" localSheetId="40" hidden="1">'[2]Time series'!#REF!</definedName>
    <definedName name="__123Graph_EBERLGRAP" localSheetId="41" hidden="1">'[2]Time series'!#REF!</definedName>
    <definedName name="__123Graph_EBERLGRAP" localSheetId="48" hidden="1">'[1]Time series'!#REF!</definedName>
    <definedName name="__123Graph_EBERLGRAP" localSheetId="4" hidden="1">'[4]Time series'!#REF!</definedName>
    <definedName name="__123Graph_EBERLGRAP" localSheetId="49" hidden="1">'[1]Time series'!#REF!</definedName>
    <definedName name="__123Graph_EBERLGRAP" localSheetId="50" hidden="1">'[1]Time series'!#REF!</definedName>
    <definedName name="__123Graph_EBERLGRAP" localSheetId="51" hidden="1">'[1]Time series'!#REF!</definedName>
    <definedName name="__123Graph_EBERLGRAP" localSheetId="52" hidden="1">'[1]Time series'!#REF!</definedName>
    <definedName name="__123Graph_EBERLGRAP" localSheetId="53" hidden="1">'[1]Time series'!#REF!</definedName>
    <definedName name="__123Graph_EBERLGRAP" localSheetId="55" hidden="1">'[1]Time series'!#REF!</definedName>
    <definedName name="__123Graph_EBERLGRAP" localSheetId="58" hidden="1">'[2]Time series'!#REF!</definedName>
    <definedName name="__123Graph_EBERLGRAP" localSheetId="60" hidden="1">'[1]Time series'!#REF!</definedName>
    <definedName name="__123Graph_EBERLGRAP" localSheetId="63" hidden="1">'[5]Time series'!#REF!</definedName>
    <definedName name="__123Graph_EBERLGRAP" localSheetId="64" hidden="1">'[5]Time series'!#REF!</definedName>
    <definedName name="__123Graph_EBERLGRAP" localSheetId="65" hidden="1">'[5]Time series'!#REF!</definedName>
    <definedName name="__123Graph_EBERLGRAP" localSheetId="66" hidden="1">'[5]Time series'!#REF!</definedName>
    <definedName name="__123Graph_EBERLGRAP" localSheetId="67" hidden="1">'[2]Time series'!#REF!</definedName>
    <definedName name="__123Graph_EBERLGRAP" localSheetId="68" hidden="1">'[5]Time series'!#REF!</definedName>
    <definedName name="__123Graph_EBERLGRAP" localSheetId="6" hidden="1">'[1]Time series'!#REF!</definedName>
    <definedName name="__123Graph_EBERLGRAP" localSheetId="76" hidden="1">'[1]Time series'!#REF!</definedName>
    <definedName name="__123Graph_EBERLGRAP" localSheetId="78" hidden="1">'[1]Time series'!#REF!</definedName>
    <definedName name="__123Graph_EBERLGRAP" localSheetId="10" hidden="1">'[3]Time series'!#REF!</definedName>
    <definedName name="__123Graph_EBERLGRAP" localSheetId="12" hidden="1">'[3]Time series'!#REF!</definedName>
    <definedName name="__123Graph_EBERLGRAP" localSheetId="2" hidden="1">'[6]Time series'!#REF!</definedName>
    <definedName name="__123Graph_EBERLGRAP" localSheetId="7" hidden="1">'[1]Time series'!#REF!</definedName>
    <definedName name="__123Graph_EBERLGRAP" localSheetId="22" hidden="1">'[1]Time series'!#REF!</definedName>
    <definedName name="__123Graph_EBERLGRAP" localSheetId="23" hidden="1">'[1]Time series'!#REF!</definedName>
    <definedName name="__123Graph_EBERLGRAP" localSheetId="24" hidden="1">'[1]Time series'!#REF!</definedName>
    <definedName name="__123Graph_EBERLGRAP" localSheetId="33" hidden="1">'[1]Time series'!#REF!</definedName>
    <definedName name="__123Graph_EBERLGRAP" localSheetId="34" hidden="1">'[1]Time series'!#REF!</definedName>
    <definedName name="__123Graph_EBERLGRAP" localSheetId="8" hidden="1">'[1]Time series'!#REF!</definedName>
    <definedName name="__123Graph_EBERLGRAP" localSheetId="62" hidden="1">'[2]Time series'!#REF!</definedName>
    <definedName name="__123Graph_EBERLGRAP" localSheetId="16" hidden="1">'[1]Time series'!#REF!</definedName>
    <definedName name="__123Graph_EBERLGRAP" localSheetId="17" hidden="1">'[1]Time series'!#REF!</definedName>
    <definedName name="__123Graph_EBERLGRAP" localSheetId="18" hidden="1">'[1]Time series'!#REF!</definedName>
    <definedName name="__123Graph_EBERLGRAP" localSheetId="19" hidden="1">'[1]Time series'!#REF!</definedName>
    <definedName name="__123Graph_EBERLGRAP" localSheetId="20" hidden="1">'[1]Time series'!#REF!</definedName>
    <definedName name="__123Graph_EBERLGRAP" localSheetId="21" hidden="1">'[1]Time series'!#REF!</definedName>
    <definedName name="__123Graph_EBERLGRAP" hidden="1">'[1]Time series'!#REF!</definedName>
    <definedName name="__123Graph_ECONVERG1" localSheetId="14" hidden="1">'[1]Time series'!#REF!</definedName>
    <definedName name="__123Graph_ECONVERG1" localSheetId="25" hidden="1">'[1]Time series'!#REF!</definedName>
    <definedName name="__123Graph_ECONVERG1" localSheetId="27" hidden="1">'[1]Time series'!#REF!</definedName>
    <definedName name="__123Graph_ECONVERG1" localSheetId="38" hidden="1">'[2]Time series'!#REF!</definedName>
    <definedName name="__123Graph_ECONVERG1" localSheetId="3" hidden="1">'[3]Time series'!#REF!</definedName>
    <definedName name="__123Graph_ECONVERG1" localSheetId="39" hidden="1">'[2]Time series'!#REF!</definedName>
    <definedName name="__123Graph_ECONVERG1" localSheetId="40" hidden="1">'[2]Time series'!#REF!</definedName>
    <definedName name="__123Graph_ECONVERG1" localSheetId="41" hidden="1">'[2]Time series'!#REF!</definedName>
    <definedName name="__123Graph_ECONVERG1" localSheetId="48" hidden="1">'[1]Time series'!#REF!</definedName>
    <definedName name="__123Graph_ECONVERG1" localSheetId="4" hidden="1">'[4]Time series'!#REF!</definedName>
    <definedName name="__123Graph_ECONVERG1" localSheetId="49" hidden="1">'[1]Time series'!#REF!</definedName>
    <definedName name="__123Graph_ECONVERG1" localSheetId="50" hidden="1">'[1]Time series'!#REF!</definedName>
    <definedName name="__123Graph_ECONVERG1" localSheetId="51" hidden="1">'[1]Time series'!#REF!</definedName>
    <definedName name="__123Graph_ECONVERG1" localSheetId="52" hidden="1">'[1]Time series'!#REF!</definedName>
    <definedName name="__123Graph_ECONVERG1" localSheetId="53" hidden="1">'[1]Time series'!#REF!</definedName>
    <definedName name="__123Graph_ECONVERG1" localSheetId="55" hidden="1">'[1]Time series'!#REF!</definedName>
    <definedName name="__123Graph_ECONVERG1" localSheetId="58" hidden="1">'[2]Time series'!#REF!</definedName>
    <definedName name="__123Graph_ECONVERG1" localSheetId="60" hidden="1">'[1]Time series'!#REF!</definedName>
    <definedName name="__123Graph_ECONVERG1" localSheetId="63" hidden="1">'[5]Time series'!#REF!</definedName>
    <definedName name="__123Graph_ECONVERG1" localSheetId="64" hidden="1">'[5]Time series'!#REF!</definedName>
    <definedName name="__123Graph_ECONVERG1" localSheetId="65" hidden="1">'[5]Time series'!#REF!</definedName>
    <definedName name="__123Graph_ECONVERG1" localSheetId="66" hidden="1">'[5]Time series'!#REF!</definedName>
    <definedName name="__123Graph_ECONVERG1" localSheetId="67" hidden="1">'[2]Time series'!#REF!</definedName>
    <definedName name="__123Graph_ECONVERG1" localSheetId="68" hidden="1">'[5]Time series'!#REF!</definedName>
    <definedName name="__123Graph_ECONVERG1" localSheetId="6" hidden="1">'[1]Time series'!#REF!</definedName>
    <definedName name="__123Graph_ECONVERG1" localSheetId="76" hidden="1">'[1]Time series'!#REF!</definedName>
    <definedName name="__123Graph_ECONVERG1" localSheetId="78" hidden="1">'[1]Time series'!#REF!</definedName>
    <definedName name="__123Graph_ECONVERG1" localSheetId="10" hidden="1">'[3]Time series'!#REF!</definedName>
    <definedName name="__123Graph_ECONVERG1" localSheetId="12" hidden="1">'[3]Time series'!#REF!</definedName>
    <definedName name="__123Graph_ECONVERG1" localSheetId="2" hidden="1">'[6]Time series'!#REF!</definedName>
    <definedName name="__123Graph_ECONVERG1" localSheetId="7" hidden="1">'[1]Time series'!#REF!</definedName>
    <definedName name="__123Graph_ECONVERG1" localSheetId="22" hidden="1">'[1]Time series'!#REF!</definedName>
    <definedName name="__123Graph_ECONVERG1" localSheetId="23" hidden="1">'[1]Time series'!#REF!</definedName>
    <definedName name="__123Graph_ECONVERG1" localSheetId="24" hidden="1">'[1]Time series'!#REF!</definedName>
    <definedName name="__123Graph_ECONVERG1" localSheetId="33" hidden="1">'[1]Time series'!#REF!</definedName>
    <definedName name="__123Graph_ECONVERG1" localSheetId="34" hidden="1">'[1]Time series'!#REF!</definedName>
    <definedName name="__123Graph_ECONVERG1" localSheetId="8" hidden="1">'[1]Time series'!#REF!</definedName>
    <definedName name="__123Graph_ECONVERG1" localSheetId="62" hidden="1">'[2]Time series'!#REF!</definedName>
    <definedName name="__123Graph_ECONVERG1" localSheetId="16" hidden="1">'[1]Time series'!#REF!</definedName>
    <definedName name="__123Graph_ECONVERG1" localSheetId="17" hidden="1">'[1]Time series'!#REF!</definedName>
    <definedName name="__123Graph_ECONVERG1" localSheetId="18" hidden="1">'[1]Time series'!#REF!</definedName>
    <definedName name="__123Graph_ECONVERG1" localSheetId="19" hidden="1">'[1]Time series'!#REF!</definedName>
    <definedName name="__123Graph_ECONVERG1" localSheetId="20" hidden="1">'[1]Time series'!#REF!</definedName>
    <definedName name="__123Graph_ECONVERG1" localSheetId="21" hidden="1">'[1]Time series'!#REF!</definedName>
    <definedName name="__123Graph_ECONVERG1" hidden="1">'[1]Time series'!#REF!</definedName>
    <definedName name="__123Graph_EGRAPH41" localSheetId="14" hidden="1">'[1]Time series'!#REF!</definedName>
    <definedName name="__123Graph_EGRAPH41" localSheetId="25" hidden="1">'[1]Time series'!#REF!</definedName>
    <definedName name="__123Graph_EGRAPH41" localSheetId="27" hidden="1">'[1]Time series'!#REF!</definedName>
    <definedName name="__123Graph_EGRAPH41" localSheetId="38" hidden="1">'[2]Time series'!#REF!</definedName>
    <definedName name="__123Graph_EGRAPH41" localSheetId="3" hidden="1">'[3]Time series'!#REF!</definedName>
    <definedName name="__123Graph_EGRAPH41" localSheetId="39" hidden="1">'[2]Time series'!#REF!</definedName>
    <definedName name="__123Graph_EGRAPH41" localSheetId="40" hidden="1">'[2]Time series'!#REF!</definedName>
    <definedName name="__123Graph_EGRAPH41" localSheetId="41" hidden="1">'[2]Time series'!#REF!</definedName>
    <definedName name="__123Graph_EGRAPH41" localSheetId="48" hidden="1">'[1]Time series'!#REF!</definedName>
    <definedName name="__123Graph_EGRAPH41" localSheetId="4" hidden="1">'[4]Time series'!#REF!</definedName>
    <definedName name="__123Graph_EGRAPH41" localSheetId="49" hidden="1">'[1]Time series'!#REF!</definedName>
    <definedName name="__123Graph_EGRAPH41" localSheetId="50" hidden="1">'[1]Time series'!#REF!</definedName>
    <definedName name="__123Graph_EGRAPH41" localSheetId="51" hidden="1">'[1]Time series'!#REF!</definedName>
    <definedName name="__123Graph_EGRAPH41" localSheetId="52" hidden="1">'[1]Time series'!#REF!</definedName>
    <definedName name="__123Graph_EGRAPH41" localSheetId="53" hidden="1">'[1]Time series'!#REF!</definedName>
    <definedName name="__123Graph_EGRAPH41" localSheetId="55" hidden="1">'[1]Time series'!#REF!</definedName>
    <definedName name="__123Graph_EGRAPH41" localSheetId="58" hidden="1">'[2]Time series'!#REF!</definedName>
    <definedName name="__123Graph_EGRAPH41" localSheetId="60" hidden="1">'[1]Time series'!#REF!</definedName>
    <definedName name="__123Graph_EGRAPH41" localSheetId="63" hidden="1">'[5]Time series'!#REF!</definedName>
    <definedName name="__123Graph_EGRAPH41" localSheetId="64" hidden="1">'[5]Time series'!#REF!</definedName>
    <definedName name="__123Graph_EGRAPH41" localSheetId="65" hidden="1">'[5]Time series'!#REF!</definedName>
    <definedName name="__123Graph_EGRAPH41" localSheetId="66" hidden="1">'[5]Time series'!#REF!</definedName>
    <definedName name="__123Graph_EGRAPH41" localSheetId="67" hidden="1">'[2]Time series'!#REF!</definedName>
    <definedName name="__123Graph_EGRAPH41" localSheetId="68" hidden="1">'[5]Time series'!#REF!</definedName>
    <definedName name="__123Graph_EGRAPH41" localSheetId="6" hidden="1">'[1]Time series'!#REF!</definedName>
    <definedName name="__123Graph_EGRAPH41" localSheetId="76" hidden="1">'[1]Time series'!#REF!</definedName>
    <definedName name="__123Graph_EGRAPH41" localSheetId="78" hidden="1">'[1]Time series'!#REF!</definedName>
    <definedName name="__123Graph_EGRAPH41" localSheetId="10" hidden="1">'[3]Time series'!#REF!</definedName>
    <definedName name="__123Graph_EGRAPH41" localSheetId="12" hidden="1">'[3]Time series'!#REF!</definedName>
    <definedName name="__123Graph_EGRAPH41" localSheetId="2" hidden="1">'[6]Time series'!#REF!</definedName>
    <definedName name="__123Graph_EGRAPH41" localSheetId="7" hidden="1">'[1]Time series'!#REF!</definedName>
    <definedName name="__123Graph_EGRAPH41" localSheetId="22" hidden="1">'[1]Time series'!#REF!</definedName>
    <definedName name="__123Graph_EGRAPH41" localSheetId="23" hidden="1">'[1]Time series'!#REF!</definedName>
    <definedName name="__123Graph_EGRAPH41" localSheetId="24" hidden="1">'[1]Time series'!#REF!</definedName>
    <definedName name="__123Graph_EGRAPH41" localSheetId="33" hidden="1">'[1]Time series'!#REF!</definedName>
    <definedName name="__123Graph_EGRAPH41" localSheetId="34" hidden="1">'[1]Time series'!#REF!</definedName>
    <definedName name="__123Graph_EGRAPH41" localSheetId="8" hidden="1">'[1]Time series'!#REF!</definedName>
    <definedName name="__123Graph_EGRAPH41" localSheetId="62" hidden="1">'[2]Time series'!#REF!</definedName>
    <definedName name="__123Graph_EGRAPH41" localSheetId="16" hidden="1">'[1]Time series'!#REF!</definedName>
    <definedName name="__123Graph_EGRAPH41" localSheetId="17" hidden="1">'[1]Time series'!#REF!</definedName>
    <definedName name="__123Graph_EGRAPH41" localSheetId="18" hidden="1">'[1]Time series'!#REF!</definedName>
    <definedName name="__123Graph_EGRAPH41" localSheetId="19" hidden="1">'[1]Time series'!#REF!</definedName>
    <definedName name="__123Graph_EGRAPH41" localSheetId="20" hidden="1">'[1]Time series'!#REF!</definedName>
    <definedName name="__123Graph_EGRAPH41" localSheetId="21" hidden="1">'[1]Time series'!#REF!</definedName>
    <definedName name="__123Graph_EGRAPH41" hidden="1">'[1]Time series'!#REF!</definedName>
    <definedName name="__123Graph_EPERIA" localSheetId="14" hidden="1">'[1]Time series'!#REF!</definedName>
    <definedName name="__123Graph_EPERIA" localSheetId="25" hidden="1">'[1]Time series'!#REF!</definedName>
    <definedName name="__123Graph_EPERIA" localSheetId="27" hidden="1">'[1]Time series'!#REF!</definedName>
    <definedName name="__123Graph_EPERIA" localSheetId="38" hidden="1">'[2]Time series'!#REF!</definedName>
    <definedName name="__123Graph_EPERIA" localSheetId="3" hidden="1">'[3]Time series'!#REF!</definedName>
    <definedName name="__123Graph_EPERIA" localSheetId="39" hidden="1">'[2]Time series'!#REF!</definedName>
    <definedName name="__123Graph_EPERIA" localSheetId="40" hidden="1">'[2]Time series'!#REF!</definedName>
    <definedName name="__123Graph_EPERIA" localSheetId="41" hidden="1">'[2]Time series'!#REF!</definedName>
    <definedName name="__123Graph_EPERIA" localSheetId="48" hidden="1">'[1]Time series'!#REF!</definedName>
    <definedName name="__123Graph_EPERIA" localSheetId="4" hidden="1">'[4]Time series'!#REF!</definedName>
    <definedName name="__123Graph_EPERIA" localSheetId="49" hidden="1">'[1]Time series'!#REF!</definedName>
    <definedName name="__123Graph_EPERIA" localSheetId="50" hidden="1">'[1]Time series'!#REF!</definedName>
    <definedName name="__123Graph_EPERIA" localSheetId="51" hidden="1">'[1]Time series'!#REF!</definedName>
    <definedName name="__123Graph_EPERIA" localSheetId="52" hidden="1">'[1]Time series'!#REF!</definedName>
    <definedName name="__123Graph_EPERIA" localSheetId="53" hidden="1">'[1]Time series'!#REF!</definedName>
    <definedName name="__123Graph_EPERIA" localSheetId="55" hidden="1">'[1]Time series'!#REF!</definedName>
    <definedName name="__123Graph_EPERIA" localSheetId="58" hidden="1">'[2]Time series'!#REF!</definedName>
    <definedName name="__123Graph_EPERIA" localSheetId="60" hidden="1">'[1]Time series'!#REF!</definedName>
    <definedName name="__123Graph_EPERIA" localSheetId="63" hidden="1">'[5]Time series'!#REF!</definedName>
    <definedName name="__123Graph_EPERIA" localSheetId="64" hidden="1">'[5]Time series'!#REF!</definedName>
    <definedName name="__123Graph_EPERIA" localSheetId="65" hidden="1">'[5]Time series'!#REF!</definedName>
    <definedName name="__123Graph_EPERIA" localSheetId="66" hidden="1">'[5]Time series'!#REF!</definedName>
    <definedName name="__123Graph_EPERIA" localSheetId="67" hidden="1">'[2]Time series'!#REF!</definedName>
    <definedName name="__123Graph_EPERIA" localSheetId="68" hidden="1">'[5]Time series'!#REF!</definedName>
    <definedName name="__123Graph_EPERIA" localSheetId="6" hidden="1">'[1]Time series'!#REF!</definedName>
    <definedName name="__123Graph_EPERIA" localSheetId="76" hidden="1">'[1]Time series'!#REF!</definedName>
    <definedName name="__123Graph_EPERIA" localSheetId="78" hidden="1">'[1]Time series'!#REF!</definedName>
    <definedName name="__123Graph_EPERIA" localSheetId="10" hidden="1">'[3]Time series'!#REF!</definedName>
    <definedName name="__123Graph_EPERIA" localSheetId="12" hidden="1">'[3]Time series'!#REF!</definedName>
    <definedName name="__123Graph_EPERIA" localSheetId="2" hidden="1">'[6]Time series'!#REF!</definedName>
    <definedName name="__123Graph_EPERIA" localSheetId="7" hidden="1">'[1]Time series'!#REF!</definedName>
    <definedName name="__123Graph_EPERIA" localSheetId="22" hidden="1">'[1]Time series'!#REF!</definedName>
    <definedName name="__123Graph_EPERIA" localSheetId="23" hidden="1">'[1]Time series'!#REF!</definedName>
    <definedName name="__123Graph_EPERIA" localSheetId="24" hidden="1">'[1]Time series'!#REF!</definedName>
    <definedName name="__123Graph_EPERIA" localSheetId="33" hidden="1">'[1]Time series'!#REF!</definedName>
    <definedName name="__123Graph_EPERIA" localSheetId="34" hidden="1">'[1]Time series'!#REF!</definedName>
    <definedName name="__123Graph_EPERIA" localSheetId="8" hidden="1">'[1]Time series'!#REF!</definedName>
    <definedName name="__123Graph_EPERIA" localSheetId="62" hidden="1">'[2]Time series'!#REF!</definedName>
    <definedName name="__123Graph_EPERIA" localSheetId="16" hidden="1">'[1]Time series'!#REF!</definedName>
    <definedName name="__123Graph_EPERIA" localSheetId="17" hidden="1">'[1]Time series'!#REF!</definedName>
    <definedName name="__123Graph_EPERIA" localSheetId="18" hidden="1">'[1]Time series'!#REF!</definedName>
    <definedName name="__123Graph_EPERIA" localSheetId="19" hidden="1">'[1]Time series'!#REF!</definedName>
    <definedName name="__123Graph_EPERIA" localSheetId="20" hidden="1">'[1]Time series'!#REF!</definedName>
    <definedName name="__123Graph_EPERIA" localSheetId="21" hidden="1">'[1]Time series'!#REF!</definedName>
    <definedName name="__123Graph_EPERIA" hidden="1">'[1]Time series'!#REF!</definedName>
    <definedName name="__123Graph_EPRODABSC" localSheetId="14" hidden="1">'[1]Time series'!#REF!</definedName>
    <definedName name="__123Graph_EPRODABSC" localSheetId="25" hidden="1">'[1]Time series'!#REF!</definedName>
    <definedName name="__123Graph_EPRODABSC" localSheetId="27" hidden="1">'[1]Time series'!#REF!</definedName>
    <definedName name="__123Graph_EPRODABSC" localSheetId="38" hidden="1">'[2]Time series'!#REF!</definedName>
    <definedName name="__123Graph_EPRODABSC" localSheetId="3" hidden="1">'[3]Time series'!#REF!</definedName>
    <definedName name="__123Graph_EPRODABSC" localSheetId="39" hidden="1">'[2]Time series'!#REF!</definedName>
    <definedName name="__123Graph_EPRODABSC" localSheetId="40" hidden="1">'[2]Time series'!#REF!</definedName>
    <definedName name="__123Graph_EPRODABSC" localSheetId="41" hidden="1">'[2]Time series'!#REF!</definedName>
    <definedName name="__123Graph_EPRODABSC" localSheetId="48" hidden="1">'[1]Time series'!#REF!</definedName>
    <definedName name="__123Graph_EPRODABSC" localSheetId="4" hidden="1">'[4]Time series'!#REF!</definedName>
    <definedName name="__123Graph_EPRODABSC" localSheetId="49" hidden="1">'[1]Time series'!#REF!</definedName>
    <definedName name="__123Graph_EPRODABSC" localSheetId="50" hidden="1">'[1]Time series'!#REF!</definedName>
    <definedName name="__123Graph_EPRODABSC" localSheetId="51" hidden="1">'[1]Time series'!#REF!</definedName>
    <definedName name="__123Graph_EPRODABSC" localSheetId="52" hidden="1">'[1]Time series'!#REF!</definedName>
    <definedName name="__123Graph_EPRODABSC" localSheetId="53" hidden="1">'[1]Time series'!#REF!</definedName>
    <definedName name="__123Graph_EPRODABSC" localSheetId="55" hidden="1">'[1]Time series'!#REF!</definedName>
    <definedName name="__123Graph_EPRODABSC" localSheetId="58" hidden="1">'[2]Time series'!#REF!</definedName>
    <definedName name="__123Graph_EPRODABSC" localSheetId="60" hidden="1">'[1]Time series'!#REF!</definedName>
    <definedName name="__123Graph_EPRODABSC" localSheetId="63" hidden="1">'[5]Time series'!#REF!</definedName>
    <definedName name="__123Graph_EPRODABSC" localSheetId="64" hidden="1">'[5]Time series'!#REF!</definedName>
    <definedName name="__123Graph_EPRODABSC" localSheetId="65" hidden="1">'[5]Time series'!#REF!</definedName>
    <definedName name="__123Graph_EPRODABSC" localSheetId="66" hidden="1">'[5]Time series'!#REF!</definedName>
    <definedName name="__123Graph_EPRODABSC" localSheetId="67" hidden="1">'[2]Time series'!#REF!</definedName>
    <definedName name="__123Graph_EPRODABSC" localSheetId="68" hidden="1">'[5]Time series'!#REF!</definedName>
    <definedName name="__123Graph_EPRODABSC" localSheetId="6" hidden="1">'[1]Time series'!#REF!</definedName>
    <definedName name="__123Graph_EPRODABSC" localSheetId="76" hidden="1">'[1]Time series'!#REF!</definedName>
    <definedName name="__123Graph_EPRODABSC" localSheetId="78" hidden="1">'[1]Time series'!#REF!</definedName>
    <definedName name="__123Graph_EPRODABSC" localSheetId="10" hidden="1">'[3]Time series'!#REF!</definedName>
    <definedName name="__123Graph_EPRODABSC" localSheetId="12" hidden="1">'[3]Time series'!#REF!</definedName>
    <definedName name="__123Graph_EPRODABSC" localSheetId="2" hidden="1">'[6]Time series'!#REF!</definedName>
    <definedName name="__123Graph_EPRODABSC" localSheetId="7" hidden="1">'[1]Time series'!#REF!</definedName>
    <definedName name="__123Graph_EPRODABSC" localSheetId="22" hidden="1">'[1]Time series'!#REF!</definedName>
    <definedName name="__123Graph_EPRODABSC" localSheetId="23" hidden="1">'[1]Time series'!#REF!</definedName>
    <definedName name="__123Graph_EPRODABSC" localSheetId="24" hidden="1">'[1]Time series'!#REF!</definedName>
    <definedName name="__123Graph_EPRODABSC" localSheetId="33" hidden="1">'[1]Time series'!#REF!</definedName>
    <definedName name="__123Graph_EPRODABSC" localSheetId="34" hidden="1">'[1]Time series'!#REF!</definedName>
    <definedName name="__123Graph_EPRODABSC" localSheetId="8" hidden="1">'[1]Time series'!#REF!</definedName>
    <definedName name="__123Graph_EPRODABSC" localSheetId="62" hidden="1">'[2]Time series'!#REF!</definedName>
    <definedName name="__123Graph_EPRODABSC" localSheetId="16" hidden="1">'[1]Time series'!#REF!</definedName>
    <definedName name="__123Graph_EPRODABSC" localSheetId="17" hidden="1">'[1]Time series'!#REF!</definedName>
    <definedName name="__123Graph_EPRODABSC" localSheetId="18" hidden="1">'[1]Time series'!#REF!</definedName>
    <definedName name="__123Graph_EPRODABSC" localSheetId="19" hidden="1">'[1]Time series'!#REF!</definedName>
    <definedName name="__123Graph_EPRODABSC" localSheetId="20" hidden="1">'[1]Time series'!#REF!</definedName>
    <definedName name="__123Graph_EPRODABSC" localSheetId="21" hidden="1">'[1]Time series'!#REF!</definedName>
    <definedName name="__123Graph_EPRODABSC" hidden="1">'[1]Time series'!#REF!</definedName>
    <definedName name="__123Graph_F" localSheetId="14" hidden="1">[7]A11!#REF!</definedName>
    <definedName name="__123Graph_F" localSheetId="25" hidden="1">[7]A11!#REF!</definedName>
    <definedName name="__123Graph_F" localSheetId="27" hidden="1">[7]A11!#REF!</definedName>
    <definedName name="__123Graph_F" localSheetId="38" hidden="1">[8]A11!#REF!</definedName>
    <definedName name="__123Graph_F" localSheetId="3" hidden="1">[9]A11!#REF!</definedName>
    <definedName name="__123Graph_F" localSheetId="39" hidden="1">[8]A11!#REF!</definedName>
    <definedName name="__123Graph_F" localSheetId="40" hidden="1">[8]A11!#REF!</definedName>
    <definedName name="__123Graph_F" localSheetId="41" hidden="1">[8]A11!#REF!</definedName>
    <definedName name="__123Graph_F" localSheetId="48" hidden="1">[7]A11!#REF!</definedName>
    <definedName name="__123Graph_F" localSheetId="4" hidden="1">[10]A11!#REF!</definedName>
    <definedName name="__123Graph_F" localSheetId="49" hidden="1">[7]A11!#REF!</definedName>
    <definedName name="__123Graph_F" localSheetId="50" hidden="1">[7]A11!#REF!</definedName>
    <definedName name="__123Graph_F" localSheetId="51" hidden="1">[7]A11!#REF!</definedName>
    <definedName name="__123Graph_F" localSheetId="52" hidden="1">[7]A11!#REF!</definedName>
    <definedName name="__123Graph_F" localSheetId="53" hidden="1">[7]A11!#REF!</definedName>
    <definedName name="__123Graph_F" localSheetId="55" hidden="1">[7]A11!#REF!</definedName>
    <definedName name="__123Graph_F" localSheetId="58" hidden="1">[8]A11!#REF!</definedName>
    <definedName name="__123Graph_F" localSheetId="60" hidden="1">[7]A11!#REF!</definedName>
    <definedName name="__123Graph_F" localSheetId="63" hidden="1">[11]A11!#REF!</definedName>
    <definedName name="__123Graph_F" localSheetId="64" hidden="1">[11]A11!#REF!</definedName>
    <definedName name="__123Graph_F" localSheetId="65" hidden="1">[11]A11!#REF!</definedName>
    <definedName name="__123Graph_F" localSheetId="66" hidden="1">[11]A11!#REF!</definedName>
    <definedName name="__123Graph_F" localSheetId="67" hidden="1">[8]A11!#REF!</definedName>
    <definedName name="__123Graph_F" localSheetId="68" hidden="1">[11]A11!#REF!</definedName>
    <definedName name="__123Graph_F" localSheetId="6" hidden="1">[7]A11!#REF!</definedName>
    <definedName name="__123Graph_F" localSheetId="76" hidden="1">[7]A11!#REF!</definedName>
    <definedName name="__123Graph_F" localSheetId="78" hidden="1">[7]A11!#REF!</definedName>
    <definedName name="__123Graph_F" localSheetId="10" hidden="1">[9]A11!#REF!</definedName>
    <definedName name="__123Graph_F" localSheetId="12" hidden="1">[9]A11!#REF!</definedName>
    <definedName name="__123Graph_F" localSheetId="2" hidden="1">[12]A11!#REF!</definedName>
    <definedName name="__123Graph_F" localSheetId="7" hidden="1">[7]A11!#REF!</definedName>
    <definedName name="__123Graph_F" localSheetId="22" hidden="1">[7]A11!#REF!</definedName>
    <definedName name="__123Graph_F" localSheetId="23" hidden="1">[7]A11!#REF!</definedName>
    <definedName name="__123Graph_F" localSheetId="24" hidden="1">[7]A11!#REF!</definedName>
    <definedName name="__123Graph_F" localSheetId="33" hidden="1">[7]A11!#REF!</definedName>
    <definedName name="__123Graph_F" localSheetId="34" hidden="1">[7]A11!#REF!</definedName>
    <definedName name="__123Graph_F" localSheetId="8" hidden="1">[7]A11!#REF!</definedName>
    <definedName name="__123Graph_F" localSheetId="62" hidden="1">[8]A11!#REF!</definedName>
    <definedName name="__123Graph_F" localSheetId="16" hidden="1">[7]A11!#REF!</definedName>
    <definedName name="__123Graph_F" localSheetId="17" hidden="1">[7]A11!#REF!</definedName>
    <definedName name="__123Graph_F" localSheetId="18" hidden="1">[7]A11!#REF!</definedName>
    <definedName name="__123Graph_F" localSheetId="19" hidden="1">[7]A11!#REF!</definedName>
    <definedName name="__123Graph_F" localSheetId="20" hidden="1">[7]A11!#REF!</definedName>
    <definedName name="__123Graph_F" localSheetId="21" hidden="1">[7]A11!#REF!</definedName>
    <definedName name="__123Graph_F" hidden="1">[7]A11!#REF!</definedName>
    <definedName name="__123Graph_FBERLGRAP" localSheetId="14" hidden="1">'[1]Time series'!#REF!</definedName>
    <definedName name="__123Graph_FBERLGRAP" localSheetId="25" hidden="1">'[1]Time series'!#REF!</definedName>
    <definedName name="__123Graph_FBERLGRAP" localSheetId="27" hidden="1">'[1]Time series'!#REF!</definedName>
    <definedName name="__123Graph_FBERLGRAP" localSheetId="38" hidden="1">'[2]Time series'!#REF!</definedName>
    <definedName name="__123Graph_FBERLGRAP" localSheetId="3" hidden="1">'[3]Time series'!#REF!</definedName>
    <definedName name="__123Graph_FBERLGRAP" localSheetId="39" hidden="1">'[2]Time series'!#REF!</definedName>
    <definedName name="__123Graph_FBERLGRAP" localSheetId="40" hidden="1">'[2]Time series'!#REF!</definedName>
    <definedName name="__123Graph_FBERLGRAP" localSheetId="41" hidden="1">'[2]Time series'!#REF!</definedName>
    <definedName name="__123Graph_FBERLGRAP" localSheetId="48" hidden="1">'[1]Time series'!#REF!</definedName>
    <definedName name="__123Graph_FBERLGRAP" localSheetId="4" hidden="1">'[4]Time series'!#REF!</definedName>
    <definedName name="__123Graph_FBERLGRAP" localSheetId="49" hidden="1">'[1]Time series'!#REF!</definedName>
    <definedName name="__123Graph_FBERLGRAP" localSheetId="50" hidden="1">'[1]Time series'!#REF!</definedName>
    <definedName name="__123Graph_FBERLGRAP" localSheetId="51" hidden="1">'[1]Time series'!#REF!</definedName>
    <definedName name="__123Graph_FBERLGRAP" localSheetId="52" hidden="1">'[1]Time series'!#REF!</definedName>
    <definedName name="__123Graph_FBERLGRAP" localSheetId="53" hidden="1">'[1]Time series'!#REF!</definedName>
    <definedName name="__123Graph_FBERLGRAP" localSheetId="55" hidden="1">'[1]Time series'!#REF!</definedName>
    <definedName name="__123Graph_FBERLGRAP" localSheetId="58" hidden="1">'[2]Time series'!#REF!</definedName>
    <definedName name="__123Graph_FBERLGRAP" localSheetId="60" hidden="1">'[1]Time series'!#REF!</definedName>
    <definedName name="__123Graph_FBERLGRAP" localSheetId="63" hidden="1">'[5]Time series'!#REF!</definedName>
    <definedName name="__123Graph_FBERLGRAP" localSheetId="64" hidden="1">'[5]Time series'!#REF!</definedName>
    <definedName name="__123Graph_FBERLGRAP" localSheetId="65" hidden="1">'[5]Time series'!#REF!</definedName>
    <definedName name="__123Graph_FBERLGRAP" localSheetId="66" hidden="1">'[5]Time series'!#REF!</definedName>
    <definedName name="__123Graph_FBERLGRAP" localSheetId="67" hidden="1">'[2]Time series'!#REF!</definedName>
    <definedName name="__123Graph_FBERLGRAP" localSheetId="68" hidden="1">'[5]Time series'!#REF!</definedName>
    <definedName name="__123Graph_FBERLGRAP" localSheetId="6" hidden="1">'[1]Time series'!#REF!</definedName>
    <definedName name="__123Graph_FBERLGRAP" localSheetId="76" hidden="1">'[1]Time series'!#REF!</definedName>
    <definedName name="__123Graph_FBERLGRAP" localSheetId="78" hidden="1">'[1]Time series'!#REF!</definedName>
    <definedName name="__123Graph_FBERLGRAP" localSheetId="10" hidden="1">'[3]Time series'!#REF!</definedName>
    <definedName name="__123Graph_FBERLGRAP" localSheetId="12" hidden="1">'[3]Time series'!#REF!</definedName>
    <definedName name="__123Graph_FBERLGRAP" localSheetId="2" hidden="1">'[6]Time series'!#REF!</definedName>
    <definedName name="__123Graph_FBERLGRAP" localSheetId="7" hidden="1">'[1]Time series'!#REF!</definedName>
    <definedName name="__123Graph_FBERLGRAP" localSheetId="22" hidden="1">'[1]Time series'!#REF!</definedName>
    <definedName name="__123Graph_FBERLGRAP" localSheetId="23" hidden="1">'[1]Time series'!#REF!</definedName>
    <definedName name="__123Graph_FBERLGRAP" localSheetId="24" hidden="1">'[1]Time series'!#REF!</definedName>
    <definedName name="__123Graph_FBERLGRAP" localSheetId="33" hidden="1">'[1]Time series'!#REF!</definedName>
    <definedName name="__123Graph_FBERLGRAP" localSheetId="34" hidden="1">'[1]Time series'!#REF!</definedName>
    <definedName name="__123Graph_FBERLGRAP" localSheetId="8" hidden="1">'[1]Time series'!#REF!</definedName>
    <definedName name="__123Graph_FBERLGRAP" localSheetId="62" hidden="1">'[2]Time series'!#REF!</definedName>
    <definedName name="__123Graph_FBERLGRAP" localSheetId="16" hidden="1">'[1]Time series'!#REF!</definedName>
    <definedName name="__123Graph_FBERLGRAP" localSheetId="17" hidden="1">'[1]Time series'!#REF!</definedName>
    <definedName name="__123Graph_FBERLGRAP" localSheetId="18" hidden="1">'[1]Time series'!#REF!</definedName>
    <definedName name="__123Graph_FBERLGRAP" localSheetId="19" hidden="1">'[1]Time series'!#REF!</definedName>
    <definedName name="__123Graph_FBERLGRAP" localSheetId="20" hidden="1">'[1]Time series'!#REF!</definedName>
    <definedName name="__123Graph_FBERLGRAP" localSheetId="21" hidden="1">'[1]Time series'!#REF!</definedName>
    <definedName name="__123Graph_FBERLGRAP" hidden="1">'[1]Time series'!#REF!</definedName>
    <definedName name="__123Graph_FGRAPH41" localSheetId="14" hidden="1">'[1]Time series'!#REF!</definedName>
    <definedName name="__123Graph_FGRAPH41" localSheetId="25" hidden="1">'[1]Time series'!#REF!</definedName>
    <definedName name="__123Graph_FGRAPH41" localSheetId="27" hidden="1">'[1]Time series'!#REF!</definedName>
    <definedName name="__123Graph_FGRAPH41" localSheetId="38" hidden="1">'[2]Time series'!#REF!</definedName>
    <definedName name="__123Graph_FGRAPH41" localSheetId="3" hidden="1">'[3]Time series'!#REF!</definedName>
    <definedName name="__123Graph_FGRAPH41" localSheetId="39" hidden="1">'[2]Time series'!#REF!</definedName>
    <definedName name="__123Graph_FGRAPH41" localSheetId="40" hidden="1">'[2]Time series'!#REF!</definedName>
    <definedName name="__123Graph_FGRAPH41" localSheetId="41" hidden="1">'[2]Time series'!#REF!</definedName>
    <definedName name="__123Graph_FGRAPH41" localSheetId="48" hidden="1">'[1]Time series'!#REF!</definedName>
    <definedName name="__123Graph_FGRAPH41" localSheetId="4" hidden="1">'[4]Time series'!#REF!</definedName>
    <definedName name="__123Graph_FGRAPH41" localSheetId="49" hidden="1">'[1]Time series'!#REF!</definedName>
    <definedName name="__123Graph_FGRAPH41" localSheetId="50" hidden="1">'[1]Time series'!#REF!</definedName>
    <definedName name="__123Graph_FGRAPH41" localSheetId="51" hidden="1">'[1]Time series'!#REF!</definedName>
    <definedName name="__123Graph_FGRAPH41" localSheetId="52" hidden="1">'[1]Time series'!#REF!</definedName>
    <definedName name="__123Graph_FGRAPH41" localSheetId="53" hidden="1">'[1]Time series'!#REF!</definedName>
    <definedName name="__123Graph_FGRAPH41" localSheetId="55" hidden="1">'[1]Time series'!#REF!</definedName>
    <definedName name="__123Graph_FGRAPH41" localSheetId="58" hidden="1">'[2]Time series'!#REF!</definedName>
    <definedName name="__123Graph_FGRAPH41" localSheetId="60" hidden="1">'[1]Time series'!#REF!</definedName>
    <definedName name="__123Graph_FGRAPH41" localSheetId="63" hidden="1">'[5]Time series'!#REF!</definedName>
    <definedName name="__123Graph_FGRAPH41" localSheetId="64" hidden="1">'[5]Time series'!#REF!</definedName>
    <definedName name="__123Graph_FGRAPH41" localSheetId="65" hidden="1">'[5]Time series'!#REF!</definedName>
    <definedName name="__123Graph_FGRAPH41" localSheetId="66" hidden="1">'[5]Time series'!#REF!</definedName>
    <definedName name="__123Graph_FGRAPH41" localSheetId="67" hidden="1">'[2]Time series'!#REF!</definedName>
    <definedName name="__123Graph_FGRAPH41" localSheetId="68" hidden="1">'[5]Time series'!#REF!</definedName>
    <definedName name="__123Graph_FGRAPH41" localSheetId="6" hidden="1">'[1]Time series'!#REF!</definedName>
    <definedName name="__123Graph_FGRAPH41" localSheetId="76" hidden="1">'[1]Time series'!#REF!</definedName>
    <definedName name="__123Graph_FGRAPH41" localSheetId="78" hidden="1">'[1]Time series'!#REF!</definedName>
    <definedName name="__123Graph_FGRAPH41" localSheetId="10" hidden="1">'[3]Time series'!#REF!</definedName>
    <definedName name="__123Graph_FGRAPH41" localSheetId="12" hidden="1">'[3]Time series'!#REF!</definedName>
    <definedName name="__123Graph_FGRAPH41" localSheetId="2" hidden="1">'[6]Time series'!#REF!</definedName>
    <definedName name="__123Graph_FGRAPH41" localSheetId="7" hidden="1">'[1]Time series'!#REF!</definedName>
    <definedName name="__123Graph_FGRAPH41" localSheetId="22" hidden="1">'[1]Time series'!#REF!</definedName>
    <definedName name="__123Graph_FGRAPH41" localSheetId="23" hidden="1">'[1]Time series'!#REF!</definedName>
    <definedName name="__123Graph_FGRAPH41" localSheetId="24" hidden="1">'[1]Time series'!#REF!</definedName>
    <definedName name="__123Graph_FGRAPH41" localSheetId="33" hidden="1">'[1]Time series'!#REF!</definedName>
    <definedName name="__123Graph_FGRAPH41" localSheetId="34" hidden="1">'[1]Time series'!#REF!</definedName>
    <definedName name="__123Graph_FGRAPH41" localSheetId="8" hidden="1">'[1]Time series'!#REF!</definedName>
    <definedName name="__123Graph_FGRAPH41" localSheetId="62" hidden="1">'[2]Time series'!#REF!</definedName>
    <definedName name="__123Graph_FGRAPH41" localSheetId="16" hidden="1">'[1]Time series'!#REF!</definedName>
    <definedName name="__123Graph_FGRAPH41" localSheetId="17" hidden="1">'[1]Time series'!#REF!</definedName>
    <definedName name="__123Graph_FGRAPH41" localSheetId="18" hidden="1">'[1]Time series'!#REF!</definedName>
    <definedName name="__123Graph_FGRAPH41" localSheetId="19" hidden="1">'[1]Time series'!#REF!</definedName>
    <definedName name="__123Graph_FGRAPH41" localSheetId="20" hidden="1">'[1]Time series'!#REF!</definedName>
    <definedName name="__123Graph_FGRAPH41" localSheetId="21" hidden="1">'[1]Time series'!#REF!</definedName>
    <definedName name="__123Graph_FGRAPH41" hidden="1">'[1]Time series'!#REF!</definedName>
    <definedName name="__123Graph_FPRODABSC" localSheetId="14" hidden="1">'[1]Time series'!#REF!</definedName>
    <definedName name="__123Graph_FPRODABSC" localSheetId="25" hidden="1">'[1]Time series'!#REF!</definedName>
    <definedName name="__123Graph_FPRODABSC" localSheetId="27" hidden="1">'[1]Time series'!#REF!</definedName>
    <definedName name="__123Graph_FPRODABSC" localSheetId="38" hidden="1">'[2]Time series'!#REF!</definedName>
    <definedName name="__123Graph_FPRODABSC" localSheetId="3" hidden="1">'[3]Time series'!#REF!</definedName>
    <definedName name="__123Graph_FPRODABSC" localSheetId="39" hidden="1">'[2]Time series'!#REF!</definedName>
    <definedName name="__123Graph_FPRODABSC" localSheetId="40" hidden="1">'[2]Time series'!#REF!</definedName>
    <definedName name="__123Graph_FPRODABSC" localSheetId="41" hidden="1">'[2]Time series'!#REF!</definedName>
    <definedName name="__123Graph_FPRODABSC" localSheetId="48" hidden="1">'[1]Time series'!#REF!</definedName>
    <definedName name="__123Graph_FPRODABSC" localSheetId="4" hidden="1">'[4]Time series'!#REF!</definedName>
    <definedName name="__123Graph_FPRODABSC" localSheetId="49" hidden="1">'[1]Time series'!#REF!</definedName>
    <definedName name="__123Graph_FPRODABSC" localSheetId="50" hidden="1">'[1]Time series'!#REF!</definedName>
    <definedName name="__123Graph_FPRODABSC" localSheetId="51" hidden="1">'[1]Time series'!#REF!</definedName>
    <definedName name="__123Graph_FPRODABSC" localSheetId="52" hidden="1">'[1]Time series'!#REF!</definedName>
    <definedName name="__123Graph_FPRODABSC" localSheetId="53" hidden="1">'[1]Time series'!#REF!</definedName>
    <definedName name="__123Graph_FPRODABSC" localSheetId="55" hidden="1">'[1]Time series'!#REF!</definedName>
    <definedName name="__123Graph_FPRODABSC" localSheetId="58" hidden="1">'[2]Time series'!#REF!</definedName>
    <definedName name="__123Graph_FPRODABSC" localSheetId="60" hidden="1">'[1]Time series'!#REF!</definedName>
    <definedName name="__123Graph_FPRODABSC" localSheetId="63" hidden="1">'[5]Time series'!#REF!</definedName>
    <definedName name="__123Graph_FPRODABSC" localSheetId="64" hidden="1">'[5]Time series'!#REF!</definedName>
    <definedName name="__123Graph_FPRODABSC" localSheetId="65" hidden="1">'[5]Time series'!#REF!</definedName>
    <definedName name="__123Graph_FPRODABSC" localSheetId="66" hidden="1">'[5]Time series'!#REF!</definedName>
    <definedName name="__123Graph_FPRODABSC" localSheetId="67" hidden="1">'[2]Time series'!#REF!</definedName>
    <definedName name="__123Graph_FPRODABSC" localSheetId="68" hidden="1">'[5]Time series'!#REF!</definedName>
    <definedName name="__123Graph_FPRODABSC" localSheetId="6" hidden="1">'[1]Time series'!#REF!</definedName>
    <definedName name="__123Graph_FPRODABSC" localSheetId="76" hidden="1">'[1]Time series'!#REF!</definedName>
    <definedName name="__123Graph_FPRODABSC" localSheetId="78" hidden="1">'[1]Time series'!#REF!</definedName>
    <definedName name="__123Graph_FPRODABSC" localSheetId="10" hidden="1">'[3]Time series'!#REF!</definedName>
    <definedName name="__123Graph_FPRODABSC" localSheetId="12" hidden="1">'[3]Time series'!#REF!</definedName>
    <definedName name="__123Graph_FPRODABSC" localSheetId="2" hidden="1">'[6]Time series'!#REF!</definedName>
    <definedName name="__123Graph_FPRODABSC" localSheetId="7" hidden="1">'[1]Time series'!#REF!</definedName>
    <definedName name="__123Graph_FPRODABSC" localSheetId="22" hidden="1">'[1]Time series'!#REF!</definedName>
    <definedName name="__123Graph_FPRODABSC" localSheetId="23" hidden="1">'[1]Time series'!#REF!</definedName>
    <definedName name="__123Graph_FPRODABSC" localSheetId="24" hidden="1">'[1]Time series'!#REF!</definedName>
    <definedName name="__123Graph_FPRODABSC" localSheetId="33" hidden="1">'[1]Time series'!#REF!</definedName>
    <definedName name="__123Graph_FPRODABSC" localSheetId="34" hidden="1">'[1]Time series'!#REF!</definedName>
    <definedName name="__123Graph_FPRODABSC" localSheetId="8" hidden="1">'[1]Time series'!#REF!</definedName>
    <definedName name="__123Graph_FPRODABSC" localSheetId="62" hidden="1">'[2]Time series'!#REF!</definedName>
    <definedName name="__123Graph_FPRODABSC" localSheetId="16" hidden="1">'[1]Time series'!#REF!</definedName>
    <definedName name="__123Graph_FPRODABSC" localSheetId="17" hidden="1">'[1]Time series'!#REF!</definedName>
    <definedName name="__123Graph_FPRODABSC" localSheetId="18" hidden="1">'[1]Time series'!#REF!</definedName>
    <definedName name="__123Graph_FPRODABSC" localSheetId="19" hidden="1">'[1]Time series'!#REF!</definedName>
    <definedName name="__123Graph_FPRODABSC" localSheetId="20" hidden="1">'[1]Time series'!#REF!</definedName>
    <definedName name="__123Graph_FPRODABSC" localSheetId="21" hidden="1">'[1]Time series'!#REF!</definedName>
    <definedName name="__123Graph_FPRODABSC" hidden="1">'[1]Time series'!#REF!</definedName>
    <definedName name="__AD1">#REF!</definedName>
    <definedName name="__D3">#REF!</definedName>
    <definedName name="__DAT1">#REF!</definedName>
    <definedName name="__DAT10">#REF!</definedName>
    <definedName name="__DAT11">#REF!</definedName>
    <definedName name="__DAT12">'[13]C. PENSION'!#REF!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T1">#REF!</definedName>
    <definedName name="__T2">#REF!</definedName>
    <definedName name="__T5">#REF!</definedName>
    <definedName name="_1__123Graph_ADEV_EMPL" localSheetId="14" hidden="1">'[14]Time series'!#REF!</definedName>
    <definedName name="_1__123Graph_ADEV_EMPL" localSheetId="25" hidden="1">'[14]Time series'!#REF!</definedName>
    <definedName name="_1__123Graph_ADEV_EMPL" localSheetId="27" hidden="1">'[14]Time series'!#REF!</definedName>
    <definedName name="_1__123Graph_ADEV_EMPL" localSheetId="38" hidden="1">'[15]Time series'!#REF!</definedName>
    <definedName name="_1__123Graph_ADEV_EMPL" localSheetId="3" hidden="1">'[16]Time series'!#REF!</definedName>
    <definedName name="_1__123Graph_ADEV_EMPL" localSheetId="39" hidden="1">'[15]Time series'!#REF!</definedName>
    <definedName name="_1__123Graph_ADEV_EMPL" localSheetId="40" hidden="1">'[15]Time series'!#REF!</definedName>
    <definedName name="_1__123Graph_ADEV_EMPL" localSheetId="41" hidden="1">'[15]Time series'!#REF!</definedName>
    <definedName name="_1__123Graph_ADEV_EMPL" localSheetId="48" hidden="1">'[14]Time series'!#REF!</definedName>
    <definedName name="_1__123Graph_ADEV_EMPL" localSheetId="4" hidden="1">'[17]Time series'!#REF!</definedName>
    <definedName name="_1__123Graph_ADEV_EMPL" localSheetId="49" hidden="1">'[14]Time series'!#REF!</definedName>
    <definedName name="_1__123Graph_ADEV_EMPL" localSheetId="50" hidden="1">'[14]Time series'!#REF!</definedName>
    <definedName name="_1__123Graph_ADEV_EMPL" localSheetId="51" hidden="1">'[14]Time series'!#REF!</definedName>
    <definedName name="_1__123Graph_ADEV_EMPL" localSheetId="52" hidden="1">'[14]Time series'!#REF!</definedName>
    <definedName name="_1__123Graph_ADEV_EMPL" localSheetId="53" hidden="1">'[14]Time series'!#REF!</definedName>
    <definedName name="_1__123Graph_ADEV_EMPL" localSheetId="55" hidden="1">'[14]Time series'!#REF!</definedName>
    <definedName name="_1__123Graph_ADEV_EMPL" localSheetId="58" hidden="1">'[15]Time series'!#REF!</definedName>
    <definedName name="_1__123Graph_ADEV_EMPL" localSheetId="60" hidden="1">'[14]Time series'!#REF!</definedName>
    <definedName name="_1__123Graph_ADEV_EMPL" localSheetId="63" hidden="1">'[18]Time series'!#REF!</definedName>
    <definedName name="_1__123Graph_ADEV_EMPL" localSheetId="64" hidden="1">'[18]Time series'!#REF!</definedName>
    <definedName name="_1__123Graph_ADEV_EMPL" localSheetId="65" hidden="1">'[18]Time series'!#REF!</definedName>
    <definedName name="_1__123Graph_ADEV_EMPL" localSheetId="66" hidden="1">'[18]Time series'!#REF!</definedName>
    <definedName name="_1__123Graph_ADEV_EMPL" localSheetId="67" hidden="1">'[15]Time series'!#REF!</definedName>
    <definedName name="_1__123Graph_ADEV_EMPL" localSheetId="68" hidden="1">'[18]Time series'!#REF!</definedName>
    <definedName name="_1__123Graph_ADEV_EMPL" localSheetId="6" hidden="1">'[14]Time series'!#REF!</definedName>
    <definedName name="_1__123Graph_ADEV_EMPL" localSheetId="76" hidden="1">'[14]Time series'!#REF!</definedName>
    <definedName name="_1__123Graph_ADEV_EMPL" localSheetId="78" hidden="1">'[14]Time series'!#REF!</definedName>
    <definedName name="_1__123Graph_ADEV_EMPL" localSheetId="10" hidden="1">'[16]Time series'!#REF!</definedName>
    <definedName name="_1__123Graph_ADEV_EMPL" localSheetId="12" hidden="1">'[16]Time series'!#REF!</definedName>
    <definedName name="_1__123Graph_ADEV_EMPL" localSheetId="2" hidden="1">'[19]Time series'!#REF!</definedName>
    <definedName name="_1__123Graph_ADEV_EMPL" localSheetId="7" hidden="1">'[14]Time series'!#REF!</definedName>
    <definedName name="_1__123Graph_ADEV_EMPL" localSheetId="22" hidden="1">'[14]Time series'!#REF!</definedName>
    <definedName name="_1__123Graph_ADEV_EMPL" localSheetId="23" hidden="1">'[14]Time series'!#REF!</definedName>
    <definedName name="_1__123Graph_ADEV_EMPL" localSheetId="24" hidden="1">'[14]Time series'!#REF!</definedName>
    <definedName name="_1__123Graph_ADEV_EMPL" localSheetId="33" hidden="1">'[14]Time series'!#REF!</definedName>
    <definedName name="_1__123Graph_ADEV_EMPL" localSheetId="34" hidden="1">'[14]Time series'!#REF!</definedName>
    <definedName name="_1__123Graph_ADEV_EMPL" localSheetId="8" hidden="1">'[14]Time series'!#REF!</definedName>
    <definedName name="_1__123Graph_ADEV_EMPL" localSheetId="62" hidden="1">'[15]Time series'!#REF!</definedName>
    <definedName name="_1__123Graph_ADEV_EMPL" localSheetId="16" hidden="1">'[14]Time series'!#REF!</definedName>
    <definedName name="_1__123Graph_ADEV_EMPL" localSheetId="17" hidden="1">'[14]Time series'!#REF!</definedName>
    <definedName name="_1__123Graph_ADEV_EMPL" localSheetId="18" hidden="1">'[14]Time series'!#REF!</definedName>
    <definedName name="_1__123Graph_ADEV_EMPL" localSheetId="19" hidden="1">'[14]Time series'!#REF!</definedName>
    <definedName name="_1__123Graph_ADEV_EMPL" localSheetId="20" hidden="1">'[14]Time series'!#REF!</definedName>
    <definedName name="_1__123Graph_ADEV_EMPL" localSheetId="21" hidden="1">'[14]Time series'!#REF!</definedName>
    <definedName name="_1__123Graph_ADEV_EMPL" hidden="1">'[14]Time series'!#REF!</definedName>
    <definedName name="_102__123Graph_C_CURRENT_7" localSheetId="14" hidden="1">[7]A11!#REF!</definedName>
    <definedName name="_102__123Graph_C_CURRENT_7" localSheetId="25" hidden="1">[7]A11!#REF!</definedName>
    <definedName name="_102__123Graph_C_CURRENT_7" localSheetId="27" hidden="1">[7]A11!#REF!</definedName>
    <definedName name="_102__123Graph_C_CURRENT_7" localSheetId="38" hidden="1">[8]A11!#REF!</definedName>
    <definedName name="_102__123Graph_C_CURRENT_7" localSheetId="3" hidden="1">[9]A11!#REF!</definedName>
    <definedName name="_102__123Graph_C_CURRENT_7" localSheetId="39" hidden="1">[8]A11!#REF!</definedName>
    <definedName name="_102__123Graph_C_CURRENT_7" localSheetId="40" hidden="1">[8]A11!#REF!</definedName>
    <definedName name="_102__123Graph_C_CURRENT_7" localSheetId="41" hidden="1">[8]A11!#REF!</definedName>
    <definedName name="_102__123Graph_C_CURRENT_7" localSheetId="48" hidden="1">[7]A11!#REF!</definedName>
    <definedName name="_102__123Graph_C_CURRENT_7" localSheetId="4" hidden="1">[10]A11!#REF!</definedName>
    <definedName name="_102__123Graph_C_CURRENT_7" localSheetId="49" hidden="1">[7]A11!#REF!</definedName>
    <definedName name="_102__123Graph_C_CURRENT_7" localSheetId="50" hidden="1">[7]A11!#REF!</definedName>
    <definedName name="_102__123Graph_C_CURRENT_7" localSheetId="51" hidden="1">[7]A11!#REF!</definedName>
    <definedName name="_102__123Graph_C_CURRENT_7" localSheetId="52" hidden="1">[7]A11!#REF!</definedName>
    <definedName name="_102__123Graph_C_CURRENT_7" localSheetId="53" hidden="1">[7]A11!#REF!</definedName>
    <definedName name="_102__123Graph_C_CURRENT_7" localSheetId="55" hidden="1">[7]A11!#REF!</definedName>
    <definedName name="_102__123Graph_C_CURRENT_7" localSheetId="58" hidden="1">[8]A11!#REF!</definedName>
    <definedName name="_102__123Graph_C_CURRENT_7" localSheetId="60" hidden="1">[7]A11!#REF!</definedName>
    <definedName name="_102__123Graph_C_CURRENT_7" localSheetId="63" hidden="1">[11]A11!#REF!</definedName>
    <definedName name="_102__123Graph_C_CURRENT_7" localSheetId="64" hidden="1">[11]A11!#REF!</definedName>
    <definedName name="_102__123Graph_C_CURRENT_7" localSheetId="65" hidden="1">[11]A11!#REF!</definedName>
    <definedName name="_102__123Graph_C_CURRENT_7" localSheetId="66" hidden="1">[11]A11!#REF!</definedName>
    <definedName name="_102__123Graph_C_CURRENT_7" localSheetId="67" hidden="1">[8]A11!#REF!</definedName>
    <definedName name="_102__123Graph_C_CURRENT_7" localSheetId="68" hidden="1">[11]A11!#REF!</definedName>
    <definedName name="_102__123Graph_C_CURRENT_7" localSheetId="6" hidden="1">[7]A11!#REF!</definedName>
    <definedName name="_102__123Graph_C_CURRENT_7" localSheetId="76" hidden="1">[7]A11!#REF!</definedName>
    <definedName name="_102__123Graph_C_CURRENT_7" localSheetId="78" hidden="1">[7]A11!#REF!</definedName>
    <definedName name="_102__123Graph_C_CURRENT_7" localSheetId="10" hidden="1">[9]A11!#REF!</definedName>
    <definedName name="_102__123Graph_C_CURRENT_7" localSheetId="12" hidden="1">[9]A11!#REF!</definedName>
    <definedName name="_102__123Graph_C_CURRENT_7" localSheetId="2" hidden="1">[12]A11!#REF!</definedName>
    <definedName name="_102__123Graph_C_CURRENT_7" localSheetId="7" hidden="1">[7]A11!#REF!</definedName>
    <definedName name="_102__123Graph_C_CURRENT_7" localSheetId="22" hidden="1">[7]A11!#REF!</definedName>
    <definedName name="_102__123Graph_C_CURRENT_7" localSheetId="23" hidden="1">[7]A11!#REF!</definedName>
    <definedName name="_102__123Graph_C_CURRENT_7" localSheetId="24" hidden="1">[7]A11!#REF!</definedName>
    <definedName name="_102__123Graph_C_CURRENT_7" localSheetId="33" hidden="1">[7]A11!#REF!</definedName>
    <definedName name="_102__123Graph_C_CURRENT_7" localSheetId="34" hidden="1">[7]A11!#REF!</definedName>
    <definedName name="_102__123Graph_C_CURRENT_7" localSheetId="8" hidden="1">[7]A11!#REF!</definedName>
    <definedName name="_102__123Graph_C_CURRENT_7" localSheetId="62" hidden="1">[8]A11!#REF!</definedName>
    <definedName name="_102__123Graph_C_CURRENT_7" localSheetId="16" hidden="1">[7]A11!#REF!</definedName>
    <definedName name="_102__123Graph_C_CURRENT_7" localSheetId="17" hidden="1">[7]A11!#REF!</definedName>
    <definedName name="_102__123Graph_C_CURRENT_7" localSheetId="18" hidden="1">[7]A11!#REF!</definedName>
    <definedName name="_102__123Graph_C_CURRENT_7" localSheetId="19" hidden="1">[7]A11!#REF!</definedName>
    <definedName name="_102__123Graph_C_CURRENT_7" localSheetId="20" hidden="1">[7]A11!#REF!</definedName>
    <definedName name="_102__123Graph_C_CURRENT_7" localSheetId="21" hidden="1">[7]A11!#REF!</definedName>
    <definedName name="_102__123Graph_C_CURRENT_7" hidden="1">[7]A11!#REF!</definedName>
    <definedName name="_105__123Graph_C_CURRENT_8" localSheetId="14" hidden="1">[7]A11!#REF!</definedName>
    <definedName name="_105__123Graph_C_CURRENT_8" localSheetId="25" hidden="1">[7]A11!#REF!</definedName>
    <definedName name="_105__123Graph_C_CURRENT_8" localSheetId="27" hidden="1">[7]A11!#REF!</definedName>
    <definedName name="_105__123Graph_C_CURRENT_8" localSheetId="38" hidden="1">[8]A11!#REF!</definedName>
    <definedName name="_105__123Graph_C_CURRENT_8" localSheetId="3" hidden="1">[9]A11!#REF!</definedName>
    <definedName name="_105__123Graph_C_CURRENT_8" localSheetId="39" hidden="1">[8]A11!#REF!</definedName>
    <definedName name="_105__123Graph_C_CURRENT_8" localSheetId="40" hidden="1">[8]A11!#REF!</definedName>
    <definedName name="_105__123Graph_C_CURRENT_8" localSheetId="41" hidden="1">[8]A11!#REF!</definedName>
    <definedName name="_105__123Graph_C_CURRENT_8" localSheetId="48" hidden="1">[7]A11!#REF!</definedName>
    <definedName name="_105__123Graph_C_CURRENT_8" localSheetId="4" hidden="1">[10]A11!#REF!</definedName>
    <definedName name="_105__123Graph_C_CURRENT_8" localSheetId="49" hidden="1">[7]A11!#REF!</definedName>
    <definedName name="_105__123Graph_C_CURRENT_8" localSheetId="50" hidden="1">[7]A11!#REF!</definedName>
    <definedName name="_105__123Graph_C_CURRENT_8" localSheetId="51" hidden="1">[7]A11!#REF!</definedName>
    <definedName name="_105__123Graph_C_CURRENT_8" localSheetId="52" hidden="1">[7]A11!#REF!</definedName>
    <definedName name="_105__123Graph_C_CURRENT_8" localSheetId="53" hidden="1">[7]A11!#REF!</definedName>
    <definedName name="_105__123Graph_C_CURRENT_8" localSheetId="55" hidden="1">[7]A11!#REF!</definedName>
    <definedName name="_105__123Graph_C_CURRENT_8" localSheetId="58" hidden="1">[8]A11!#REF!</definedName>
    <definedName name="_105__123Graph_C_CURRENT_8" localSheetId="60" hidden="1">[7]A11!#REF!</definedName>
    <definedName name="_105__123Graph_C_CURRENT_8" localSheetId="63" hidden="1">[11]A11!#REF!</definedName>
    <definedName name="_105__123Graph_C_CURRENT_8" localSheetId="64" hidden="1">[11]A11!#REF!</definedName>
    <definedName name="_105__123Graph_C_CURRENT_8" localSheetId="65" hidden="1">[11]A11!#REF!</definedName>
    <definedName name="_105__123Graph_C_CURRENT_8" localSheetId="66" hidden="1">[11]A11!#REF!</definedName>
    <definedName name="_105__123Graph_C_CURRENT_8" localSheetId="67" hidden="1">[8]A11!#REF!</definedName>
    <definedName name="_105__123Graph_C_CURRENT_8" localSheetId="68" hidden="1">[11]A11!#REF!</definedName>
    <definedName name="_105__123Graph_C_CURRENT_8" localSheetId="6" hidden="1">[7]A11!#REF!</definedName>
    <definedName name="_105__123Graph_C_CURRENT_8" localSheetId="76" hidden="1">[7]A11!#REF!</definedName>
    <definedName name="_105__123Graph_C_CURRENT_8" localSheetId="78" hidden="1">[7]A11!#REF!</definedName>
    <definedName name="_105__123Graph_C_CURRENT_8" localSheetId="10" hidden="1">[9]A11!#REF!</definedName>
    <definedName name="_105__123Graph_C_CURRENT_8" localSheetId="12" hidden="1">[9]A11!#REF!</definedName>
    <definedName name="_105__123Graph_C_CURRENT_8" localSheetId="2" hidden="1">[12]A11!#REF!</definedName>
    <definedName name="_105__123Graph_C_CURRENT_8" localSheetId="7" hidden="1">[7]A11!#REF!</definedName>
    <definedName name="_105__123Graph_C_CURRENT_8" localSheetId="22" hidden="1">[7]A11!#REF!</definedName>
    <definedName name="_105__123Graph_C_CURRENT_8" localSheetId="23" hidden="1">[7]A11!#REF!</definedName>
    <definedName name="_105__123Graph_C_CURRENT_8" localSheetId="24" hidden="1">[7]A11!#REF!</definedName>
    <definedName name="_105__123Graph_C_CURRENT_8" localSheetId="33" hidden="1">[7]A11!#REF!</definedName>
    <definedName name="_105__123Graph_C_CURRENT_8" localSheetId="34" hidden="1">[7]A11!#REF!</definedName>
    <definedName name="_105__123Graph_C_CURRENT_8" localSheetId="8" hidden="1">[7]A11!#REF!</definedName>
    <definedName name="_105__123Graph_C_CURRENT_8" localSheetId="62" hidden="1">[8]A11!#REF!</definedName>
    <definedName name="_105__123Graph_C_CURRENT_8" localSheetId="16" hidden="1">[7]A11!#REF!</definedName>
    <definedName name="_105__123Graph_C_CURRENT_8" localSheetId="17" hidden="1">[7]A11!#REF!</definedName>
    <definedName name="_105__123Graph_C_CURRENT_8" localSheetId="18" hidden="1">[7]A11!#REF!</definedName>
    <definedName name="_105__123Graph_C_CURRENT_8" localSheetId="19" hidden="1">[7]A11!#REF!</definedName>
    <definedName name="_105__123Graph_C_CURRENT_8" localSheetId="20" hidden="1">[7]A11!#REF!</definedName>
    <definedName name="_105__123Graph_C_CURRENT_8" localSheetId="21" hidden="1">[7]A11!#REF!</definedName>
    <definedName name="_105__123Graph_C_CURRENT_8" hidden="1">[7]A11!#REF!</definedName>
    <definedName name="_108__123Graph_C_CURRENT_9" localSheetId="14" hidden="1">[7]A11!#REF!</definedName>
    <definedName name="_108__123Graph_C_CURRENT_9" localSheetId="25" hidden="1">[7]A11!#REF!</definedName>
    <definedName name="_108__123Graph_C_CURRENT_9" localSheetId="27" hidden="1">[7]A11!#REF!</definedName>
    <definedName name="_108__123Graph_C_CURRENT_9" localSheetId="38" hidden="1">[8]A11!#REF!</definedName>
    <definedName name="_108__123Graph_C_CURRENT_9" localSheetId="3" hidden="1">[9]A11!#REF!</definedName>
    <definedName name="_108__123Graph_C_CURRENT_9" localSheetId="39" hidden="1">[8]A11!#REF!</definedName>
    <definedName name="_108__123Graph_C_CURRENT_9" localSheetId="40" hidden="1">[8]A11!#REF!</definedName>
    <definedName name="_108__123Graph_C_CURRENT_9" localSheetId="41" hidden="1">[8]A11!#REF!</definedName>
    <definedName name="_108__123Graph_C_CURRENT_9" localSheetId="48" hidden="1">[7]A11!#REF!</definedName>
    <definedName name="_108__123Graph_C_CURRENT_9" localSheetId="4" hidden="1">[10]A11!#REF!</definedName>
    <definedName name="_108__123Graph_C_CURRENT_9" localSheetId="49" hidden="1">[7]A11!#REF!</definedName>
    <definedName name="_108__123Graph_C_CURRENT_9" localSheetId="50" hidden="1">[7]A11!#REF!</definedName>
    <definedName name="_108__123Graph_C_CURRENT_9" localSheetId="51" hidden="1">[7]A11!#REF!</definedName>
    <definedName name="_108__123Graph_C_CURRENT_9" localSheetId="52" hidden="1">[7]A11!#REF!</definedName>
    <definedName name="_108__123Graph_C_CURRENT_9" localSheetId="53" hidden="1">[7]A11!#REF!</definedName>
    <definedName name="_108__123Graph_C_CURRENT_9" localSheetId="55" hidden="1">[7]A11!#REF!</definedName>
    <definedName name="_108__123Graph_C_CURRENT_9" localSheetId="58" hidden="1">[8]A11!#REF!</definedName>
    <definedName name="_108__123Graph_C_CURRENT_9" localSheetId="60" hidden="1">[7]A11!#REF!</definedName>
    <definedName name="_108__123Graph_C_CURRENT_9" localSheetId="63" hidden="1">[11]A11!#REF!</definedName>
    <definedName name="_108__123Graph_C_CURRENT_9" localSheetId="64" hidden="1">[11]A11!#REF!</definedName>
    <definedName name="_108__123Graph_C_CURRENT_9" localSheetId="65" hidden="1">[11]A11!#REF!</definedName>
    <definedName name="_108__123Graph_C_CURRENT_9" localSheetId="66" hidden="1">[11]A11!#REF!</definedName>
    <definedName name="_108__123Graph_C_CURRENT_9" localSheetId="67" hidden="1">[8]A11!#REF!</definedName>
    <definedName name="_108__123Graph_C_CURRENT_9" localSheetId="68" hidden="1">[11]A11!#REF!</definedName>
    <definedName name="_108__123Graph_C_CURRENT_9" localSheetId="6" hidden="1">[7]A11!#REF!</definedName>
    <definedName name="_108__123Graph_C_CURRENT_9" localSheetId="76" hidden="1">[7]A11!#REF!</definedName>
    <definedName name="_108__123Graph_C_CURRENT_9" localSheetId="78" hidden="1">[7]A11!#REF!</definedName>
    <definedName name="_108__123Graph_C_CURRENT_9" localSheetId="10" hidden="1">[9]A11!#REF!</definedName>
    <definedName name="_108__123Graph_C_CURRENT_9" localSheetId="12" hidden="1">[9]A11!#REF!</definedName>
    <definedName name="_108__123Graph_C_CURRENT_9" localSheetId="2" hidden="1">[12]A11!#REF!</definedName>
    <definedName name="_108__123Graph_C_CURRENT_9" localSheetId="7" hidden="1">[7]A11!#REF!</definedName>
    <definedName name="_108__123Graph_C_CURRENT_9" localSheetId="22" hidden="1">[7]A11!#REF!</definedName>
    <definedName name="_108__123Graph_C_CURRENT_9" localSheetId="23" hidden="1">[7]A11!#REF!</definedName>
    <definedName name="_108__123Graph_C_CURRENT_9" localSheetId="24" hidden="1">[7]A11!#REF!</definedName>
    <definedName name="_108__123Graph_C_CURRENT_9" localSheetId="33" hidden="1">[7]A11!#REF!</definedName>
    <definedName name="_108__123Graph_C_CURRENT_9" localSheetId="34" hidden="1">[7]A11!#REF!</definedName>
    <definedName name="_108__123Graph_C_CURRENT_9" localSheetId="8" hidden="1">[7]A11!#REF!</definedName>
    <definedName name="_108__123Graph_C_CURRENT_9" localSheetId="62" hidden="1">[8]A11!#REF!</definedName>
    <definedName name="_108__123Graph_C_CURRENT_9" localSheetId="16" hidden="1">[7]A11!#REF!</definedName>
    <definedName name="_108__123Graph_C_CURRENT_9" localSheetId="17" hidden="1">[7]A11!#REF!</definedName>
    <definedName name="_108__123Graph_C_CURRENT_9" localSheetId="18" hidden="1">[7]A11!#REF!</definedName>
    <definedName name="_108__123Graph_C_CURRENT_9" localSheetId="19" hidden="1">[7]A11!#REF!</definedName>
    <definedName name="_108__123Graph_C_CURRENT_9" localSheetId="20" hidden="1">[7]A11!#REF!</definedName>
    <definedName name="_108__123Graph_C_CURRENT_9" localSheetId="21" hidden="1">[7]A11!#REF!</definedName>
    <definedName name="_108__123Graph_C_CURRENT_9" hidden="1">[7]A11!#REF!</definedName>
    <definedName name="_111__123Graph_CDEV_EMPL" localSheetId="14" hidden="1">'[1]Time series'!#REF!</definedName>
    <definedName name="_111__123Graph_CDEV_EMPL" localSheetId="25" hidden="1">'[1]Time series'!#REF!</definedName>
    <definedName name="_111__123Graph_CDEV_EMPL" localSheetId="27" hidden="1">'[1]Time series'!#REF!</definedName>
    <definedName name="_111__123Graph_CDEV_EMPL" localSheetId="38" hidden="1">'[2]Time series'!#REF!</definedName>
    <definedName name="_111__123Graph_CDEV_EMPL" localSheetId="3" hidden="1">'[3]Time series'!#REF!</definedName>
    <definedName name="_111__123Graph_CDEV_EMPL" localSheetId="39" hidden="1">'[2]Time series'!#REF!</definedName>
    <definedName name="_111__123Graph_CDEV_EMPL" localSheetId="40" hidden="1">'[2]Time series'!#REF!</definedName>
    <definedName name="_111__123Graph_CDEV_EMPL" localSheetId="41" hidden="1">'[2]Time series'!#REF!</definedName>
    <definedName name="_111__123Graph_CDEV_EMPL" localSheetId="48" hidden="1">'[1]Time series'!#REF!</definedName>
    <definedName name="_111__123Graph_CDEV_EMPL" localSheetId="4" hidden="1">'[4]Time series'!#REF!</definedName>
    <definedName name="_111__123Graph_CDEV_EMPL" localSheetId="49" hidden="1">'[1]Time series'!#REF!</definedName>
    <definedName name="_111__123Graph_CDEV_EMPL" localSheetId="50" hidden="1">'[1]Time series'!#REF!</definedName>
    <definedName name="_111__123Graph_CDEV_EMPL" localSheetId="51" hidden="1">'[1]Time series'!#REF!</definedName>
    <definedName name="_111__123Graph_CDEV_EMPL" localSheetId="52" hidden="1">'[1]Time series'!#REF!</definedName>
    <definedName name="_111__123Graph_CDEV_EMPL" localSheetId="53" hidden="1">'[1]Time series'!#REF!</definedName>
    <definedName name="_111__123Graph_CDEV_EMPL" localSheetId="55" hidden="1">'[1]Time series'!#REF!</definedName>
    <definedName name="_111__123Graph_CDEV_EMPL" localSheetId="58" hidden="1">'[2]Time series'!#REF!</definedName>
    <definedName name="_111__123Graph_CDEV_EMPL" localSheetId="60" hidden="1">'[1]Time series'!#REF!</definedName>
    <definedName name="_111__123Graph_CDEV_EMPL" localSheetId="63" hidden="1">'[5]Time series'!#REF!</definedName>
    <definedName name="_111__123Graph_CDEV_EMPL" localSheetId="64" hidden="1">'[5]Time series'!#REF!</definedName>
    <definedName name="_111__123Graph_CDEV_EMPL" localSheetId="65" hidden="1">'[5]Time series'!#REF!</definedName>
    <definedName name="_111__123Graph_CDEV_EMPL" localSheetId="66" hidden="1">'[5]Time series'!#REF!</definedName>
    <definedName name="_111__123Graph_CDEV_EMPL" localSheetId="67" hidden="1">'[2]Time series'!#REF!</definedName>
    <definedName name="_111__123Graph_CDEV_EMPL" localSheetId="68" hidden="1">'[5]Time series'!#REF!</definedName>
    <definedName name="_111__123Graph_CDEV_EMPL" localSheetId="6" hidden="1">'[1]Time series'!#REF!</definedName>
    <definedName name="_111__123Graph_CDEV_EMPL" localSheetId="76" hidden="1">'[1]Time series'!#REF!</definedName>
    <definedName name="_111__123Graph_CDEV_EMPL" localSheetId="78" hidden="1">'[1]Time series'!#REF!</definedName>
    <definedName name="_111__123Graph_CDEV_EMPL" localSheetId="10" hidden="1">'[3]Time series'!#REF!</definedName>
    <definedName name="_111__123Graph_CDEV_EMPL" localSheetId="12" hidden="1">'[3]Time series'!#REF!</definedName>
    <definedName name="_111__123Graph_CDEV_EMPL" localSheetId="2" hidden="1">'[6]Time series'!#REF!</definedName>
    <definedName name="_111__123Graph_CDEV_EMPL" localSheetId="7" hidden="1">'[1]Time series'!#REF!</definedName>
    <definedName name="_111__123Graph_CDEV_EMPL" localSheetId="22" hidden="1">'[1]Time series'!#REF!</definedName>
    <definedName name="_111__123Graph_CDEV_EMPL" localSheetId="23" hidden="1">'[1]Time series'!#REF!</definedName>
    <definedName name="_111__123Graph_CDEV_EMPL" localSheetId="24" hidden="1">'[1]Time series'!#REF!</definedName>
    <definedName name="_111__123Graph_CDEV_EMPL" localSheetId="33" hidden="1">'[1]Time series'!#REF!</definedName>
    <definedName name="_111__123Graph_CDEV_EMPL" localSheetId="34" hidden="1">'[1]Time series'!#REF!</definedName>
    <definedName name="_111__123Graph_CDEV_EMPL" localSheetId="8" hidden="1">'[1]Time series'!#REF!</definedName>
    <definedName name="_111__123Graph_CDEV_EMPL" localSheetId="62" hidden="1">'[2]Time series'!#REF!</definedName>
    <definedName name="_111__123Graph_CDEV_EMPL" localSheetId="16" hidden="1">'[1]Time series'!#REF!</definedName>
    <definedName name="_111__123Graph_CDEV_EMPL" localSheetId="17" hidden="1">'[1]Time series'!#REF!</definedName>
    <definedName name="_111__123Graph_CDEV_EMPL" localSheetId="18" hidden="1">'[1]Time series'!#REF!</definedName>
    <definedName name="_111__123Graph_CDEV_EMPL" localSheetId="19" hidden="1">'[1]Time series'!#REF!</definedName>
    <definedName name="_111__123Graph_CDEV_EMPL" localSheetId="20" hidden="1">'[1]Time series'!#REF!</definedName>
    <definedName name="_111__123Graph_CDEV_EMPL" localSheetId="21" hidden="1">'[1]Time series'!#REF!</definedName>
    <definedName name="_111__123Graph_CDEV_EMPL" hidden="1">'[1]Time series'!#REF!</definedName>
    <definedName name="_114__123Graph_CSWE_EMPL" localSheetId="14" hidden="1">'[1]Time series'!#REF!</definedName>
    <definedName name="_114__123Graph_CSWE_EMPL" localSheetId="25" hidden="1">'[1]Time series'!#REF!</definedName>
    <definedName name="_114__123Graph_CSWE_EMPL" localSheetId="27" hidden="1">'[1]Time series'!#REF!</definedName>
    <definedName name="_114__123Graph_CSWE_EMPL" localSheetId="38" hidden="1">'[2]Time series'!#REF!</definedName>
    <definedName name="_114__123Graph_CSWE_EMPL" localSheetId="3" hidden="1">'[3]Time series'!#REF!</definedName>
    <definedName name="_114__123Graph_CSWE_EMPL" localSheetId="39" hidden="1">'[2]Time series'!#REF!</definedName>
    <definedName name="_114__123Graph_CSWE_EMPL" localSheetId="40" hidden="1">'[2]Time series'!#REF!</definedName>
    <definedName name="_114__123Graph_CSWE_EMPL" localSheetId="41" hidden="1">'[2]Time series'!#REF!</definedName>
    <definedName name="_114__123Graph_CSWE_EMPL" localSheetId="48" hidden="1">'[1]Time series'!#REF!</definedName>
    <definedName name="_114__123Graph_CSWE_EMPL" localSheetId="4" hidden="1">'[4]Time series'!#REF!</definedName>
    <definedName name="_114__123Graph_CSWE_EMPL" localSheetId="49" hidden="1">'[1]Time series'!#REF!</definedName>
    <definedName name="_114__123Graph_CSWE_EMPL" localSheetId="50" hidden="1">'[1]Time series'!#REF!</definedName>
    <definedName name="_114__123Graph_CSWE_EMPL" localSheetId="51" hidden="1">'[1]Time series'!#REF!</definedName>
    <definedName name="_114__123Graph_CSWE_EMPL" localSheetId="52" hidden="1">'[1]Time series'!#REF!</definedName>
    <definedName name="_114__123Graph_CSWE_EMPL" localSheetId="53" hidden="1">'[1]Time series'!#REF!</definedName>
    <definedName name="_114__123Graph_CSWE_EMPL" localSheetId="55" hidden="1">'[1]Time series'!#REF!</definedName>
    <definedName name="_114__123Graph_CSWE_EMPL" localSheetId="58" hidden="1">'[2]Time series'!#REF!</definedName>
    <definedName name="_114__123Graph_CSWE_EMPL" localSheetId="60" hidden="1">'[1]Time series'!#REF!</definedName>
    <definedName name="_114__123Graph_CSWE_EMPL" localSheetId="63" hidden="1">'[5]Time series'!#REF!</definedName>
    <definedName name="_114__123Graph_CSWE_EMPL" localSheetId="64" hidden="1">'[5]Time series'!#REF!</definedName>
    <definedName name="_114__123Graph_CSWE_EMPL" localSheetId="65" hidden="1">'[5]Time series'!#REF!</definedName>
    <definedName name="_114__123Graph_CSWE_EMPL" localSheetId="66" hidden="1">'[5]Time series'!#REF!</definedName>
    <definedName name="_114__123Graph_CSWE_EMPL" localSheetId="67" hidden="1">'[2]Time series'!#REF!</definedName>
    <definedName name="_114__123Graph_CSWE_EMPL" localSheetId="68" hidden="1">'[5]Time series'!#REF!</definedName>
    <definedName name="_114__123Graph_CSWE_EMPL" localSheetId="6" hidden="1">'[1]Time series'!#REF!</definedName>
    <definedName name="_114__123Graph_CSWE_EMPL" localSheetId="76" hidden="1">'[1]Time series'!#REF!</definedName>
    <definedName name="_114__123Graph_CSWE_EMPL" localSheetId="78" hidden="1">'[1]Time series'!#REF!</definedName>
    <definedName name="_114__123Graph_CSWE_EMPL" localSheetId="10" hidden="1">'[3]Time series'!#REF!</definedName>
    <definedName name="_114__123Graph_CSWE_EMPL" localSheetId="12" hidden="1">'[3]Time series'!#REF!</definedName>
    <definedName name="_114__123Graph_CSWE_EMPL" localSheetId="2" hidden="1">'[6]Time series'!#REF!</definedName>
    <definedName name="_114__123Graph_CSWE_EMPL" localSheetId="7" hidden="1">'[1]Time series'!#REF!</definedName>
    <definedName name="_114__123Graph_CSWE_EMPL" localSheetId="22" hidden="1">'[1]Time series'!#REF!</definedName>
    <definedName name="_114__123Graph_CSWE_EMPL" localSheetId="23" hidden="1">'[1]Time series'!#REF!</definedName>
    <definedName name="_114__123Graph_CSWE_EMPL" localSheetId="24" hidden="1">'[1]Time series'!#REF!</definedName>
    <definedName name="_114__123Graph_CSWE_EMPL" localSheetId="33" hidden="1">'[1]Time series'!#REF!</definedName>
    <definedName name="_114__123Graph_CSWE_EMPL" localSheetId="34" hidden="1">'[1]Time series'!#REF!</definedName>
    <definedName name="_114__123Graph_CSWE_EMPL" localSheetId="8" hidden="1">'[1]Time series'!#REF!</definedName>
    <definedName name="_114__123Graph_CSWE_EMPL" localSheetId="62" hidden="1">'[2]Time series'!#REF!</definedName>
    <definedName name="_114__123Graph_CSWE_EMPL" localSheetId="16" hidden="1">'[1]Time series'!#REF!</definedName>
    <definedName name="_114__123Graph_CSWE_EMPL" localSheetId="17" hidden="1">'[1]Time series'!#REF!</definedName>
    <definedName name="_114__123Graph_CSWE_EMPL" localSheetId="18" hidden="1">'[1]Time series'!#REF!</definedName>
    <definedName name="_114__123Graph_CSWE_EMPL" localSheetId="19" hidden="1">'[1]Time series'!#REF!</definedName>
    <definedName name="_114__123Graph_CSWE_EMPL" localSheetId="20" hidden="1">'[1]Time series'!#REF!</definedName>
    <definedName name="_114__123Graph_CSWE_EMPL" localSheetId="21" hidden="1">'[1]Time series'!#REF!</definedName>
    <definedName name="_114__123Graph_CSWE_EMPL" hidden="1">'[1]Time series'!#REF!</definedName>
    <definedName name="_117__123Graph_D_CURRENT" localSheetId="14" hidden="1">[7]A11!#REF!</definedName>
    <definedName name="_117__123Graph_D_CURRENT" localSheetId="25" hidden="1">[7]A11!#REF!</definedName>
    <definedName name="_117__123Graph_D_CURRENT" localSheetId="27" hidden="1">[7]A11!#REF!</definedName>
    <definedName name="_117__123Graph_D_CURRENT" localSheetId="38" hidden="1">[8]A11!#REF!</definedName>
    <definedName name="_117__123Graph_D_CURRENT" localSheetId="3" hidden="1">[9]A11!#REF!</definedName>
    <definedName name="_117__123Graph_D_CURRENT" localSheetId="39" hidden="1">[8]A11!#REF!</definedName>
    <definedName name="_117__123Graph_D_CURRENT" localSheetId="40" hidden="1">[8]A11!#REF!</definedName>
    <definedName name="_117__123Graph_D_CURRENT" localSheetId="41" hidden="1">[8]A11!#REF!</definedName>
    <definedName name="_117__123Graph_D_CURRENT" localSheetId="48" hidden="1">[7]A11!#REF!</definedName>
    <definedName name="_117__123Graph_D_CURRENT" localSheetId="4" hidden="1">[10]A11!#REF!</definedName>
    <definedName name="_117__123Graph_D_CURRENT" localSheetId="49" hidden="1">[7]A11!#REF!</definedName>
    <definedName name="_117__123Graph_D_CURRENT" localSheetId="50" hidden="1">[7]A11!#REF!</definedName>
    <definedName name="_117__123Graph_D_CURRENT" localSheetId="51" hidden="1">[7]A11!#REF!</definedName>
    <definedName name="_117__123Graph_D_CURRENT" localSheetId="52" hidden="1">[7]A11!#REF!</definedName>
    <definedName name="_117__123Graph_D_CURRENT" localSheetId="53" hidden="1">[7]A11!#REF!</definedName>
    <definedName name="_117__123Graph_D_CURRENT" localSheetId="55" hidden="1">[7]A11!#REF!</definedName>
    <definedName name="_117__123Graph_D_CURRENT" localSheetId="58" hidden="1">[8]A11!#REF!</definedName>
    <definedName name="_117__123Graph_D_CURRENT" localSheetId="60" hidden="1">[7]A11!#REF!</definedName>
    <definedName name="_117__123Graph_D_CURRENT" localSheetId="63" hidden="1">[11]A11!#REF!</definedName>
    <definedName name="_117__123Graph_D_CURRENT" localSheetId="64" hidden="1">[11]A11!#REF!</definedName>
    <definedName name="_117__123Graph_D_CURRENT" localSheetId="65" hidden="1">[11]A11!#REF!</definedName>
    <definedName name="_117__123Graph_D_CURRENT" localSheetId="66" hidden="1">[11]A11!#REF!</definedName>
    <definedName name="_117__123Graph_D_CURRENT" localSheetId="67" hidden="1">[8]A11!#REF!</definedName>
    <definedName name="_117__123Graph_D_CURRENT" localSheetId="68" hidden="1">[11]A11!#REF!</definedName>
    <definedName name="_117__123Graph_D_CURRENT" localSheetId="6" hidden="1">[7]A11!#REF!</definedName>
    <definedName name="_117__123Graph_D_CURRENT" localSheetId="76" hidden="1">[7]A11!#REF!</definedName>
    <definedName name="_117__123Graph_D_CURRENT" localSheetId="78" hidden="1">[7]A11!#REF!</definedName>
    <definedName name="_117__123Graph_D_CURRENT" localSheetId="10" hidden="1">[9]A11!#REF!</definedName>
    <definedName name="_117__123Graph_D_CURRENT" localSheetId="12" hidden="1">[9]A11!#REF!</definedName>
    <definedName name="_117__123Graph_D_CURRENT" localSheetId="2" hidden="1">[12]A11!#REF!</definedName>
    <definedName name="_117__123Graph_D_CURRENT" localSheetId="7" hidden="1">[7]A11!#REF!</definedName>
    <definedName name="_117__123Graph_D_CURRENT" localSheetId="22" hidden="1">[7]A11!#REF!</definedName>
    <definedName name="_117__123Graph_D_CURRENT" localSheetId="23" hidden="1">[7]A11!#REF!</definedName>
    <definedName name="_117__123Graph_D_CURRENT" localSheetId="24" hidden="1">[7]A11!#REF!</definedName>
    <definedName name="_117__123Graph_D_CURRENT" localSheetId="33" hidden="1">[7]A11!#REF!</definedName>
    <definedName name="_117__123Graph_D_CURRENT" localSheetId="34" hidden="1">[7]A11!#REF!</definedName>
    <definedName name="_117__123Graph_D_CURRENT" localSheetId="8" hidden="1">[7]A11!#REF!</definedName>
    <definedName name="_117__123Graph_D_CURRENT" localSheetId="62" hidden="1">[8]A11!#REF!</definedName>
    <definedName name="_117__123Graph_D_CURRENT" localSheetId="16" hidden="1">[7]A11!#REF!</definedName>
    <definedName name="_117__123Graph_D_CURRENT" localSheetId="17" hidden="1">[7]A11!#REF!</definedName>
    <definedName name="_117__123Graph_D_CURRENT" localSheetId="18" hidden="1">[7]A11!#REF!</definedName>
    <definedName name="_117__123Graph_D_CURRENT" localSheetId="19" hidden="1">[7]A11!#REF!</definedName>
    <definedName name="_117__123Graph_D_CURRENT" localSheetId="20" hidden="1">[7]A11!#REF!</definedName>
    <definedName name="_117__123Graph_D_CURRENT" localSheetId="21" hidden="1">[7]A11!#REF!</definedName>
    <definedName name="_117__123Graph_D_CURRENT" hidden="1">[7]A11!#REF!</definedName>
    <definedName name="_12__123Graph_A_CURRENT_2" localSheetId="14" hidden="1">[7]A11!#REF!</definedName>
    <definedName name="_12__123Graph_A_CURRENT_2" localSheetId="25" hidden="1">[7]A11!#REF!</definedName>
    <definedName name="_12__123Graph_A_CURRENT_2" localSheetId="27" hidden="1">[7]A11!#REF!</definedName>
    <definedName name="_12__123Graph_A_CURRENT_2" localSheetId="38" hidden="1">[8]A11!#REF!</definedName>
    <definedName name="_12__123Graph_A_CURRENT_2" localSheetId="3" hidden="1">[9]A11!#REF!</definedName>
    <definedName name="_12__123Graph_A_CURRENT_2" localSheetId="39" hidden="1">[8]A11!#REF!</definedName>
    <definedName name="_12__123Graph_A_CURRENT_2" localSheetId="40" hidden="1">[8]A11!#REF!</definedName>
    <definedName name="_12__123Graph_A_CURRENT_2" localSheetId="41" hidden="1">[8]A11!#REF!</definedName>
    <definedName name="_12__123Graph_A_CURRENT_2" localSheetId="48" hidden="1">[7]A11!#REF!</definedName>
    <definedName name="_12__123Graph_A_CURRENT_2" localSheetId="4" hidden="1">[10]A11!#REF!</definedName>
    <definedName name="_12__123Graph_A_CURRENT_2" localSheetId="49" hidden="1">[7]A11!#REF!</definedName>
    <definedName name="_12__123Graph_A_CURRENT_2" localSheetId="50" hidden="1">[7]A11!#REF!</definedName>
    <definedName name="_12__123Graph_A_CURRENT_2" localSheetId="51" hidden="1">[7]A11!#REF!</definedName>
    <definedName name="_12__123Graph_A_CURRENT_2" localSheetId="52" hidden="1">[7]A11!#REF!</definedName>
    <definedName name="_12__123Graph_A_CURRENT_2" localSheetId="53" hidden="1">[7]A11!#REF!</definedName>
    <definedName name="_12__123Graph_A_CURRENT_2" localSheetId="55" hidden="1">[7]A11!#REF!</definedName>
    <definedName name="_12__123Graph_A_CURRENT_2" localSheetId="58" hidden="1">[8]A11!#REF!</definedName>
    <definedName name="_12__123Graph_A_CURRENT_2" localSheetId="60" hidden="1">[7]A11!#REF!</definedName>
    <definedName name="_12__123Graph_A_CURRENT_2" localSheetId="63" hidden="1">[11]A11!#REF!</definedName>
    <definedName name="_12__123Graph_A_CURRENT_2" localSheetId="64" hidden="1">[11]A11!#REF!</definedName>
    <definedName name="_12__123Graph_A_CURRENT_2" localSheetId="65" hidden="1">[11]A11!#REF!</definedName>
    <definedName name="_12__123Graph_A_CURRENT_2" localSheetId="66" hidden="1">[11]A11!#REF!</definedName>
    <definedName name="_12__123Graph_A_CURRENT_2" localSheetId="67" hidden="1">[8]A11!#REF!</definedName>
    <definedName name="_12__123Graph_A_CURRENT_2" localSheetId="68" hidden="1">[11]A11!#REF!</definedName>
    <definedName name="_12__123Graph_A_CURRENT_2" localSheetId="6" hidden="1">[7]A11!#REF!</definedName>
    <definedName name="_12__123Graph_A_CURRENT_2" localSheetId="76" hidden="1">[7]A11!#REF!</definedName>
    <definedName name="_12__123Graph_A_CURRENT_2" localSheetId="78" hidden="1">[7]A11!#REF!</definedName>
    <definedName name="_12__123Graph_A_CURRENT_2" localSheetId="10" hidden="1">[9]A11!#REF!</definedName>
    <definedName name="_12__123Graph_A_CURRENT_2" localSheetId="12" hidden="1">[9]A11!#REF!</definedName>
    <definedName name="_12__123Graph_A_CURRENT_2" localSheetId="2" hidden="1">[12]A11!#REF!</definedName>
    <definedName name="_12__123Graph_A_CURRENT_2" localSheetId="7" hidden="1">[7]A11!#REF!</definedName>
    <definedName name="_12__123Graph_A_CURRENT_2" localSheetId="22" hidden="1">[7]A11!#REF!</definedName>
    <definedName name="_12__123Graph_A_CURRENT_2" localSheetId="23" hidden="1">[7]A11!#REF!</definedName>
    <definedName name="_12__123Graph_A_CURRENT_2" localSheetId="24" hidden="1">[7]A11!#REF!</definedName>
    <definedName name="_12__123Graph_A_CURRENT_2" localSheetId="33" hidden="1">[7]A11!#REF!</definedName>
    <definedName name="_12__123Graph_A_CURRENT_2" localSheetId="34" hidden="1">[7]A11!#REF!</definedName>
    <definedName name="_12__123Graph_A_CURRENT_2" localSheetId="8" hidden="1">[7]A11!#REF!</definedName>
    <definedName name="_12__123Graph_A_CURRENT_2" localSheetId="62" hidden="1">[8]A11!#REF!</definedName>
    <definedName name="_12__123Graph_A_CURRENT_2" localSheetId="16" hidden="1">[7]A11!#REF!</definedName>
    <definedName name="_12__123Graph_A_CURRENT_2" localSheetId="17" hidden="1">[7]A11!#REF!</definedName>
    <definedName name="_12__123Graph_A_CURRENT_2" localSheetId="18" hidden="1">[7]A11!#REF!</definedName>
    <definedName name="_12__123Graph_A_CURRENT_2" localSheetId="19" hidden="1">[7]A11!#REF!</definedName>
    <definedName name="_12__123Graph_A_CURRENT_2" localSheetId="20" hidden="1">[7]A11!#REF!</definedName>
    <definedName name="_12__123Graph_A_CURRENT_2" localSheetId="21" hidden="1">[7]A11!#REF!</definedName>
    <definedName name="_12__123Graph_A_CURRENT_2" hidden="1">[7]A11!#REF!</definedName>
    <definedName name="_120__123Graph_D_CURRENT_1" localSheetId="14" hidden="1">[7]A11!#REF!</definedName>
    <definedName name="_120__123Graph_D_CURRENT_1" localSheetId="25" hidden="1">[7]A11!#REF!</definedName>
    <definedName name="_120__123Graph_D_CURRENT_1" localSheetId="27" hidden="1">[7]A11!#REF!</definedName>
    <definedName name="_120__123Graph_D_CURRENT_1" localSheetId="38" hidden="1">[8]A11!#REF!</definedName>
    <definedName name="_120__123Graph_D_CURRENT_1" localSheetId="3" hidden="1">[9]A11!#REF!</definedName>
    <definedName name="_120__123Graph_D_CURRENT_1" localSheetId="39" hidden="1">[8]A11!#REF!</definedName>
    <definedName name="_120__123Graph_D_CURRENT_1" localSheetId="40" hidden="1">[8]A11!#REF!</definedName>
    <definedName name="_120__123Graph_D_CURRENT_1" localSheetId="41" hidden="1">[8]A11!#REF!</definedName>
    <definedName name="_120__123Graph_D_CURRENT_1" localSheetId="48" hidden="1">[7]A11!#REF!</definedName>
    <definedName name="_120__123Graph_D_CURRENT_1" localSheetId="4" hidden="1">[10]A11!#REF!</definedName>
    <definedName name="_120__123Graph_D_CURRENT_1" localSheetId="49" hidden="1">[7]A11!#REF!</definedName>
    <definedName name="_120__123Graph_D_CURRENT_1" localSheetId="50" hidden="1">[7]A11!#REF!</definedName>
    <definedName name="_120__123Graph_D_CURRENT_1" localSheetId="51" hidden="1">[7]A11!#REF!</definedName>
    <definedName name="_120__123Graph_D_CURRENT_1" localSheetId="52" hidden="1">[7]A11!#REF!</definedName>
    <definedName name="_120__123Graph_D_CURRENT_1" localSheetId="53" hidden="1">[7]A11!#REF!</definedName>
    <definedName name="_120__123Graph_D_CURRENT_1" localSheetId="55" hidden="1">[7]A11!#REF!</definedName>
    <definedName name="_120__123Graph_D_CURRENT_1" localSheetId="58" hidden="1">[8]A11!#REF!</definedName>
    <definedName name="_120__123Graph_D_CURRENT_1" localSheetId="60" hidden="1">[7]A11!#REF!</definedName>
    <definedName name="_120__123Graph_D_CURRENT_1" localSheetId="63" hidden="1">[11]A11!#REF!</definedName>
    <definedName name="_120__123Graph_D_CURRENT_1" localSheetId="64" hidden="1">[11]A11!#REF!</definedName>
    <definedName name="_120__123Graph_D_CURRENT_1" localSheetId="65" hidden="1">[11]A11!#REF!</definedName>
    <definedName name="_120__123Graph_D_CURRENT_1" localSheetId="66" hidden="1">[11]A11!#REF!</definedName>
    <definedName name="_120__123Graph_D_CURRENT_1" localSheetId="67" hidden="1">[8]A11!#REF!</definedName>
    <definedName name="_120__123Graph_D_CURRENT_1" localSheetId="68" hidden="1">[11]A11!#REF!</definedName>
    <definedName name="_120__123Graph_D_CURRENT_1" localSheetId="6" hidden="1">[7]A11!#REF!</definedName>
    <definedName name="_120__123Graph_D_CURRENT_1" localSheetId="76" hidden="1">[7]A11!#REF!</definedName>
    <definedName name="_120__123Graph_D_CURRENT_1" localSheetId="78" hidden="1">[7]A11!#REF!</definedName>
    <definedName name="_120__123Graph_D_CURRENT_1" localSheetId="10" hidden="1">[9]A11!#REF!</definedName>
    <definedName name="_120__123Graph_D_CURRENT_1" localSheetId="12" hidden="1">[9]A11!#REF!</definedName>
    <definedName name="_120__123Graph_D_CURRENT_1" localSheetId="2" hidden="1">[12]A11!#REF!</definedName>
    <definedName name="_120__123Graph_D_CURRENT_1" localSheetId="7" hidden="1">[7]A11!#REF!</definedName>
    <definedName name="_120__123Graph_D_CURRENT_1" localSheetId="22" hidden="1">[7]A11!#REF!</definedName>
    <definedName name="_120__123Graph_D_CURRENT_1" localSheetId="23" hidden="1">[7]A11!#REF!</definedName>
    <definedName name="_120__123Graph_D_CURRENT_1" localSheetId="24" hidden="1">[7]A11!#REF!</definedName>
    <definedName name="_120__123Graph_D_CURRENT_1" localSheetId="33" hidden="1">[7]A11!#REF!</definedName>
    <definedName name="_120__123Graph_D_CURRENT_1" localSheetId="34" hidden="1">[7]A11!#REF!</definedName>
    <definedName name="_120__123Graph_D_CURRENT_1" localSheetId="8" hidden="1">[7]A11!#REF!</definedName>
    <definedName name="_120__123Graph_D_CURRENT_1" localSheetId="62" hidden="1">[8]A11!#REF!</definedName>
    <definedName name="_120__123Graph_D_CURRENT_1" localSheetId="16" hidden="1">[7]A11!#REF!</definedName>
    <definedName name="_120__123Graph_D_CURRENT_1" localSheetId="17" hidden="1">[7]A11!#REF!</definedName>
    <definedName name="_120__123Graph_D_CURRENT_1" localSheetId="18" hidden="1">[7]A11!#REF!</definedName>
    <definedName name="_120__123Graph_D_CURRENT_1" localSheetId="19" hidden="1">[7]A11!#REF!</definedName>
    <definedName name="_120__123Graph_D_CURRENT_1" localSheetId="20" hidden="1">[7]A11!#REF!</definedName>
    <definedName name="_120__123Graph_D_CURRENT_1" localSheetId="21" hidden="1">[7]A11!#REF!</definedName>
    <definedName name="_120__123Graph_D_CURRENT_1" hidden="1">[7]A11!#REF!</definedName>
    <definedName name="_123__123Graph_D_CURRENT_10" localSheetId="14" hidden="1">[7]A11!#REF!</definedName>
    <definedName name="_123__123Graph_D_CURRENT_10" localSheetId="25" hidden="1">[7]A11!#REF!</definedName>
    <definedName name="_123__123Graph_D_CURRENT_10" localSheetId="27" hidden="1">[7]A11!#REF!</definedName>
    <definedName name="_123__123Graph_D_CURRENT_10" localSheetId="38" hidden="1">[8]A11!#REF!</definedName>
    <definedName name="_123__123Graph_D_CURRENT_10" localSheetId="3" hidden="1">[9]A11!#REF!</definedName>
    <definedName name="_123__123Graph_D_CURRENT_10" localSheetId="39" hidden="1">[8]A11!#REF!</definedName>
    <definedName name="_123__123Graph_D_CURRENT_10" localSheetId="40" hidden="1">[8]A11!#REF!</definedName>
    <definedName name="_123__123Graph_D_CURRENT_10" localSheetId="41" hidden="1">[8]A11!#REF!</definedName>
    <definedName name="_123__123Graph_D_CURRENT_10" localSheetId="48" hidden="1">[7]A11!#REF!</definedName>
    <definedName name="_123__123Graph_D_CURRENT_10" localSheetId="4" hidden="1">[10]A11!#REF!</definedName>
    <definedName name="_123__123Graph_D_CURRENT_10" localSheetId="49" hidden="1">[7]A11!#REF!</definedName>
    <definedName name="_123__123Graph_D_CURRENT_10" localSheetId="50" hidden="1">[7]A11!#REF!</definedName>
    <definedName name="_123__123Graph_D_CURRENT_10" localSheetId="51" hidden="1">[7]A11!#REF!</definedName>
    <definedName name="_123__123Graph_D_CURRENT_10" localSheetId="52" hidden="1">[7]A11!#REF!</definedName>
    <definedName name="_123__123Graph_D_CURRENT_10" localSheetId="53" hidden="1">[7]A11!#REF!</definedName>
    <definedName name="_123__123Graph_D_CURRENT_10" localSheetId="55" hidden="1">[7]A11!#REF!</definedName>
    <definedName name="_123__123Graph_D_CURRENT_10" localSheetId="58" hidden="1">[8]A11!#REF!</definedName>
    <definedName name="_123__123Graph_D_CURRENT_10" localSheetId="60" hidden="1">[7]A11!#REF!</definedName>
    <definedName name="_123__123Graph_D_CURRENT_10" localSheetId="63" hidden="1">[11]A11!#REF!</definedName>
    <definedName name="_123__123Graph_D_CURRENT_10" localSheetId="64" hidden="1">[11]A11!#REF!</definedName>
    <definedName name="_123__123Graph_D_CURRENT_10" localSheetId="65" hidden="1">[11]A11!#REF!</definedName>
    <definedName name="_123__123Graph_D_CURRENT_10" localSheetId="66" hidden="1">[11]A11!#REF!</definedName>
    <definedName name="_123__123Graph_D_CURRENT_10" localSheetId="67" hidden="1">[8]A11!#REF!</definedName>
    <definedName name="_123__123Graph_D_CURRENT_10" localSheetId="68" hidden="1">[11]A11!#REF!</definedName>
    <definedName name="_123__123Graph_D_CURRENT_10" localSheetId="6" hidden="1">[7]A11!#REF!</definedName>
    <definedName name="_123__123Graph_D_CURRENT_10" localSheetId="76" hidden="1">[7]A11!#REF!</definedName>
    <definedName name="_123__123Graph_D_CURRENT_10" localSheetId="78" hidden="1">[7]A11!#REF!</definedName>
    <definedName name="_123__123Graph_D_CURRENT_10" localSheetId="10" hidden="1">[9]A11!#REF!</definedName>
    <definedName name="_123__123Graph_D_CURRENT_10" localSheetId="12" hidden="1">[9]A11!#REF!</definedName>
    <definedName name="_123__123Graph_D_CURRENT_10" localSheetId="2" hidden="1">[12]A11!#REF!</definedName>
    <definedName name="_123__123Graph_D_CURRENT_10" localSheetId="7" hidden="1">[7]A11!#REF!</definedName>
    <definedName name="_123__123Graph_D_CURRENT_10" localSheetId="22" hidden="1">[7]A11!#REF!</definedName>
    <definedName name="_123__123Graph_D_CURRENT_10" localSheetId="23" hidden="1">[7]A11!#REF!</definedName>
    <definedName name="_123__123Graph_D_CURRENT_10" localSheetId="24" hidden="1">[7]A11!#REF!</definedName>
    <definedName name="_123__123Graph_D_CURRENT_10" localSheetId="33" hidden="1">[7]A11!#REF!</definedName>
    <definedName name="_123__123Graph_D_CURRENT_10" localSheetId="34" hidden="1">[7]A11!#REF!</definedName>
    <definedName name="_123__123Graph_D_CURRENT_10" localSheetId="8" hidden="1">[7]A11!#REF!</definedName>
    <definedName name="_123__123Graph_D_CURRENT_10" localSheetId="62" hidden="1">[8]A11!#REF!</definedName>
    <definedName name="_123__123Graph_D_CURRENT_10" localSheetId="16" hidden="1">[7]A11!#REF!</definedName>
    <definedName name="_123__123Graph_D_CURRENT_10" localSheetId="17" hidden="1">[7]A11!#REF!</definedName>
    <definedName name="_123__123Graph_D_CURRENT_10" localSheetId="18" hidden="1">[7]A11!#REF!</definedName>
    <definedName name="_123__123Graph_D_CURRENT_10" localSheetId="19" hidden="1">[7]A11!#REF!</definedName>
    <definedName name="_123__123Graph_D_CURRENT_10" localSheetId="20" hidden="1">[7]A11!#REF!</definedName>
    <definedName name="_123__123Graph_D_CURRENT_10" localSheetId="21" hidden="1">[7]A11!#REF!</definedName>
    <definedName name="_123__123Graph_D_CURRENT_10" hidden="1">[7]A11!#REF!</definedName>
    <definedName name="_126__123Graph_D_CURRENT_2" localSheetId="14" hidden="1">[7]A11!#REF!</definedName>
    <definedName name="_126__123Graph_D_CURRENT_2" localSheetId="25" hidden="1">[7]A11!#REF!</definedName>
    <definedName name="_126__123Graph_D_CURRENT_2" localSheetId="27" hidden="1">[7]A11!#REF!</definedName>
    <definedName name="_126__123Graph_D_CURRENT_2" localSheetId="38" hidden="1">[8]A11!#REF!</definedName>
    <definedName name="_126__123Graph_D_CURRENT_2" localSheetId="3" hidden="1">[9]A11!#REF!</definedName>
    <definedName name="_126__123Graph_D_CURRENT_2" localSheetId="39" hidden="1">[8]A11!#REF!</definedName>
    <definedName name="_126__123Graph_D_CURRENT_2" localSheetId="40" hidden="1">[8]A11!#REF!</definedName>
    <definedName name="_126__123Graph_D_CURRENT_2" localSheetId="41" hidden="1">[8]A11!#REF!</definedName>
    <definedName name="_126__123Graph_D_CURRENT_2" localSheetId="48" hidden="1">[7]A11!#REF!</definedName>
    <definedName name="_126__123Graph_D_CURRENT_2" localSheetId="4" hidden="1">[10]A11!#REF!</definedName>
    <definedName name="_126__123Graph_D_CURRENT_2" localSheetId="49" hidden="1">[7]A11!#REF!</definedName>
    <definedName name="_126__123Graph_D_CURRENT_2" localSheetId="50" hidden="1">[7]A11!#REF!</definedName>
    <definedName name="_126__123Graph_D_CURRENT_2" localSheetId="51" hidden="1">[7]A11!#REF!</definedName>
    <definedName name="_126__123Graph_D_CURRENT_2" localSheetId="52" hidden="1">[7]A11!#REF!</definedName>
    <definedName name="_126__123Graph_D_CURRENT_2" localSheetId="53" hidden="1">[7]A11!#REF!</definedName>
    <definedName name="_126__123Graph_D_CURRENT_2" localSheetId="55" hidden="1">[7]A11!#REF!</definedName>
    <definedName name="_126__123Graph_D_CURRENT_2" localSheetId="58" hidden="1">[8]A11!#REF!</definedName>
    <definedName name="_126__123Graph_D_CURRENT_2" localSheetId="60" hidden="1">[7]A11!#REF!</definedName>
    <definedName name="_126__123Graph_D_CURRENT_2" localSheetId="63" hidden="1">[11]A11!#REF!</definedName>
    <definedName name="_126__123Graph_D_CURRENT_2" localSheetId="64" hidden="1">[11]A11!#REF!</definedName>
    <definedName name="_126__123Graph_D_CURRENT_2" localSheetId="65" hidden="1">[11]A11!#REF!</definedName>
    <definedName name="_126__123Graph_D_CURRENT_2" localSheetId="66" hidden="1">[11]A11!#REF!</definedName>
    <definedName name="_126__123Graph_D_CURRENT_2" localSheetId="67" hidden="1">[8]A11!#REF!</definedName>
    <definedName name="_126__123Graph_D_CURRENT_2" localSheetId="68" hidden="1">[11]A11!#REF!</definedName>
    <definedName name="_126__123Graph_D_CURRENT_2" localSheetId="6" hidden="1">[7]A11!#REF!</definedName>
    <definedName name="_126__123Graph_D_CURRENT_2" localSheetId="76" hidden="1">[7]A11!#REF!</definedName>
    <definedName name="_126__123Graph_D_CURRENT_2" localSheetId="78" hidden="1">[7]A11!#REF!</definedName>
    <definedName name="_126__123Graph_D_CURRENT_2" localSheetId="10" hidden="1">[9]A11!#REF!</definedName>
    <definedName name="_126__123Graph_D_CURRENT_2" localSheetId="12" hidden="1">[9]A11!#REF!</definedName>
    <definedName name="_126__123Graph_D_CURRENT_2" localSheetId="2" hidden="1">[12]A11!#REF!</definedName>
    <definedName name="_126__123Graph_D_CURRENT_2" localSheetId="7" hidden="1">[7]A11!#REF!</definedName>
    <definedName name="_126__123Graph_D_CURRENT_2" localSheetId="22" hidden="1">[7]A11!#REF!</definedName>
    <definedName name="_126__123Graph_D_CURRENT_2" localSheetId="23" hidden="1">[7]A11!#REF!</definedName>
    <definedName name="_126__123Graph_D_CURRENT_2" localSheetId="24" hidden="1">[7]A11!#REF!</definedName>
    <definedName name="_126__123Graph_D_CURRENT_2" localSheetId="33" hidden="1">[7]A11!#REF!</definedName>
    <definedName name="_126__123Graph_D_CURRENT_2" localSheetId="34" hidden="1">[7]A11!#REF!</definedName>
    <definedName name="_126__123Graph_D_CURRENT_2" localSheetId="8" hidden="1">[7]A11!#REF!</definedName>
    <definedName name="_126__123Graph_D_CURRENT_2" localSheetId="62" hidden="1">[8]A11!#REF!</definedName>
    <definedName name="_126__123Graph_D_CURRENT_2" localSheetId="16" hidden="1">[7]A11!#REF!</definedName>
    <definedName name="_126__123Graph_D_CURRENT_2" localSheetId="17" hidden="1">[7]A11!#REF!</definedName>
    <definedName name="_126__123Graph_D_CURRENT_2" localSheetId="18" hidden="1">[7]A11!#REF!</definedName>
    <definedName name="_126__123Graph_D_CURRENT_2" localSheetId="19" hidden="1">[7]A11!#REF!</definedName>
    <definedName name="_126__123Graph_D_CURRENT_2" localSheetId="20" hidden="1">[7]A11!#REF!</definedName>
    <definedName name="_126__123Graph_D_CURRENT_2" localSheetId="21" hidden="1">[7]A11!#REF!</definedName>
    <definedName name="_126__123Graph_D_CURRENT_2" hidden="1">[7]A11!#REF!</definedName>
    <definedName name="_129__123Graph_D_CURRENT_3" localSheetId="14" hidden="1">[7]A11!#REF!</definedName>
    <definedName name="_129__123Graph_D_CURRENT_3" localSheetId="25" hidden="1">[7]A11!#REF!</definedName>
    <definedName name="_129__123Graph_D_CURRENT_3" localSheetId="27" hidden="1">[7]A11!#REF!</definedName>
    <definedName name="_129__123Graph_D_CURRENT_3" localSheetId="38" hidden="1">[8]A11!#REF!</definedName>
    <definedName name="_129__123Graph_D_CURRENT_3" localSheetId="3" hidden="1">[9]A11!#REF!</definedName>
    <definedName name="_129__123Graph_D_CURRENT_3" localSheetId="39" hidden="1">[8]A11!#REF!</definedName>
    <definedName name="_129__123Graph_D_CURRENT_3" localSheetId="40" hidden="1">[8]A11!#REF!</definedName>
    <definedName name="_129__123Graph_D_CURRENT_3" localSheetId="41" hidden="1">[8]A11!#REF!</definedName>
    <definedName name="_129__123Graph_D_CURRENT_3" localSheetId="48" hidden="1">[7]A11!#REF!</definedName>
    <definedName name="_129__123Graph_D_CURRENT_3" localSheetId="4" hidden="1">[10]A11!#REF!</definedName>
    <definedName name="_129__123Graph_D_CURRENT_3" localSheetId="49" hidden="1">[7]A11!#REF!</definedName>
    <definedName name="_129__123Graph_D_CURRENT_3" localSheetId="50" hidden="1">[7]A11!#REF!</definedName>
    <definedName name="_129__123Graph_D_CURRENT_3" localSheetId="51" hidden="1">[7]A11!#REF!</definedName>
    <definedName name="_129__123Graph_D_CURRENT_3" localSheetId="52" hidden="1">[7]A11!#REF!</definedName>
    <definedName name="_129__123Graph_D_CURRENT_3" localSheetId="53" hidden="1">[7]A11!#REF!</definedName>
    <definedName name="_129__123Graph_D_CURRENT_3" localSheetId="55" hidden="1">[7]A11!#REF!</definedName>
    <definedName name="_129__123Graph_D_CURRENT_3" localSheetId="58" hidden="1">[8]A11!#REF!</definedName>
    <definedName name="_129__123Graph_D_CURRENT_3" localSheetId="60" hidden="1">[7]A11!#REF!</definedName>
    <definedName name="_129__123Graph_D_CURRENT_3" localSheetId="63" hidden="1">[11]A11!#REF!</definedName>
    <definedName name="_129__123Graph_D_CURRENT_3" localSheetId="64" hidden="1">[11]A11!#REF!</definedName>
    <definedName name="_129__123Graph_D_CURRENT_3" localSheetId="65" hidden="1">[11]A11!#REF!</definedName>
    <definedName name="_129__123Graph_D_CURRENT_3" localSheetId="66" hidden="1">[11]A11!#REF!</definedName>
    <definedName name="_129__123Graph_D_CURRENT_3" localSheetId="67" hidden="1">[8]A11!#REF!</definedName>
    <definedName name="_129__123Graph_D_CURRENT_3" localSheetId="68" hidden="1">[11]A11!#REF!</definedName>
    <definedName name="_129__123Graph_D_CURRENT_3" localSheetId="6" hidden="1">[7]A11!#REF!</definedName>
    <definedName name="_129__123Graph_D_CURRENT_3" localSheetId="76" hidden="1">[7]A11!#REF!</definedName>
    <definedName name="_129__123Graph_D_CURRENT_3" localSheetId="78" hidden="1">[7]A11!#REF!</definedName>
    <definedName name="_129__123Graph_D_CURRENT_3" localSheetId="10" hidden="1">[9]A11!#REF!</definedName>
    <definedName name="_129__123Graph_D_CURRENT_3" localSheetId="12" hidden="1">[9]A11!#REF!</definedName>
    <definedName name="_129__123Graph_D_CURRENT_3" localSheetId="2" hidden="1">[12]A11!#REF!</definedName>
    <definedName name="_129__123Graph_D_CURRENT_3" localSheetId="7" hidden="1">[7]A11!#REF!</definedName>
    <definedName name="_129__123Graph_D_CURRENT_3" localSheetId="22" hidden="1">[7]A11!#REF!</definedName>
    <definedName name="_129__123Graph_D_CURRENT_3" localSheetId="23" hidden="1">[7]A11!#REF!</definedName>
    <definedName name="_129__123Graph_D_CURRENT_3" localSheetId="24" hidden="1">[7]A11!#REF!</definedName>
    <definedName name="_129__123Graph_D_CURRENT_3" localSheetId="33" hidden="1">[7]A11!#REF!</definedName>
    <definedName name="_129__123Graph_D_CURRENT_3" localSheetId="34" hidden="1">[7]A11!#REF!</definedName>
    <definedName name="_129__123Graph_D_CURRENT_3" localSheetId="8" hidden="1">[7]A11!#REF!</definedName>
    <definedName name="_129__123Graph_D_CURRENT_3" localSheetId="62" hidden="1">[8]A11!#REF!</definedName>
    <definedName name="_129__123Graph_D_CURRENT_3" localSheetId="16" hidden="1">[7]A11!#REF!</definedName>
    <definedName name="_129__123Graph_D_CURRENT_3" localSheetId="17" hidden="1">[7]A11!#REF!</definedName>
    <definedName name="_129__123Graph_D_CURRENT_3" localSheetId="18" hidden="1">[7]A11!#REF!</definedName>
    <definedName name="_129__123Graph_D_CURRENT_3" localSheetId="19" hidden="1">[7]A11!#REF!</definedName>
    <definedName name="_129__123Graph_D_CURRENT_3" localSheetId="20" hidden="1">[7]A11!#REF!</definedName>
    <definedName name="_129__123Graph_D_CURRENT_3" localSheetId="21" hidden="1">[7]A11!#REF!</definedName>
    <definedName name="_129__123Graph_D_CURRENT_3" hidden="1">[7]A11!#REF!</definedName>
    <definedName name="_132__123Graph_D_CURRENT_4" localSheetId="14" hidden="1">[7]A11!#REF!</definedName>
    <definedName name="_132__123Graph_D_CURRENT_4" localSheetId="25" hidden="1">[7]A11!#REF!</definedName>
    <definedName name="_132__123Graph_D_CURRENT_4" localSheetId="27" hidden="1">[7]A11!#REF!</definedName>
    <definedName name="_132__123Graph_D_CURRENT_4" localSheetId="38" hidden="1">[8]A11!#REF!</definedName>
    <definedName name="_132__123Graph_D_CURRENT_4" localSheetId="3" hidden="1">[9]A11!#REF!</definedName>
    <definedName name="_132__123Graph_D_CURRENT_4" localSheetId="39" hidden="1">[8]A11!#REF!</definedName>
    <definedName name="_132__123Graph_D_CURRENT_4" localSheetId="40" hidden="1">[8]A11!#REF!</definedName>
    <definedName name="_132__123Graph_D_CURRENT_4" localSheetId="41" hidden="1">[8]A11!#REF!</definedName>
    <definedName name="_132__123Graph_D_CURRENT_4" localSheetId="48" hidden="1">[7]A11!#REF!</definedName>
    <definedName name="_132__123Graph_D_CURRENT_4" localSheetId="4" hidden="1">[10]A11!#REF!</definedName>
    <definedName name="_132__123Graph_D_CURRENT_4" localSheetId="49" hidden="1">[7]A11!#REF!</definedName>
    <definedName name="_132__123Graph_D_CURRENT_4" localSheetId="50" hidden="1">[7]A11!#REF!</definedName>
    <definedName name="_132__123Graph_D_CURRENT_4" localSheetId="51" hidden="1">[7]A11!#REF!</definedName>
    <definedName name="_132__123Graph_D_CURRENT_4" localSheetId="52" hidden="1">[7]A11!#REF!</definedName>
    <definedName name="_132__123Graph_D_CURRENT_4" localSheetId="53" hidden="1">[7]A11!#REF!</definedName>
    <definedName name="_132__123Graph_D_CURRENT_4" localSheetId="55" hidden="1">[7]A11!#REF!</definedName>
    <definedName name="_132__123Graph_D_CURRENT_4" localSheetId="58" hidden="1">[8]A11!#REF!</definedName>
    <definedName name="_132__123Graph_D_CURRENT_4" localSheetId="60" hidden="1">[7]A11!#REF!</definedName>
    <definedName name="_132__123Graph_D_CURRENT_4" localSheetId="63" hidden="1">[11]A11!#REF!</definedName>
    <definedName name="_132__123Graph_D_CURRENT_4" localSheetId="64" hidden="1">[11]A11!#REF!</definedName>
    <definedName name="_132__123Graph_D_CURRENT_4" localSheetId="65" hidden="1">[11]A11!#REF!</definedName>
    <definedName name="_132__123Graph_D_CURRENT_4" localSheetId="66" hidden="1">[11]A11!#REF!</definedName>
    <definedName name="_132__123Graph_D_CURRENT_4" localSheetId="67" hidden="1">[8]A11!#REF!</definedName>
    <definedName name="_132__123Graph_D_CURRENT_4" localSheetId="68" hidden="1">[11]A11!#REF!</definedName>
    <definedName name="_132__123Graph_D_CURRENT_4" localSheetId="6" hidden="1">[7]A11!#REF!</definedName>
    <definedName name="_132__123Graph_D_CURRENT_4" localSheetId="76" hidden="1">[7]A11!#REF!</definedName>
    <definedName name="_132__123Graph_D_CURRENT_4" localSheetId="78" hidden="1">[7]A11!#REF!</definedName>
    <definedName name="_132__123Graph_D_CURRENT_4" localSheetId="10" hidden="1">[9]A11!#REF!</definedName>
    <definedName name="_132__123Graph_D_CURRENT_4" localSheetId="12" hidden="1">[9]A11!#REF!</definedName>
    <definedName name="_132__123Graph_D_CURRENT_4" localSheetId="2" hidden="1">[12]A11!#REF!</definedName>
    <definedName name="_132__123Graph_D_CURRENT_4" localSheetId="7" hidden="1">[7]A11!#REF!</definedName>
    <definedName name="_132__123Graph_D_CURRENT_4" localSheetId="22" hidden="1">[7]A11!#REF!</definedName>
    <definedName name="_132__123Graph_D_CURRENT_4" localSheetId="23" hidden="1">[7]A11!#REF!</definedName>
    <definedName name="_132__123Graph_D_CURRENT_4" localSheetId="24" hidden="1">[7]A11!#REF!</definedName>
    <definedName name="_132__123Graph_D_CURRENT_4" localSheetId="33" hidden="1">[7]A11!#REF!</definedName>
    <definedName name="_132__123Graph_D_CURRENT_4" localSheetId="34" hidden="1">[7]A11!#REF!</definedName>
    <definedName name="_132__123Graph_D_CURRENT_4" localSheetId="8" hidden="1">[7]A11!#REF!</definedName>
    <definedName name="_132__123Graph_D_CURRENT_4" localSheetId="62" hidden="1">[8]A11!#REF!</definedName>
    <definedName name="_132__123Graph_D_CURRENT_4" localSheetId="16" hidden="1">[7]A11!#REF!</definedName>
    <definedName name="_132__123Graph_D_CURRENT_4" localSheetId="17" hidden="1">[7]A11!#REF!</definedName>
    <definedName name="_132__123Graph_D_CURRENT_4" localSheetId="18" hidden="1">[7]A11!#REF!</definedName>
    <definedName name="_132__123Graph_D_CURRENT_4" localSheetId="19" hidden="1">[7]A11!#REF!</definedName>
    <definedName name="_132__123Graph_D_CURRENT_4" localSheetId="20" hidden="1">[7]A11!#REF!</definedName>
    <definedName name="_132__123Graph_D_CURRENT_4" localSheetId="21" hidden="1">[7]A11!#REF!</definedName>
    <definedName name="_132__123Graph_D_CURRENT_4" hidden="1">[7]A11!#REF!</definedName>
    <definedName name="_135__123Graph_D_CURRENT_5" localSheetId="14" hidden="1">[7]A11!#REF!</definedName>
    <definedName name="_135__123Graph_D_CURRENT_5" localSheetId="25" hidden="1">[7]A11!#REF!</definedName>
    <definedName name="_135__123Graph_D_CURRENT_5" localSheetId="27" hidden="1">[7]A11!#REF!</definedName>
    <definedName name="_135__123Graph_D_CURRENT_5" localSheetId="38" hidden="1">[8]A11!#REF!</definedName>
    <definedName name="_135__123Graph_D_CURRENT_5" localSheetId="3" hidden="1">[9]A11!#REF!</definedName>
    <definedName name="_135__123Graph_D_CURRENT_5" localSheetId="39" hidden="1">[8]A11!#REF!</definedName>
    <definedName name="_135__123Graph_D_CURRENT_5" localSheetId="40" hidden="1">[8]A11!#REF!</definedName>
    <definedName name="_135__123Graph_D_CURRENT_5" localSheetId="41" hidden="1">[8]A11!#REF!</definedName>
    <definedName name="_135__123Graph_D_CURRENT_5" localSheetId="48" hidden="1">[7]A11!#REF!</definedName>
    <definedName name="_135__123Graph_D_CURRENT_5" localSheetId="4" hidden="1">[10]A11!#REF!</definedName>
    <definedName name="_135__123Graph_D_CURRENT_5" localSheetId="49" hidden="1">[7]A11!#REF!</definedName>
    <definedName name="_135__123Graph_D_CURRENT_5" localSheetId="50" hidden="1">[7]A11!#REF!</definedName>
    <definedName name="_135__123Graph_D_CURRENT_5" localSheetId="51" hidden="1">[7]A11!#REF!</definedName>
    <definedName name="_135__123Graph_D_CURRENT_5" localSheetId="52" hidden="1">[7]A11!#REF!</definedName>
    <definedName name="_135__123Graph_D_CURRENT_5" localSheetId="53" hidden="1">[7]A11!#REF!</definedName>
    <definedName name="_135__123Graph_D_CURRENT_5" localSheetId="55" hidden="1">[7]A11!#REF!</definedName>
    <definedName name="_135__123Graph_D_CURRENT_5" localSheetId="58" hidden="1">[8]A11!#REF!</definedName>
    <definedName name="_135__123Graph_D_CURRENT_5" localSheetId="60" hidden="1">[7]A11!#REF!</definedName>
    <definedName name="_135__123Graph_D_CURRENT_5" localSheetId="63" hidden="1">[11]A11!#REF!</definedName>
    <definedName name="_135__123Graph_D_CURRENT_5" localSheetId="64" hidden="1">[11]A11!#REF!</definedName>
    <definedName name="_135__123Graph_D_CURRENT_5" localSheetId="65" hidden="1">[11]A11!#REF!</definedName>
    <definedName name="_135__123Graph_D_CURRENT_5" localSheetId="66" hidden="1">[11]A11!#REF!</definedName>
    <definedName name="_135__123Graph_D_CURRENT_5" localSheetId="67" hidden="1">[8]A11!#REF!</definedName>
    <definedName name="_135__123Graph_D_CURRENT_5" localSheetId="68" hidden="1">[11]A11!#REF!</definedName>
    <definedName name="_135__123Graph_D_CURRENT_5" localSheetId="6" hidden="1">[7]A11!#REF!</definedName>
    <definedName name="_135__123Graph_D_CURRENT_5" localSheetId="76" hidden="1">[7]A11!#REF!</definedName>
    <definedName name="_135__123Graph_D_CURRENT_5" localSheetId="78" hidden="1">[7]A11!#REF!</definedName>
    <definedName name="_135__123Graph_D_CURRENT_5" localSheetId="10" hidden="1">[9]A11!#REF!</definedName>
    <definedName name="_135__123Graph_D_CURRENT_5" localSheetId="12" hidden="1">[9]A11!#REF!</definedName>
    <definedName name="_135__123Graph_D_CURRENT_5" localSheetId="2" hidden="1">[12]A11!#REF!</definedName>
    <definedName name="_135__123Graph_D_CURRENT_5" localSheetId="7" hidden="1">[7]A11!#REF!</definedName>
    <definedName name="_135__123Graph_D_CURRENT_5" localSheetId="22" hidden="1">[7]A11!#REF!</definedName>
    <definedName name="_135__123Graph_D_CURRENT_5" localSheetId="23" hidden="1">[7]A11!#REF!</definedName>
    <definedName name="_135__123Graph_D_CURRENT_5" localSheetId="24" hidden="1">[7]A11!#REF!</definedName>
    <definedName name="_135__123Graph_D_CURRENT_5" localSheetId="33" hidden="1">[7]A11!#REF!</definedName>
    <definedName name="_135__123Graph_D_CURRENT_5" localSheetId="34" hidden="1">[7]A11!#REF!</definedName>
    <definedName name="_135__123Graph_D_CURRENT_5" localSheetId="8" hidden="1">[7]A11!#REF!</definedName>
    <definedName name="_135__123Graph_D_CURRENT_5" localSheetId="62" hidden="1">[8]A11!#REF!</definedName>
    <definedName name="_135__123Graph_D_CURRENT_5" localSheetId="16" hidden="1">[7]A11!#REF!</definedName>
    <definedName name="_135__123Graph_D_CURRENT_5" localSheetId="17" hidden="1">[7]A11!#REF!</definedName>
    <definedName name="_135__123Graph_D_CURRENT_5" localSheetId="18" hidden="1">[7]A11!#REF!</definedName>
    <definedName name="_135__123Graph_D_CURRENT_5" localSheetId="19" hidden="1">[7]A11!#REF!</definedName>
    <definedName name="_135__123Graph_D_CURRENT_5" localSheetId="20" hidden="1">[7]A11!#REF!</definedName>
    <definedName name="_135__123Graph_D_CURRENT_5" localSheetId="21" hidden="1">[7]A11!#REF!</definedName>
    <definedName name="_135__123Graph_D_CURRENT_5" hidden="1">[7]A11!#REF!</definedName>
    <definedName name="_138__123Graph_D_CURRENT_6" localSheetId="14" hidden="1">[7]A11!#REF!</definedName>
    <definedName name="_138__123Graph_D_CURRENT_6" localSheetId="25" hidden="1">[7]A11!#REF!</definedName>
    <definedName name="_138__123Graph_D_CURRENT_6" localSheetId="27" hidden="1">[7]A11!#REF!</definedName>
    <definedName name="_138__123Graph_D_CURRENT_6" localSheetId="38" hidden="1">[8]A11!#REF!</definedName>
    <definedName name="_138__123Graph_D_CURRENT_6" localSheetId="3" hidden="1">[9]A11!#REF!</definedName>
    <definedName name="_138__123Graph_D_CURRENT_6" localSheetId="39" hidden="1">[8]A11!#REF!</definedName>
    <definedName name="_138__123Graph_D_CURRENT_6" localSheetId="40" hidden="1">[8]A11!#REF!</definedName>
    <definedName name="_138__123Graph_D_CURRENT_6" localSheetId="41" hidden="1">[8]A11!#REF!</definedName>
    <definedName name="_138__123Graph_D_CURRENT_6" localSheetId="48" hidden="1">[7]A11!#REF!</definedName>
    <definedName name="_138__123Graph_D_CURRENT_6" localSheetId="4" hidden="1">[10]A11!#REF!</definedName>
    <definedName name="_138__123Graph_D_CURRENT_6" localSheetId="49" hidden="1">[7]A11!#REF!</definedName>
    <definedName name="_138__123Graph_D_CURRENT_6" localSheetId="50" hidden="1">[7]A11!#REF!</definedName>
    <definedName name="_138__123Graph_D_CURRENT_6" localSheetId="51" hidden="1">[7]A11!#REF!</definedName>
    <definedName name="_138__123Graph_D_CURRENT_6" localSheetId="52" hidden="1">[7]A11!#REF!</definedName>
    <definedName name="_138__123Graph_D_CURRENT_6" localSheetId="53" hidden="1">[7]A11!#REF!</definedName>
    <definedName name="_138__123Graph_D_CURRENT_6" localSheetId="55" hidden="1">[7]A11!#REF!</definedName>
    <definedName name="_138__123Graph_D_CURRENT_6" localSheetId="58" hidden="1">[8]A11!#REF!</definedName>
    <definedName name="_138__123Graph_D_CURRENT_6" localSheetId="60" hidden="1">[7]A11!#REF!</definedName>
    <definedName name="_138__123Graph_D_CURRENT_6" localSheetId="63" hidden="1">[11]A11!#REF!</definedName>
    <definedName name="_138__123Graph_D_CURRENT_6" localSheetId="64" hidden="1">[11]A11!#REF!</definedName>
    <definedName name="_138__123Graph_D_CURRENT_6" localSheetId="65" hidden="1">[11]A11!#REF!</definedName>
    <definedName name="_138__123Graph_D_CURRENT_6" localSheetId="66" hidden="1">[11]A11!#REF!</definedName>
    <definedName name="_138__123Graph_D_CURRENT_6" localSheetId="67" hidden="1">[8]A11!#REF!</definedName>
    <definedName name="_138__123Graph_D_CURRENT_6" localSheetId="68" hidden="1">[11]A11!#REF!</definedName>
    <definedName name="_138__123Graph_D_CURRENT_6" localSheetId="6" hidden="1">[7]A11!#REF!</definedName>
    <definedName name="_138__123Graph_D_CURRENT_6" localSheetId="76" hidden="1">[7]A11!#REF!</definedName>
    <definedName name="_138__123Graph_D_CURRENT_6" localSheetId="78" hidden="1">[7]A11!#REF!</definedName>
    <definedName name="_138__123Graph_D_CURRENT_6" localSheetId="10" hidden="1">[9]A11!#REF!</definedName>
    <definedName name="_138__123Graph_D_CURRENT_6" localSheetId="12" hidden="1">[9]A11!#REF!</definedName>
    <definedName name="_138__123Graph_D_CURRENT_6" localSheetId="2" hidden="1">[12]A11!#REF!</definedName>
    <definedName name="_138__123Graph_D_CURRENT_6" localSheetId="7" hidden="1">[7]A11!#REF!</definedName>
    <definedName name="_138__123Graph_D_CURRENT_6" localSheetId="22" hidden="1">[7]A11!#REF!</definedName>
    <definedName name="_138__123Graph_D_CURRENT_6" localSheetId="23" hidden="1">[7]A11!#REF!</definedName>
    <definedName name="_138__123Graph_D_CURRENT_6" localSheetId="24" hidden="1">[7]A11!#REF!</definedName>
    <definedName name="_138__123Graph_D_CURRENT_6" localSheetId="33" hidden="1">[7]A11!#REF!</definedName>
    <definedName name="_138__123Graph_D_CURRENT_6" localSheetId="34" hidden="1">[7]A11!#REF!</definedName>
    <definedName name="_138__123Graph_D_CURRENT_6" localSheetId="8" hidden="1">[7]A11!#REF!</definedName>
    <definedName name="_138__123Graph_D_CURRENT_6" localSheetId="62" hidden="1">[8]A11!#REF!</definedName>
    <definedName name="_138__123Graph_D_CURRENT_6" localSheetId="16" hidden="1">[7]A11!#REF!</definedName>
    <definedName name="_138__123Graph_D_CURRENT_6" localSheetId="17" hidden="1">[7]A11!#REF!</definedName>
    <definedName name="_138__123Graph_D_CURRENT_6" localSheetId="18" hidden="1">[7]A11!#REF!</definedName>
    <definedName name="_138__123Graph_D_CURRENT_6" localSheetId="19" hidden="1">[7]A11!#REF!</definedName>
    <definedName name="_138__123Graph_D_CURRENT_6" localSheetId="20" hidden="1">[7]A11!#REF!</definedName>
    <definedName name="_138__123Graph_D_CURRENT_6" localSheetId="21" hidden="1">[7]A11!#REF!</definedName>
    <definedName name="_138__123Graph_D_CURRENT_6" hidden="1">[7]A11!#REF!</definedName>
    <definedName name="_141__123Graph_D_CURRENT_7" localSheetId="14" hidden="1">[7]A11!#REF!</definedName>
    <definedName name="_141__123Graph_D_CURRENT_7" localSheetId="25" hidden="1">[7]A11!#REF!</definedName>
    <definedName name="_141__123Graph_D_CURRENT_7" localSheetId="27" hidden="1">[7]A11!#REF!</definedName>
    <definedName name="_141__123Graph_D_CURRENT_7" localSheetId="38" hidden="1">[8]A11!#REF!</definedName>
    <definedName name="_141__123Graph_D_CURRENT_7" localSheetId="3" hidden="1">[9]A11!#REF!</definedName>
    <definedName name="_141__123Graph_D_CURRENT_7" localSheetId="39" hidden="1">[8]A11!#REF!</definedName>
    <definedName name="_141__123Graph_D_CURRENT_7" localSheetId="40" hidden="1">[8]A11!#REF!</definedName>
    <definedName name="_141__123Graph_D_CURRENT_7" localSheetId="41" hidden="1">[8]A11!#REF!</definedName>
    <definedName name="_141__123Graph_D_CURRENT_7" localSheetId="48" hidden="1">[7]A11!#REF!</definedName>
    <definedName name="_141__123Graph_D_CURRENT_7" localSheetId="4" hidden="1">[10]A11!#REF!</definedName>
    <definedName name="_141__123Graph_D_CURRENT_7" localSheetId="49" hidden="1">[7]A11!#REF!</definedName>
    <definedName name="_141__123Graph_D_CURRENT_7" localSheetId="50" hidden="1">[7]A11!#REF!</definedName>
    <definedName name="_141__123Graph_D_CURRENT_7" localSheetId="51" hidden="1">[7]A11!#REF!</definedName>
    <definedName name="_141__123Graph_D_CURRENT_7" localSheetId="52" hidden="1">[7]A11!#REF!</definedName>
    <definedName name="_141__123Graph_D_CURRENT_7" localSheetId="53" hidden="1">[7]A11!#REF!</definedName>
    <definedName name="_141__123Graph_D_CURRENT_7" localSheetId="55" hidden="1">[7]A11!#REF!</definedName>
    <definedName name="_141__123Graph_D_CURRENT_7" localSheetId="58" hidden="1">[8]A11!#REF!</definedName>
    <definedName name="_141__123Graph_D_CURRENT_7" localSheetId="60" hidden="1">[7]A11!#REF!</definedName>
    <definedName name="_141__123Graph_D_CURRENT_7" localSheetId="63" hidden="1">[11]A11!#REF!</definedName>
    <definedName name="_141__123Graph_D_CURRENT_7" localSheetId="64" hidden="1">[11]A11!#REF!</definedName>
    <definedName name="_141__123Graph_D_CURRENT_7" localSheetId="65" hidden="1">[11]A11!#REF!</definedName>
    <definedName name="_141__123Graph_D_CURRENT_7" localSheetId="66" hidden="1">[11]A11!#REF!</definedName>
    <definedName name="_141__123Graph_D_CURRENT_7" localSheetId="67" hidden="1">[8]A11!#REF!</definedName>
    <definedName name="_141__123Graph_D_CURRENT_7" localSheetId="68" hidden="1">[11]A11!#REF!</definedName>
    <definedName name="_141__123Graph_D_CURRENT_7" localSheetId="6" hidden="1">[7]A11!#REF!</definedName>
    <definedName name="_141__123Graph_D_CURRENT_7" localSheetId="76" hidden="1">[7]A11!#REF!</definedName>
    <definedName name="_141__123Graph_D_CURRENT_7" localSheetId="78" hidden="1">[7]A11!#REF!</definedName>
    <definedName name="_141__123Graph_D_CURRENT_7" localSheetId="10" hidden="1">[9]A11!#REF!</definedName>
    <definedName name="_141__123Graph_D_CURRENT_7" localSheetId="12" hidden="1">[9]A11!#REF!</definedName>
    <definedName name="_141__123Graph_D_CURRENT_7" localSheetId="2" hidden="1">[12]A11!#REF!</definedName>
    <definedName name="_141__123Graph_D_CURRENT_7" localSheetId="7" hidden="1">[7]A11!#REF!</definedName>
    <definedName name="_141__123Graph_D_CURRENT_7" localSheetId="22" hidden="1">[7]A11!#REF!</definedName>
    <definedName name="_141__123Graph_D_CURRENT_7" localSheetId="23" hidden="1">[7]A11!#REF!</definedName>
    <definedName name="_141__123Graph_D_CURRENT_7" localSheetId="24" hidden="1">[7]A11!#REF!</definedName>
    <definedName name="_141__123Graph_D_CURRENT_7" localSheetId="33" hidden="1">[7]A11!#REF!</definedName>
    <definedName name="_141__123Graph_D_CURRENT_7" localSheetId="34" hidden="1">[7]A11!#REF!</definedName>
    <definedName name="_141__123Graph_D_CURRENT_7" localSheetId="8" hidden="1">[7]A11!#REF!</definedName>
    <definedName name="_141__123Graph_D_CURRENT_7" localSheetId="62" hidden="1">[8]A11!#REF!</definedName>
    <definedName name="_141__123Graph_D_CURRENT_7" localSheetId="16" hidden="1">[7]A11!#REF!</definedName>
    <definedName name="_141__123Graph_D_CURRENT_7" localSheetId="17" hidden="1">[7]A11!#REF!</definedName>
    <definedName name="_141__123Graph_D_CURRENT_7" localSheetId="18" hidden="1">[7]A11!#REF!</definedName>
    <definedName name="_141__123Graph_D_CURRENT_7" localSheetId="19" hidden="1">[7]A11!#REF!</definedName>
    <definedName name="_141__123Graph_D_CURRENT_7" localSheetId="20" hidden="1">[7]A11!#REF!</definedName>
    <definedName name="_141__123Graph_D_CURRENT_7" localSheetId="21" hidden="1">[7]A11!#REF!</definedName>
    <definedName name="_141__123Graph_D_CURRENT_7" hidden="1">[7]A11!#REF!</definedName>
    <definedName name="_144__123Graph_D_CURRENT_8" localSheetId="14" hidden="1">[7]A11!#REF!</definedName>
    <definedName name="_144__123Graph_D_CURRENT_8" localSheetId="25" hidden="1">[7]A11!#REF!</definedName>
    <definedName name="_144__123Graph_D_CURRENT_8" localSheetId="27" hidden="1">[7]A11!#REF!</definedName>
    <definedName name="_144__123Graph_D_CURRENT_8" localSheetId="38" hidden="1">[8]A11!#REF!</definedName>
    <definedName name="_144__123Graph_D_CURRENT_8" localSheetId="3" hidden="1">[9]A11!#REF!</definedName>
    <definedName name="_144__123Graph_D_CURRENT_8" localSheetId="39" hidden="1">[8]A11!#REF!</definedName>
    <definedName name="_144__123Graph_D_CURRENT_8" localSheetId="40" hidden="1">[8]A11!#REF!</definedName>
    <definedName name="_144__123Graph_D_CURRENT_8" localSheetId="41" hidden="1">[8]A11!#REF!</definedName>
    <definedName name="_144__123Graph_D_CURRENT_8" localSheetId="48" hidden="1">[7]A11!#REF!</definedName>
    <definedName name="_144__123Graph_D_CURRENT_8" localSheetId="4" hidden="1">[10]A11!#REF!</definedName>
    <definedName name="_144__123Graph_D_CURRENT_8" localSheetId="49" hidden="1">[7]A11!#REF!</definedName>
    <definedName name="_144__123Graph_D_CURRENT_8" localSheetId="50" hidden="1">[7]A11!#REF!</definedName>
    <definedName name="_144__123Graph_D_CURRENT_8" localSheetId="51" hidden="1">[7]A11!#REF!</definedName>
    <definedName name="_144__123Graph_D_CURRENT_8" localSheetId="52" hidden="1">[7]A11!#REF!</definedName>
    <definedName name="_144__123Graph_D_CURRENT_8" localSheetId="53" hidden="1">[7]A11!#REF!</definedName>
    <definedName name="_144__123Graph_D_CURRENT_8" localSheetId="55" hidden="1">[7]A11!#REF!</definedName>
    <definedName name="_144__123Graph_D_CURRENT_8" localSheetId="58" hidden="1">[8]A11!#REF!</definedName>
    <definedName name="_144__123Graph_D_CURRENT_8" localSheetId="60" hidden="1">[7]A11!#REF!</definedName>
    <definedName name="_144__123Graph_D_CURRENT_8" localSheetId="63" hidden="1">[11]A11!#REF!</definedName>
    <definedName name="_144__123Graph_D_CURRENT_8" localSheetId="64" hidden="1">[11]A11!#REF!</definedName>
    <definedName name="_144__123Graph_D_CURRENT_8" localSheetId="65" hidden="1">[11]A11!#REF!</definedName>
    <definedName name="_144__123Graph_D_CURRENT_8" localSheetId="66" hidden="1">[11]A11!#REF!</definedName>
    <definedName name="_144__123Graph_D_CURRENT_8" localSheetId="67" hidden="1">[8]A11!#REF!</definedName>
    <definedName name="_144__123Graph_D_CURRENT_8" localSheetId="68" hidden="1">[11]A11!#REF!</definedName>
    <definedName name="_144__123Graph_D_CURRENT_8" localSheetId="6" hidden="1">[7]A11!#REF!</definedName>
    <definedName name="_144__123Graph_D_CURRENT_8" localSheetId="76" hidden="1">[7]A11!#REF!</definedName>
    <definedName name="_144__123Graph_D_CURRENT_8" localSheetId="78" hidden="1">[7]A11!#REF!</definedName>
    <definedName name="_144__123Graph_D_CURRENT_8" localSheetId="10" hidden="1">[9]A11!#REF!</definedName>
    <definedName name="_144__123Graph_D_CURRENT_8" localSheetId="12" hidden="1">[9]A11!#REF!</definedName>
    <definedName name="_144__123Graph_D_CURRENT_8" localSheetId="2" hidden="1">[12]A11!#REF!</definedName>
    <definedName name="_144__123Graph_D_CURRENT_8" localSheetId="7" hidden="1">[7]A11!#REF!</definedName>
    <definedName name="_144__123Graph_D_CURRENT_8" localSheetId="22" hidden="1">[7]A11!#REF!</definedName>
    <definedName name="_144__123Graph_D_CURRENT_8" localSheetId="23" hidden="1">[7]A11!#REF!</definedName>
    <definedName name="_144__123Graph_D_CURRENT_8" localSheetId="24" hidden="1">[7]A11!#REF!</definedName>
    <definedName name="_144__123Graph_D_CURRENT_8" localSheetId="33" hidden="1">[7]A11!#REF!</definedName>
    <definedName name="_144__123Graph_D_CURRENT_8" localSheetId="34" hidden="1">[7]A11!#REF!</definedName>
    <definedName name="_144__123Graph_D_CURRENT_8" localSheetId="8" hidden="1">[7]A11!#REF!</definedName>
    <definedName name="_144__123Graph_D_CURRENT_8" localSheetId="62" hidden="1">[8]A11!#REF!</definedName>
    <definedName name="_144__123Graph_D_CURRENT_8" localSheetId="16" hidden="1">[7]A11!#REF!</definedName>
    <definedName name="_144__123Graph_D_CURRENT_8" localSheetId="17" hidden="1">[7]A11!#REF!</definedName>
    <definedName name="_144__123Graph_D_CURRENT_8" localSheetId="18" hidden="1">[7]A11!#REF!</definedName>
    <definedName name="_144__123Graph_D_CURRENT_8" localSheetId="19" hidden="1">[7]A11!#REF!</definedName>
    <definedName name="_144__123Graph_D_CURRENT_8" localSheetId="20" hidden="1">[7]A11!#REF!</definedName>
    <definedName name="_144__123Graph_D_CURRENT_8" localSheetId="21" hidden="1">[7]A11!#REF!</definedName>
    <definedName name="_144__123Graph_D_CURRENT_8" hidden="1">[7]A11!#REF!</definedName>
    <definedName name="_147__123Graph_D_CURRENT_9" localSheetId="14" hidden="1">[7]A11!#REF!</definedName>
    <definedName name="_147__123Graph_D_CURRENT_9" localSheetId="25" hidden="1">[7]A11!#REF!</definedName>
    <definedName name="_147__123Graph_D_CURRENT_9" localSheetId="27" hidden="1">[7]A11!#REF!</definedName>
    <definedName name="_147__123Graph_D_CURRENT_9" localSheetId="38" hidden="1">[8]A11!#REF!</definedName>
    <definedName name="_147__123Graph_D_CURRENT_9" localSheetId="3" hidden="1">[9]A11!#REF!</definedName>
    <definedName name="_147__123Graph_D_CURRENT_9" localSheetId="39" hidden="1">[8]A11!#REF!</definedName>
    <definedName name="_147__123Graph_D_CURRENT_9" localSheetId="40" hidden="1">[8]A11!#REF!</definedName>
    <definedName name="_147__123Graph_D_CURRENT_9" localSheetId="41" hidden="1">[8]A11!#REF!</definedName>
    <definedName name="_147__123Graph_D_CURRENT_9" localSheetId="48" hidden="1">[7]A11!#REF!</definedName>
    <definedName name="_147__123Graph_D_CURRENT_9" localSheetId="4" hidden="1">[10]A11!#REF!</definedName>
    <definedName name="_147__123Graph_D_CURRENT_9" localSheetId="49" hidden="1">[7]A11!#REF!</definedName>
    <definedName name="_147__123Graph_D_CURRENT_9" localSheetId="50" hidden="1">[7]A11!#REF!</definedName>
    <definedName name="_147__123Graph_D_CURRENT_9" localSheetId="51" hidden="1">[7]A11!#REF!</definedName>
    <definedName name="_147__123Graph_D_CURRENT_9" localSheetId="52" hidden="1">[7]A11!#REF!</definedName>
    <definedName name="_147__123Graph_D_CURRENT_9" localSheetId="53" hidden="1">[7]A11!#REF!</definedName>
    <definedName name="_147__123Graph_D_CURRENT_9" localSheetId="55" hidden="1">[7]A11!#REF!</definedName>
    <definedName name="_147__123Graph_D_CURRENT_9" localSheetId="58" hidden="1">[8]A11!#REF!</definedName>
    <definedName name="_147__123Graph_D_CURRENT_9" localSheetId="60" hidden="1">[7]A11!#REF!</definedName>
    <definedName name="_147__123Graph_D_CURRENT_9" localSheetId="63" hidden="1">[11]A11!#REF!</definedName>
    <definedName name="_147__123Graph_D_CURRENT_9" localSheetId="64" hidden="1">[11]A11!#REF!</definedName>
    <definedName name="_147__123Graph_D_CURRENT_9" localSheetId="65" hidden="1">[11]A11!#REF!</definedName>
    <definedName name="_147__123Graph_D_CURRENT_9" localSheetId="66" hidden="1">[11]A11!#REF!</definedName>
    <definedName name="_147__123Graph_D_CURRENT_9" localSheetId="67" hidden="1">[8]A11!#REF!</definedName>
    <definedName name="_147__123Graph_D_CURRENT_9" localSheetId="68" hidden="1">[11]A11!#REF!</definedName>
    <definedName name="_147__123Graph_D_CURRENT_9" localSheetId="6" hidden="1">[7]A11!#REF!</definedName>
    <definedName name="_147__123Graph_D_CURRENT_9" localSheetId="76" hidden="1">[7]A11!#REF!</definedName>
    <definedName name="_147__123Graph_D_CURRENT_9" localSheetId="78" hidden="1">[7]A11!#REF!</definedName>
    <definedName name="_147__123Graph_D_CURRENT_9" localSheetId="10" hidden="1">[9]A11!#REF!</definedName>
    <definedName name="_147__123Graph_D_CURRENT_9" localSheetId="12" hidden="1">[9]A11!#REF!</definedName>
    <definedName name="_147__123Graph_D_CURRENT_9" localSheetId="2" hidden="1">[12]A11!#REF!</definedName>
    <definedName name="_147__123Graph_D_CURRENT_9" localSheetId="7" hidden="1">[7]A11!#REF!</definedName>
    <definedName name="_147__123Graph_D_CURRENT_9" localSheetId="22" hidden="1">[7]A11!#REF!</definedName>
    <definedName name="_147__123Graph_D_CURRENT_9" localSheetId="23" hidden="1">[7]A11!#REF!</definedName>
    <definedName name="_147__123Graph_D_CURRENT_9" localSheetId="24" hidden="1">[7]A11!#REF!</definedName>
    <definedName name="_147__123Graph_D_CURRENT_9" localSheetId="33" hidden="1">[7]A11!#REF!</definedName>
    <definedName name="_147__123Graph_D_CURRENT_9" localSheetId="34" hidden="1">[7]A11!#REF!</definedName>
    <definedName name="_147__123Graph_D_CURRENT_9" localSheetId="8" hidden="1">[7]A11!#REF!</definedName>
    <definedName name="_147__123Graph_D_CURRENT_9" localSheetId="62" hidden="1">[8]A11!#REF!</definedName>
    <definedName name="_147__123Graph_D_CURRENT_9" localSheetId="16" hidden="1">[7]A11!#REF!</definedName>
    <definedName name="_147__123Graph_D_CURRENT_9" localSheetId="17" hidden="1">[7]A11!#REF!</definedName>
    <definedName name="_147__123Graph_D_CURRENT_9" localSheetId="18" hidden="1">[7]A11!#REF!</definedName>
    <definedName name="_147__123Graph_D_CURRENT_9" localSheetId="19" hidden="1">[7]A11!#REF!</definedName>
    <definedName name="_147__123Graph_D_CURRENT_9" localSheetId="20" hidden="1">[7]A11!#REF!</definedName>
    <definedName name="_147__123Graph_D_CURRENT_9" localSheetId="21" hidden="1">[7]A11!#REF!</definedName>
    <definedName name="_147__123Graph_D_CURRENT_9" hidden="1">[7]A11!#REF!</definedName>
    <definedName name="_15__123Graph_A_CURRENT_3" localSheetId="14" hidden="1">[7]A11!#REF!</definedName>
    <definedName name="_15__123Graph_A_CURRENT_3" localSheetId="25" hidden="1">[7]A11!#REF!</definedName>
    <definedName name="_15__123Graph_A_CURRENT_3" localSheetId="27" hidden="1">[7]A11!#REF!</definedName>
    <definedName name="_15__123Graph_A_CURRENT_3" localSheetId="38" hidden="1">[8]A11!#REF!</definedName>
    <definedName name="_15__123Graph_A_CURRENT_3" localSheetId="3" hidden="1">[9]A11!#REF!</definedName>
    <definedName name="_15__123Graph_A_CURRENT_3" localSheetId="39" hidden="1">[8]A11!#REF!</definedName>
    <definedName name="_15__123Graph_A_CURRENT_3" localSheetId="40" hidden="1">[8]A11!#REF!</definedName>
    <definedName name="_15__123Graph_A_CURRENT_3" localSheetId="41" hidden="1">[8]A11!#REF!</definedName>
    <definedName name="_15__123Graph_A_CURRENT_3" localSheetId="48" hidden="1">[7]A11!#REF!</definedName>
    <definedName name="_15__123Graph_A_CURRENT_3" localSheetId="4" hidden="1">[10]A11!#REF!</definedName>
    <definedName name="_15__123Graph_A_CURRENT_3" localSheetId="49" hidden="1">[7]A11!#REF!</definedName>
    <definedName name="_15__123Graph_A_CURRENT_3" localSheetId="50" hidden="1">[7]A11!#REF!</definedName>
    <definedName name="_15__123Graph_A_CURRENT_3" localSheetId="51" hidden="1">[7]A11!#REF!</definedName>
    <definedName name="_15__123Graph_A_CURRENT_3" localSheetId="52" hidden="1">[7]A11!#REF!</definedName>
    <definedName name="_15__123Graph_A_CURRENT_3" localSheetId="53" hidden="1">[7]A11!#REF!</definedName>
    <definedName name="_15__123Graph_A_CURRENT_3" localSheetId="55" hidden="1">[7]A11!#REF!</definedName>
    <definedName name="_15__123Graph_A_CURRENT_3" localSheetId="58" hidden="1">[8]A11!#REF!</definedName>
    <definedName name="_15__123Graph_A_CURRENT_3" localSheetId="60" hidden="1">[7]A11!#REF!</definedName>
    <definedName name="_15__123Graph_A_CURRENT_3" localSheetId="63" hidden="1">[11]A11!#REF!</definedName>
    <definedName name="_15__123Graph_A_CURRENT_3" localSheetId="64" hidden="1">[11]A11!#REF!</definedName>
    <definedName name="_15__123Graph_A_CURRENT_3" localSheetId="65" hidden="1">[11]A11!#REF!</definedName>
    <definedName name="_15__123Graph_A_CURRENT_3" localSheetId="66" hidden="1">[11]A11!#REF!</definedName>
    <definedName name="_15__123Graph_A_CURRENT_3" localSheetId="67" hidden="1">[8]A11!#REF!</definedName>
    <definedName name="_15__123Graph_A_CURRENT_3" localSheetId="68" hidden="1">[11]A11!#REF!</definedName>
    <definedName name="_15__123Graph_A_CURRENT_3" localSheetId="6" hidden="1">[7]A11!#REF!</definedName>
    <definedName name="_15__123Graph_A_CURRENT_3" localSheetId="76" hidden="1">[7]A11!#REF!</definedName>
    <definedName name="_15__123Graph_A_CURRENT_3" localSheetId="78" hidden="1">[7]A11!#REF!</definedName>
    <definedName name="_15__123Graph_A_CURRENT_3" localSheetId="10" hidden="1">[9]A11!#REF!</definedName>
    <definedName name="_15__123Graph_A_CURRENT_3" localSheetId="12" hidden="1">[9]A11!#REF!</definedName>
    <definedName name="_15__123Graph_A_CURRENT_3" localSheetId="2" hidden="1">[12]A11!#REF!</definedName>
    <definedName name="_15__123Graph_A_CURRENT_3" localSheetId="7" hidden="1">[7]A11!#REF!</definedName>
    <definedName name="_15__123Graph_A_CURRENT_3" localSheetId="22" hidden="1">[7]A11!#REF!</definedName>
    <definedName name="_15__123Graph_A_CURRENT_3" localSheetId="23" hidden="1">[7]A11!#REF!</definedName>
    <definedName name="_15__123Graph_A_CURRENT_3" localSheetId="24" hidden="1">[7]A11!#REF!</definedName>
    <definedName name="_15__123Graph_A_CURRENT_3" localSheetId="33" hidden="1">[7]A11!#REF!</definedName>
    <definedName name="_15__123Graph_A_CURRENT_3" localSheetId="34" hidden="1">[7]A11!#REF!</definedName>
    <definedName name="_15__123Graph_A_CURRENT_3" localSheetId="8" hidden="1">[7]A11!#REF!</definedName>
    <definedName name="_15__123Graph_A_CURRENT_3" localSheetId="62" hidden="1">[8]A11!#REF!</definedName>
    <definedName name="_15__123Graph_A_CURRENT_3" localSheetId="16" hidden="1">[7]A11!#REF!</definedName>
    <definedName name="_15__123Graph_A_CURRENT_3" localSheetId="17" hidden="1">[7]A11!#REF!</definedName>
    <definedName name="_15__123Graph_A_CURRENT_3" localSheetId="18" hidden="1">[7]A11!#REF!</definedName>
    <definedName name="_15__123Graph_A_CURRENT_3" localSheetId="19" hidden="1">[7]A11!#REF!</definedName>
    <definedName name="_15__123Graph_A_CURRENT_3" localSheetId="20" hidden="1">[7]A11!#REF!</definedName>
    <definedName name="_15__123Graph_A_CURRENT_3" localSheetId="21" hidden="1">[7]A11!#REF!</definedName>
    <definedName name="_15__123Graph_A_CURRENT_3" hidden="1">[7]A11!#REF!</definedName>
    <definedName name="_150__123Graph_E_CURRENT" localSheetId="14" hidden="1">[7]A11!#REF!</definedName>
    <definedName name="_150__123Graph_E_CURRENT" localSheetId="25" hidden="1">[7]A11!#REF!</definedName>
    <definedName name="_150__123Graph_E_CURRENT" localSheetId="27" hidden="1">[7]A11!#REF!</definedName>
    <definedName name="_150__123Graph_E_CURRENT" localSheetId="38" hidden="1">[8]A11!#REF!</definedName>
    <definedName name="_150__123Graph_E_CURRENT" localSheetId="3" hidden="1">[9]A11!#REF!</definedName>
    <definedName name="_150__123Graph_E_CURRENT" localSheetId="39" hidden="1">[8]A11!#REF!</definedName>
    <definedName name="_150__123Graph_E_CURRENT" localSheetId="40" hidden="1">[8]A11!#REF!</definedName>
    <definedName name="_150__123Graph_E_CURRENT" localSheetId="41" hidden="1">[8]A11!#REF!</definedName>
    <definedName name="_150__123Graph_E_CURRENT" localSheetId="48" hidden="1">[7]A11!#REF!</definedName>
    <definedName name="_150__123Graph_E_CURRENT" localSheetId="4" hidden="1">[10]A11!#REF!</definedName>
    <definedName name="_150__123Graph_E_CURRENT" localSheetId="49" hidden="1">[7]A11!#REF!</definedName>
    <definedName name="_150__123Graph_E_CURRENT" localSheetId="50" hidden="1">[7]A11!#REF!</definedName>
    <definedName name="_150__123Graph_E_CURRENT" localSheetId="51" hidden="1">[7]A11!#REF!</definedName>
    <definedName name="_150__123Graph_E_CURRENT" localSheetId="52" hidden="1">[7]A11!#REF!</definedName>
    <definedName name="_150__123Graph_E_CURRENT" localSheetId="53" hidden="1">[7]A11!#REF!</definedName>
    <definedName name="_150__123Graph_E_CURRENT" localSheetId="55" hidden="1">[7]A11!#REF!</definedName>
    <definedName name="_150__123Graph_E_CURRENT" localSheetId="58" hidden="1">[8]A11!#REF!</definedName>
    <definedName name="_150__123Graph_E_CURRENT" localSheetId="60" hidden="1">[7]A11!#REF!</definedName>
    <definedName name="_150__123Graph_E_CURRENT" localSheetId="63" hidden="1">[11]A11!#REF!</definedName>
    <definedName name="_150__123Graph_E_CURRENT" localSheetId="64" hidden="1">[11]A11!#REF!</definedName>
    <definedName name="_150__123Graph_E_CURRENT" localSheetId="65" hidden="1">[11]A11!#REF!</definedName>
    <definedName name="_150__123Graph_E_CURRENT" localSheetId="66" hidden="1">[11]A11!#REF!</definedName>
    <definedName name="_150__123Graph_E_CURRENT" localSheetId="67" hidden="1">[8]A11!#REF!</definedName>
    <definedName name="_150__123Graph_E_CURRENT" localSheetId="68" hidden="1">[11]A11!#REF!</definedName>
    <definedName name="_150__123Graph_E_CURRENT" localSheetId="6" hidden="1">[7]A11!#REF!</definedName>
    <definedName name="_150__123Graph_E_CURRENT" localSheetId="76" hidden="1">[7]A11!#REF!</definedName>
    <definedName name="_150__123Graph_E_CURRENT" localSheetId="78" hidden="1">[7]A11!#REF!</definedName>
    <definedName name="_150__123Graph_E_CURRENT" localSheetId="10" hidden="1">[9]A11!#REF!</definedName>
    <definedName name="_150__123Graph_E_CURRENT" localSheetId="12" hidden="1">[9]A11!#REF!</definedName>
    <definedName name="_150__123Graph_E_CURRENT" localSheetId="2" hidden="1">[12]A11!#REF!</definedName>
    <definedName name="_150__123Graph_E_CURRENT" localSheetId="7" hidden="1">[7]A11!#REF!</definedName>
    <definedName name="_150__123Graph_E_CURRENT" localSheetId="22" hidden="1">[7]A11!#REF!</definedName>
    <definedName name="_150__123Graph_E_CURRENT" localSheetId="23" hidden="1">[7]A11!#REF!</definedName>
    <definedName name="_150__123Graph_E_CURRENT" localSheetId="24" hidden="1">[7]A11!#REF!</definedName>
    <definedName name="_150__123Graph_E_CURRENT" localSheetId="33" hidden="1">[7]A11!#REF!</definedName>
    <definedName name="_150__123Graph_E_CURRENT" localSheetId="34" hidden="1">[7]A11!#REF!</definedName>
    <definedName name="_150__123Graph_E_CURRENT" localSheetId="8" hidden="1">[7]A11!#REF!</definedName>
    <definedName name="_150__123Graph_E_CURRENT" localSheetId="62" hidden="1">[8]A11!#REF!</definedName>
    <definedName name="_150__123Graph_E_CURRENT" localSheetId="16" hidden="1">[7]A11!#REF!</definedName>
    <definedName name="_150__123Graph_E_CURRENT" localSheetId="17" hidden="1">[7]A11!#REF!</definedName>
    <definedName name="_150__123Graph_E_CURRENT" localSheetId="18" hidden="1">[7]A11!#REF!</definedName>
    <definedName name="_150__123Graph_E_CURRENT" localSheetId="19" hidden="1">[7]A11!#REF!</definedName>
    <definedName name="_150__123Graph_E_CURRENT" localSheetId="20" hidden="1">[7]A11!#REF!</definedName>
    <definedName name="_150__123Graph_E_CURRENT" localSheetId="21" hidden="1">[7]A11!#REF!</definedName>
    <definedName name="_150__123Graph_E_CURRENT" hidden="1">[7]A11!#REF!</definedName>
    <definedName name="_153__123Graph_E_CURRENT_1" localSheetId="14" hidden="1">[7]A11!#REF!</definedName>
    <definedName name="_153__123Graph_E_CURRENT_1" localSheetId="25" hidden="1">[7]A11!#REF!</definedName>
    <definedName name="_153__123Graph_E_CURRENT_1" localSheetId="27" hidden="1">[7]A11!#REF!</definedName>
    <definedName name="_153__123Graph_E_CURRENT_1" localSheetId="38" hidden="1">[8]A11!#REF!</definedName>
    <definedName name="_153__123Graph_E_CURRENT_1" localSheetId="3" hidden="1">[9]A11!#REF!</definedName>
    <definedName name="_153__123Graph_E_CURRENT_1" localSheetId="39" hidden="1">[8]A11!#REF!</definedName>
    <definedName name="_153__123Graph_E_CURRENT_1" localSheetId="40" hidden="1">[8]A11!#REF!</definedName>
    <definedName name="_153__123Graph_E_CURRENT_1" localSheetId="41" hidden="1">[8]A11!#REF!</definedName>
    <definedName name="_153__123Graph_E_CURRENT_1" localSheetId="48" hidden="1">[7]A11!#REF!</definedName>
    <definedName name="_153__123Graph_E_CURRENT_1" localSheetId="4" hidden="1">[10]A11!#REF!</definedName>
    <definedName name="_153__123Graph_E_CURRENT_1" localSheetId="49" hidden="1">[7]A11!#REF!</definedName>
    <definedName name="_153__123Graph_E_CURRENT_1" localSheetId="50" hidden="1">[7]A11!#REF!</definedName>
    <definedName name="_153__123Graph_E_CURRENT_1" localSheetId="51" hidden="1">[7]A11!#REF!</definedName>
    <definedName name="_153__123Graph_E_CURRENT_1" localSheetId="52" hidden="1">[7]A11!#REF!</definedName>
    <definedName name="_153__123Graph_E_CURRENT_1" localSheetId="53" hidden="1">[7]A11!#REF!</definedName>
    <definedName name="_153__123Graph_E_CURRENT_1" localSheetId="55" hidden="1">[7]A11!#REF!</definedName>
    <definedName name="_153__123Graph_E_CURRENT_1" localSheetId="58" hidden="1">[8]A11!#REF!</definedName>
    <definedName name="_153__123Graph_E_CURRENT_1" localSheetId="60" hidden="1">[7]A11!#REF!</definedName>
    <definedName name="_153__123Graph_E_CURRENT_1" localSheetId="63" hidden="1">[11]A11!#REF!</definedName>
    <definedName name="_153__123Graph_E_CURRENT_1" localSheetId="64" hidden="1">[11]A11!#REF!</definedName>
    <definedName name="_153__123Graph_E_CURRENT_1" localSheetId="65" hidden="1">[11]A11!#REF!</definedName>
    <definedName name="_153__123Graph_E_CURRENT_1" localSheetId="66" hidden="1">[11]A11!#REF!</definedName>
    <definedName name="_153__123Graph_E_CURRENT_1" localSheetId="67" hidden="1">[8]A11!#REF!</definedName>
    <definedName name="_153__123Graph_E_CURRENT_1" localSheetId="68" hidden="1">[11]A11!#REF!</definedName>
    <definedName name="_153__123Graph_E_CURRENT_1" localSheetId="6" hidden="1">[7]A11!#REF!</definedName>
    <definedName name="_153__123Graph_E_CURRENT_1" localSheetId="76" hidden="1">[7]A11!#REF!</definedName>
    <definedName name="_153__123Graph_E_CURRENT_1" localSheetId="78" hidden="1">[7]A11!#REF!</definedName>
    <definedName name="_153__123Graph_E_CURRENT_1" localSheetId="10" hidden="1">[9]A11!#REF!</definedName>
    <definedName name="_153__123Graph_E_CURRENT_1" localSheetId="12" hidden="1">[9]A11!#REF!</definedName>
    <definedName name="_153__123Graph_E_CURRENT_1" localSheetId="2" hidden="1">[12]A11!#REF!</definedName>
    <definedName name="_153__123Graph_E_CURRENT_1" localSheetId="7" hidden="1">[7]A11!#REF!</definedName>
    <definedName name="_153__123Graph_E_CURRENT_1" localSheetId="22" hidden="1">[7]A11!#REF!</definedName>
    <definedName name="_153__123Graph_E_CURRENT_1" localSheetId="23" hidden="1">[7]A11!#REF!</definedName>
    <definedName name="_153__123Graph_E_CURRENT_1" localSheetId="24" hidden="1">[7]A11!#REF!</definedName>
    <definedName name="_153__123Graph_E_CURRENT_1" localSheetId="33" hidden="1">[7]A11!#REF!</definedName>
    <definedName name="_153__123Graph_E_CURRENT_1" localSheetId="34" hidden="1">[7]A11!#REF!</definedName>
    <definedName name="_153__123Graph_E_CURRENT_1" localSheetId="8" hidden="1">[7]A11!#REF!</definedName>
    <definedName name="_153__123Graph_E_CURRENT_1" localSheetId="62" hidden="1">[8]A11!#REF!</definedName>
    <definedName name="_153__123Graph_E_CURRENT_1" localSheetId="16" hidden="1">[7]A11!#REF!</definedName>
    <definedName name="_153__123Graph_E_CURRENT_1" localSheetId="17" hidden="1">[7]A11!#REF!</definedName>
    <definedName name="_153__123Graph_E_CURRENT_1" localSheetId="18" hidden="1">[7]A11!#REF!</definedName>
    <definedName name="_153__123Graph_E_CURRENT_1" localSheetId="19" hidden="1">[7]A11!#REF!</definedName>
    <definedName name="_153__123Graph_E_CURRENT_1" localSheetId="20" hidden="1">[7]A11!#REF!</definedName>
    <definedName name="_153__123Graph_E_CURRENT_1" localSheetId="21" hidden="1">[7]A11!#REF!</definedName>
    <definedName name="_153__123Graph_E_CURRENT_1" hidden="1">[7]A11!#REF!</definedName>
    <definedName name="_156__123Graph_E_CURRENT_10" localSheetId="14" hidden="1">[7]A11!#REF!</definedName>
    <definedName name="_156__123Graph_E_CURRENT_10" localSheetId="25" hidden="1">[7]A11!#REF!</definedName>
    <definedName name="_156__123Graph_E_CURRENT_10" localSheetId="27" hidden="1">[7]A11!#REF!</definedName>
    <definedName name="_156__123Graph_E_CURRENT_10" localSheetId="38" hidden="1">[8]A11!#REF!</definedName>
    <definedName name="_156__123Graph_E_CURRENT_10" localSheetId="3" hidden="1">[9]A11!#REF!</definedName>
    <definedName name="_156__123Graph_E_CURRENT_10" localSheetId="39" hidden="1">[8]A11!#REF!</definedName>
    <definedName name="_156__123Graph_E_CURRENT_10" localSheetId="40" hidden="1">[8]A11!#REF!</definedName>
    <definedName name="_156__123Graph_E_CURRENT_10" localSheetId="41" hidden="1">[8]A11!#REF!</definedName>
    <definedName name="_156__123Graph_E_CURRENT_10" localSheetId="48" hidden="1">[7]A11!#REF!</definedName>
    <definedName name="_156__123Graph_E_CURRENT_10" localSheetId="4" hidden="1">[10]A11!#REF!</definedName>
    <definedName name="_156__123Graph_E_CURRENT_10" localSheetId="49" hidden="1">[7]A11!#REF!</definedName>
    <definedName name="_156__123Graph_E_CURRENT_10" localSheetId="50" hidden="1">[7]A11!#REF!</definedName>
    <definedName name="_156__123Graph_E_CURRENT_10" localSheetId="51" hidden="1">[7]A11!#REF!</definedName>
    <definedName name="_156__123Graph_E_CURRENT_10" localSheetId="52" hidden="1">[7]A11!#REF!</definedName>
    <definedName name="_156__123Graph_E_CURRENT_10" localSheetId="53" hidden="1">[7]A11!#REF!</definedName>
    <definedName name="_156__123Graph_E_CURRENT_10" localSheetId="55" hidden="1">[7]A11!#REF!</definedName>
    <definedName name="_156__123Graph_E_CURRENT_10" localSheetId="58" hidden="1">[8]A11!#REF!</definedName>
    <definedName name="_156__123Graph_E_CURRENT_10" localSheetId="60" hidden="1">[7]A11!#REF!</definedName>
    <definedName name="_156__123Graph_E_CURRENT_10" localSheetId="63" hidden="1">[11]A11!#REF!</definedName>
    <definedName name="_156__123Graph_E_CURRENT_10" localSheetId="64" hidden="1">[11]A11!#REF!</definedName>
    <definedName name="_156__123Graph_E_CURRENT_10" localSheetId="65" hidden="1">[11]A11!#REF!</definedName>
    <definedName name="_156__123Graph_E_CURRENT_10" localSheetId="66" hidden="1">[11]A11!#REF!</definedName>
    <definedName name="_156__123Graph_E_CURRENT_10" localSheetId="67" hidden="1">[8]A11!#REF!</definedName>
    <definedName name="_156__123Graph_E_CURRENT_10" localSheetId="68" hidden="1">[11]A11!#REF!</definedName>
    <definedName name="_156__123Graph_E_CURRENT_10" localSheetId="6" hidden="1">[7]A11!#REF!</definedName>
    <definedName name="_156__123Graph_E_CURRENT_10" localSheetId="76" hidden="1">[7]A11!#REF!</definedName>
    <definedName name="_156__123Graph_E_CURRENT_10" localSheetId="78" hidden="1">[7]A11!#REF!</definedName>
    <definedName name="_156__123Graph_E_CURRENT_10" localSheetId="10" hidden="1">[9]A11!#REF!</definedName>
    <definedName name="_156__123Graph_E_CURRENT_10" localSheetId="12" hidden="1">[9]A11!#REF!</definedName>
    <definedName name="_156__123Graph_E_CURRENT_10" localSheetId="2" hidden="1">[12]A11!#REF!</definedName>
    <definedName name="_156__123Graph_E_CURRENT_10" localSheetId="7" hidden="1">[7]A11!#REF!</definedName>
    <definedName name="_156__123Graph_E_CURRENT_10" localSheetId="22" hidden="1">[7]A11!#REF!</definedName>
    <definedName name="_156__123Graph_E_CURRENT_10" localSheetId="23" hidden="1">[7]A11!#REF!</definedName>
    <definedName name="_156__123Graph_E_CURRENT_10" localSheetId="24" hidden="1">[7]A11!#REF!</definedName>
    <definedName name="_156__123Graph_E_CURRENT_10" localSheetId="33" hidden="1">[7]A11!#REF!</definedName>
    <definedName name="_156__123Graph_E_CURRENT_10" localSheetId="34" hidden="1">[7]A11!#REF!</definedName>
    <definedName name="_156__123Graph_E_CURRENT_10" localSheetId="8" hidden="1">[7]A11!#REF!</definedName>
    <definedName name="_156__123Graph_E_CURRENT_10" localSheetId="62" hidden="1">[8]A11!#REF!</definedName>
    <definedName name="_156__123Graph_E_CURRENT_10" localSheetId="16" hidden="1">[7]A11!#REF!</definedName>
    <definedName name="_156__123Graph_E_CURRENT_10" localSheetId="17" hidden="1">[7]A11!#REF!</definedName>
    <definedName name="_156__123Graph_E_CURRENT_10" localSheetId="18" hidden="1">[7]A11!#REF!</definedName>
    <definedName name="_156__123Graph_E_CURRENT_10" localSheetId="19" hidden="1">[7]A11!#REF!</definedName>
    <definedName name="_156__123Graph_E_CURRENT_10" localSheetId="20" hidden="1">[7]A11!#REF!</definedName>
    <definedName name="_156__123Graph_E_CURRENT_10" localSheetId="21" hidden="1">[7]A11!#REF!</definedName>
    <definedName name="_156__123Graph_E_CURRENT_10" hidden="1">[7]A11!#REF!</definedName>
    <definedName name="_159__123Graph_E_CURRENT_2" localSheetId="14" hidden="1">[7]A11!#REF!</definedName>
    <definedName name="_159__123Graph_E_CURRENT_2" localSheetId="25" hidden="1">[7]A11!#REF!</definedName>
    <definedName name="_159__123Graph_E_CURRENT_2" localSheetId="27" hidden="1">[7]A11!#REF!</definedName>
    <definedName name="_159__123Graph_E_CURRENT_2" localSheetId="38" hidden="1">[8]A11!#REF!</definedName>
    <definedName name="_159__123Graph_E_CURRENT_2" localSheetId="3" hidden="1">[9]A11!#REF!</definedName>
    <definedName name="_159__123Graph_E_CURRENT_2" localSheetId="39" hidden="1">[8]A11!#REF!</definedName>
    <definedName name="_159__123Graph_E_CURRENT_2" localSheetId="40" hidden="1">[8]A11!#REF!</definedName>
    <definedName name="_159__123Graph_E_CURRENT_2" localSheetId="41" hidden="1">[8]A11!#REF!</definedName>
    <definedName name="_159__123Graph_E_CURRENT_2" localSheetId="48" hidden="1">[7]A11!#REF!</definedName>
    <definedName name="_159__123Graph_E_CURRENT_2" localSheetId="4" hidden="1">[10]A11!#REF!</definedName>
    <definedName name="_159__123Graph_E_CURRENT_2" localSheetId="49" hidden="1">[7]A11!#REF!</definedName>
    <definedName name="_159__123Graph_E_CURRENT_2" localSheetId="50" hidden="1">[7]A11!#REF!</definedName>
    <definedName name="_159__123Graph_E_CURRENT_2" localSheetId="51" hidden="1">[7]A11!#REF!</definedName>
    <definedName name="_159__123Graph_E_CURRENT_2" localSheetId="52" hidden="1">[7]A11!#REF!</definedName>
    <definedName name="_159__123Graph_E_CURRENT_2" localSheetId="53" hidden="1">[7]A11!#REF!</definedName>
    <definedName name="_159__123Graph_E_CURRENT_2" localSheetId="55" hidden="1">[7]A11!#REF!</definedName>
    <definedName name="_159__123Graph_E_CURRENT_2" localSheetId="58" hidden="1">[8]A11!#REF!</definedName>
    <definedName name="_159__123Graph_E_CURRENT_2" localSheetId="60" hidden="1">[7]A11!#REF!</definedName>
    <definedName name="_159__123Graph_E_CURRENT_2" localSheetId="63" hidden="1">[11]A11!#REF!</definedName>
    <definedName name="_159__123Graph_E_CURRENT_2" localSheetId="64" hidden="1">[11]A11!#REF!</definedName>
    <definedName name="_159__123Graph_E_CURRENT_2" localSheetId="65" hidden="1">[11]A11!#REF!</definedName>
    <definedName name="_159__123Graph_E_CURRENT_2" localSheetId="66" hidden="1">[11]A11!#REF!</definedName>
    <definedName name="_159__123Graph_E_CURRENT_2" localSheetId="67" hidden="1">[8]A11!#REF!</definedName>
    <definedName name="_159__123Graph_E_CURRENT_2" localSheetId="68" hidden="1">[11]A11!#REF!</definedName>
    <definedName name="_159__123Graph_E_CURRENT_2" localSheetId="6" hidden="1">[7]A11!#REF!</definedName>
    <definedName name="_159__123Graph_E_CURRENT_2" localSheetId="76" hidden="1">[7]A11!#REF!</definedName>
    <definedName name="_159__123Graph_E_CURRENT_2" localSheetId="78" hidden="1">[7]A11!#REF!</definedName>
    <definedName name="_159__123Graph_E_CURRENT_2" localSheetId="10" hidden="1">[9]A11!#REF!</definedName>
    <definedName name="_159__123Graph_E_CURRENT_2" localSheetId="12" hidden="1">[9]A11!#REF!</definedName>
    <definedName name="_159__123Graph_E_CURRENT_2" localSheetId="2" hidden="1">[12]A11!#REF!</definedName>
    <definedName name="_159__123Graph_E_CURRENT_2" localSheetId="7" hidden="1">[7]A11!#REF!</definedName>
    <definedName name="_159__123Graph_E_CURRENT_2" localSheetId="22" hidden="1">[7]A11!#REF!</definedName>
    <definedName name="_159__123Graph_E_CURRENT_2" localSheetId="23" hidden="1">[7]A11!#REF!</definedName>
    <definedName name="_159__123Graph_E_CURRENT_2" localSheetId="24" hidden="1">[7]A11!#REF!</definedName>
    <definedName name="_159__123Graph_E_CURRENT_2" localSheetId="33" hidden="1">[7]A11!#REF!</definedName>
    <definedName name="_159__123Graph_E_CURRENT_2" localSheetId="34" hidden="1">[7]A11!#REF!</definedName>
    <definedName name="_159__123Graph_E_CURRENT_2" localSheetId="8" hidden="1">[7]A11!#REF!</definedName>
    <definedName name="_159__123Graph_E_CURRENT_2" localSheetId="62" hidden="1">[8]A11!#REF!</definedName>
    <definedName name="_159__123Graph_E_CURRENT_2" localSheetId="16" hidden="1">[7]A11!#REF!</definedName>
    <definedName name="_159__123Graph_E_CURRENT_2" localSheetId="17" hidden="1">[7]A11!#REF!</definedName>
    <definedName name="_159__123Graph_E_CURRENT_2" localSheetId="18" hidden="1">[7]A11!#REF!</definedName>
    <definedName name="_159__123Graph_E_CURRENT_2" localSheetId="19" hidden="1">[7]A11!#REF!</definedName>
    <definedName name="_159__123Graph_E_CURRENT_2" localSheetId="20" hidden="1">[7]A11!#REF!</definedName>
    <definedName name="_159__123Graph_E_CURRENT_2" localSheetId="21" hidden="1">[7]A11!#REF!</definedName>
    <definedName name="_159__123Graph_E_CURRENT_2" hidden="1">[7]A11!#REF!</definedName>
    <definedName name="_162__123Graph_E_CURRENT_3" localSheetId="14" hidden="1">[7]A11!#REF!</definedName>
    <definedName name="_162__123Graph_E_CURRENT_3" localSheetId="25" hidden="1">[7]A11!#REF!</definedName>
    <definedName name="_162__123Graph_E_CURRENT_3" localSheetId="27" hidden="1">[7]A11!#REF!</definedName>
    <definedName name="_162__123Graph_E_CURRENT_3" localSheetId="38" hidden="1">[8]A11!#REF!</definedName>
    <definedName name="_162__123Graph_E_CURRENT_3" localSheetId="3" hidden="1">[9]A11!#REF!</definedName>
    <definedName name="_162__123Graph_E_CURRENT_3" localSheetId="39" hidden="1">[8]A11!#REF!</definedName>
    <definedName name="_162__123Graph_E_CURRENT_3" localSheetId="40" hidden="1">[8]A11!#REF!</definedName>
    <definedName name="_162__123Graph_E_CURRENT_3" localSheetId="41" hidden="1">[8]A11!#REF!</definedName>
    <definedName name="_162__123Graph_E_CURRENT_3" localSheetId="48" hidden="1">[7]A11!#REF!</definedName>
    <definedName name="_162__123Graph_E_CURRENT_3" localSheetId="4" hidden="1">[10]A11!#REF!</definedName>
    <definedName name="_162__123Graph_E_CURRENT_3" localSheetId="49" hidden="1">[7]A11!#REF!</definedName>
    <definedName name="_162__123Graph_E_CURRENT_3" localSheetId="50" hidden="1">[7]A11!#REF!</definedName>
    <definedName name="_162__123Graph_E_CURRENT_3" localSheetId="51" hidden="1">[7]A11!#REF!</definedName>
    <definedName name="_162__123Graph_E_CURRENT_3" localSheetId="52" hidden="1">[7]A11!#REF!</definedName>
    <definedName name="_162__123Graph_E_CURRENT_3" localSheetId="53" hidden="1">[7]A11!#REF!</definedName>
    <definedName name="_162__123Graph_E_CURRENT_3" localSheetId="55" hidden="1">[7]A11!#REF!</definedName>
    <definedName name="_162__123Graph_E_CURRENT_3" localSheetId="58" hidden="1">[8]A11!#REF!</definedName>
    <definedName name="_162__123Graph_E_CURRENT_3" localSheetId="60" hidden="1">[7]A11!#REF!</definedName>
    <definedName name="_162__123Graph_E_CURRENT_3" localSheetId="63" hidden="1">[11]A11!#REF!</definedName>
    <definedName name="_162__123Graph_E_CURRENT_3" localSheetId="64" hidden="1">[11]A11!#REF!</definedName>
    <definedName name="_162__123Graph_E_CURRENT_3" localSheetId="65" hidden="1">[11]A11!#REF!</definedName>
    <definedName name="_162__123Graph_E_CURRENT_3" localSheetId="66" hidden="1">[11]A11!#REF!</definedName>
    <definedName name="_162__123Graph_E_CURRENT_3" localSheetId="67" hidden="1">[8]A11!#REF!</definedName>
    <definedName name="_162__123Graph_E_CURRENT_3" localSheetId="68" hidden="1">[11]A11!#REF!</definedName>
    <definedName name="_162__123Graph_E_CURRENT_3" localSheetId="6" hidden="1">[7]A11!#REF!</definedName>
    <definedName name="_162__123Graph_E_CURRENT_3" localSheetId="76" hidden="1">[7]A11!#REF!</definedName>
    <definedName name="_162__123Graph_E_CURRENT_3" localSheetId="78" hidden="1">[7]A11!#REF!</definedName>
    <definedName name="_162__123Graph_E_CURRENT_3" localSheetId="10" hidden="1">[9]A11!#REF!</definedName>
    <definedName name="_162__123Graph_E_CURRENT_3" localSheetId="12" hidden="1">[9]A11!#REF!</definedName>
    <definedName name="_162__123Graph_E_CURRENT_3" localSheetId="2" hidden="1">[12]A11!#REF!</definedName>
    <definedName name="_162__123Graph_E_CURRENT_3" localSheetId="7" hidden="1">[7]A11!#REF!</definedName>
    <definedName name="_162__123Graph_E_CURRENT_3" localSheetId="22" hidden="1">[7]A11!#REF!</definedName>
    <definedName name="_162__123Graph_E_CURRENT_3" localSheetId="23" hidden="1">[7]A11!#REF!</definedName>
    <definedName name="_162__123Graph_E_CURRENT_3" localSheetId="24" hidden="1">[7]A11!#REF!</definedName>
    <definedName name="_162__123Graph_E_CURRENT_3" localSheetId="33" hidden="1">[7]A11!#REF!</definedName>
    <definedName name="_162__123Graph_E_CURRENT_3" localSheetId="34" hidden="1">[7]A11!#REF!</definedName>
    <definedName name="_162__123Graph_E_CURRENT_3" localSheetId="8" hidden="1">[7]A11!#REF!</definedName>
    <definedName name="_162__123Graph_E_CURRENT_3" localSheetId="62" hidden="1">[8]A11!#REF!</definedName>
    <definedName name="_162__123Graph_E_CURRENT_3" localSheetId="16" hidden="1">[7]A11!#REF!</definedName>
    <definedName name="_162__123Graph_E_CURRENT_3" localSheetId="17" hidden="1">[7]A11!#REF!</definedName>
    <definedName name="_162__123Graph_E_CURRENT_3" localSheetId="18" hidden="1">[7]A11!#REF!</definedName>
    <definedName name="_162__123Graph_E_CURRENT_3" localSheetId="19" hidden="1">[7]A11!#REF!</definedName>
    <definedName name="_162__123Graph_E_CURRENT_3" localSheetId="20" hidden="1">[7]A11!#REF!</definedName>
    <definedName name="_162__123Graph_E_CURRENT_3" localSheetId="21" hidden="1">[7]A11!#REF!</definedName>
    <definedName name="_162__123Graph_E_CURRENT_3" hidden="1">[7]A11!#REF!</definedName>
    <definedName name="_165__123Graph_E_CURRENT_4" localSheetId="14" hidden="1">[7]A11!#REF!</definedName>
    <definedName name="_165__123Graph_E_CURRENT_4" localSheetId="25" hidden="1">[7]A11!#REF!</definedName>
    <definedName name="_165__123Graph_E_CURRENT_4" localSheetId="27" hidden="1">[7]A11!#REF!</definedName>
    <definedName name="_165__123Graph_E_CURRENT_4" localSheetId="38" hidden="1">[8]A11!#REF!</definedName>
    <definedName name="_165__123Graph_E_CURRENT_4" localSheetId="3" hidden="1">[9]A11!#REF!</definedName>
    <definedName name="_165__123Graph_E_CURRENT_4" localSheetId="39" hidden="1">[8]A11!#REF!</definedName>
    <definedName name="_165__123Graph_E_CURRENT_4" localSheetId="40" hidden="1">[8]A11!#REF!</definedName>
    <definedName name="_165__123Graph_E_CURRENT_4" localSheetId="41" hidden="1">[8]A11!#REF!</definedName>
    <definedName name="_165__123Graph_E_CURRENT_4" localSheetId="48" hidden="1">[7]A11!#REF!</definedName>
    <definedName name="_165__123Graph_E_CURRENT_4" localSheetId="4" hidden="1">[10]A11!#REF!</definedName>
    <definedName name="_165__123Graph_E_CURRENT_4" localSheetId="49" hidden="1">[7]A11!#REF!</definedName>
    <definedName name="_165__123Graph_E_CURRENT_4" localSheetId="50" hidden="1">[7]A11!#REF!</definedName>
    <definedName name="_165__123Graph_E_CURRENT_4" localSheetId="51" hidden="1">[7]A11!#REF!</definedName>
    <definedName name="_165__123Graph_E_CURRENT_4" localSheetId="52" hidden="1">[7]A11!#REF!</definedName>
    <definedName name="_165__123Graph_E_CURRENT_4" localSheetId="53" hidden="1">[7]A11!#REF!</definedName>
    <definedName name="_165__123Graph_E_CURRENT_4" localSheetId="55" hidden="1">[7]A11!#REF!</definedName>
    <definedName name="_165__123Graph_E_CURRENT_4" localSheetId="58" hidden="1">[8]A11!#REF!</definedName>
    <definedName name="_165__123Graph_E_CURRENT_4" localSheetId="60" hidden="1">[7]A11!#REF!</definedName>
    <definedName name="_165__123Graph_E_CURRENT_4" localSheetId="63" hidden="1">[11]A11!#REF!</definedName>
    <definedName name="_165__123Graph_E_CURRENT_4" localSheetId="64" hidden="1">[11]A11!#REF!</definedName>
    <definedName name="_165__123Graph_E_CURRENT_4" localSheetId="65" hidden="1">[11]A11!#REF!</definedName>
    <definedName name="_165__123Graph_E_CURRENT_4" localSheetId="66" hidden="1">[11]A11!#REF!</definedName>
    <definedName name="_165__123Graph_E_CURRENT_4" localSheetId="67" hidden="1">[8]A11!#REF!</definedName>
    <definedName name="_165__123Graph_E_CURRENT_4" localSheetId="68" hidden="1">[11]A11!#REF!</definedName>
    <definedName name="_165__123Graph_E_CURRENT_4" localSheetId="6" hidden="1">[7]A11!#REF!</definedName>
    <definedName name="_165__123Graph_E_CURRENT_4" localSheetId="76" hidden="1">[7]A11!#REF!</definedName>
    <definedName name="_165__123Graph_E_CURRENT_4" localSheetId="78" hidden="1">[7]A11!#REF!</definedName>
    <definedName name="_165__123Graph_E_CURRENT_4" localSheetId="10" hidden="1">[9]A11!#REF!</definedName>
    <definedName name="_165__123Graph_E_CURRENT_4" localSheetId="12" hidden="1">[9]A11!#REF!</definedName>
    <definedName name="_165__123Graph_E_CURRENT_4" localSheetId="2" hidden="1">[12]A11!#REF!</definedName>
    <definedName name="_165__123Graph_E_CURRENT_4" localSheetId="7" hidden="1">[7]A11!#REF!</definedName>
    <definedName name="_165__123Graph_E_CURRENT_4" localSheetId="22" hidden="1">[7]A11!#REF!</definedName>
    <definedName name="_165__123Graph_E_CURRENT_4" localSheetId="23" hidden="1">[7]A11!#REF!</definedName>
    <definedName name="_165__123Graph_E_CURRENT_4" localSheetId="24" hidden="1">[7]A11!#REF!</definedName>
    <definedName name="_165__123Graph_E_CURRENT_4" localSheetId="33" hidden="1">[7]A11!#REF!</definedName>
    <definedName name="_165__123Graph_E_CURRENT_4" localSheetId="34" hidden="1">[7]A11!#REF!</definedName>
    <definedName name="_165__123Graph_E_CURRENT_4" localSheetId="8" hidden="1">[7]A11!#REF!</definedName>
    <definedName name="_165__123Graph_E_CURRENT_4" localSheetId="62" hidden="1">[8]A11!#REF!</definedName>
    <definedName name="_165__123Graph_E_CURRENT_4" localSheetId="16" hidden="1">[7]A11!#REF!</definedName>
    <definedName name="_165__123Graph_E_CURRENT_4" localSheetId="17" hidden="1">[7]A11!#REF!</definedName>
    <definedName name="_165__123Graph_E_CURRENT_4" localSheetId="18" hidden="1">[7]A11!#REF!</definedName>
    <definedName name="_165__123Graph_E_CURRENT_4" localSheetId="19" hidden="1">[7]A11!#REF!</definedName>
    <definedName name="_165__123Graph_E_CURRENT_4" localSheetId="20" hidden="1">[7]A11!#REF!</definedName>
    <definedName name="_165__123Graph_E_CURRENT_4" localSheetId="21" hidden="1">[7]A11!#REF!</definedName>
    <definedName name="_165__123Graph_E_CURRENT_4" hidden="1">[7]A11!#REF!</definedName>
    <definedName name="_168__123Graph_E_CURRENT_5" localSheetId="14" hidden="1">[7]A11!#REF!</definedName>
    <definedName name="_168__123Graph_E_CURRENT_5" localSheetId="25" hidden="1">[7]A11!#REF!</definedName>
    <definedName name="_168__123Graph_E_CURRENT_5" localSheetId="27" hidden="1">[7]A11!#REF!</definedName>
    <definedName name="_168__123Graph_E_CURRENT_5" localSheetId="38" hidden="1">[8]A11!#REF!</definedName>
    <definedName name="_168__123Graph_E_CURRENT_5" localSheetId="3" hidden="1">[9]A11!#REF!</definedName>
    <definedName name="_168__123Graph_E_CURRENT_5" localSheetId="39" hidden="1">[8]A11!#REF!</definedName>
    <definedName name="_168__123Graph_E_CURRENT_5" localSheetId="40" hidden="1">[8]A11!#REF!</definedName>
    <definedName name="_168__123Graph_E_CURRENT_5" localSheetId="41" hidden="1">[8]A11!#REF!</definedName>
    <definedName name="_168__123Graph_E_CURRENT_5" localSheetId="48" hidden="1">[7]A11!#REF!</definedName>
    <definedName name="_168__123Graph_E_CURRENT_5" localSheetId="4" hidden="1">[10]A11!#REF!</definedName>
    <definedName name="_168__123Graph_E_CURRENT_5" localSheetId="49" hidden="1">[7]A11!#REF!</definedName>
    <definedName name="_168__123Graph_E_CURRENT_5" localSheetId="50" hidden="1">[7]A11!#REF!</definedName>
    <definedName name="_168__123Graph_E_CURRENT_5" localSheetId="51" hidden="1">[7]A11!#REF!</definedName>
    <definedName name="_168__123Graph_E_CURRENT_5" localSheetId="52" hidden="1">[7]A11!#REF!</definedName>
    <definedName name="_168__123Graph_E_CURRENT_5" localSheetId="53" hidden="1">[7]A11!#REF!</definedName>
    <definedName name="_168__123Graph_E_CURRENT_5" localSheetId="55" hidden="1">[7]A11!#REF!</definedName>
    <definedName name="_168__123Graph_E_CURRENT_5" localSheetId="58" hidden="1">[8]A11!#REF!</definedName>
    <definedName name="_168__123Graph_E_CURRENT_5" localSheetId="60" hidden="1">[7]A11!#REF!</definedName>
    <definedName name="_168__123Graph_E_CURRENT_5" localSheetId="63" hidden="1">[11]A11!#REF!</definedName>
    <definedName name="_168__123Graph_E_CURRENT_5" localSheetId="64" hidden="1">[11]A11!#REF!</definedName>
    <definedName name="_168__123Graph_E_CURRENT_5" localSheetId="65" hidden="1">[11]A11!#REF!</definedName>
    <definedName name="_168__123Graph_E_CURRENT_5" localSheetId="66" hidden="1">[11]A11!#REF!</definedName>
    <definedName name="_168__123Graph_E_CURRENT_5" localSheetId="67" hidden="1">[8]A11!#REF!</definedName>
    <definedName name="_168__123Graph_E_CURRENT_5" localSheetId="68" hidden="1">[11]A11!#REF!</definedName>
    <definedName name="_168__123Graph_E_CURRENT_5" localSheetId="6" hidden="1">[7]A11!#REF!</definedName>
    <definedName name="_168__123Graph_E_CURRENT_5" localSheetId="76" hidden="1">[7]A11!#REF!</definedName>
    <definedName name="_168__123Graph_E_CURRENT_5" localSheetId="78" hidden="1">[7]A11!#REF!</definedName>
    <definedName name="_168__123Graph_E_CURRENT_5" localSheetId="10" hidden="1">[9]A11!#REF!</definedName>
    <definedName name="_168__123Graph_E_CURRENT_5" localSheetId="12" hidden="1">[9]A11!#REF!</definedName>
    <definedName name="_168__123Graph_E_CURRENT_5" localSheetId="2" hidden="1">[12]A11!#REF!</definedName>
    <definedName name="_168__123Graph_E_CURRENT_5" localSheetId="7" hidden="1">[7]A11!#REF!</definedName>
    <definedName name="_168__123Graph_E_CURRENT_5" localSheetId="22" hidden="1">[7]A11!#REF!</definedName>
    <definedName name="_168__123Graph_E_CURRENT_5" localSheetId="23" hidden="1">[7]A11!#REF!</definedName>
    <definedName name="_168__123Graph_E_CURRENT_5" localSheetId="24" hidden="1">[7]A11!#REF!</definedName>
    <definedName name="_168__123Graph_E_CURRENT_5" localSheetId="33" hidden="1">[7]A11!#REF!</definedName>
    <definedName name="_168__123Graph_E_CURRENT_5" localSheetId="34" hidden="1">[7]A11!#REF!</definedName>
    <definedName name="_168__123Graph_E_CURRENT_5" localSheetId="8" hidden="1">[7]A11!#REF!</definedName>
    <definedName name="_168__123Graph_E_CURRENT_5" localSheetId="62" hidden="1">[8]A11!#REF!</definedName>
    <definedName name="_168__123Graph_E_CURRENT_5" localSheetId="16" hidden="1">[7]A11!#REF!</definedName>
    <definedName name="_168__123Graph_E_CURRENT_5" localSheetId="17" hidden="1">[7]A11!#REF!</definedName>
    <definedName name="_168__123Graph_E_CURRENT_5" localSheetId="18" hidden="1">[7]A11!#REF!</definedName>
    <definedName name="_168__123Graph_E_CURRENT_5" localSheetId="19" hidden="1">[7]A11!#REF!</definedName>
    <definedName name="_168__123Graph_E_CURRENT_5" localSheetId="20" hidden="1">[7]A11!#REF!</definedName>
    <definedName name="_168__123Graph_E_CURRENT_5" localSheetId="21" hidden="1">[7]A11!#REF!</definedName>
    <definedName name="_168__123Graph_E_CURRENT_5" hidden="1">[7]A11!#REF!</definedName>
    <definedName name="_171__123Graph_E_CURRENT_6" localSheetId="14" hidden="1">[7]A11!#REF!</definedName>
    <definedName name="_171__123Graph_E_CURRENT_6" localSheetId="25" hidden="1">[7]A11!#REF!</definedName>
    <definedName name="_171__123Graph_E_CURRENT_6" localSheetId="27" hidden="1">[7]A11!#REF!</definedName>
    <definedName name="_171__123Graph_E_CURRENT_6" localSheetId="38" hidden="1">[8]A11!#REF!</definedName>
    <definedName name="_171__123Graph_E_CURRENT_6" localSheetId="3" hidden="1">[9]A11!#REF!</definedName>
    <definedName name="_171__123Graph_E_CURRENT_6" localSheetId="39" hidden="1">[8]A11!#REF!</definedName>
    <definedName name="_171__123Graph_E_CURRENT_6" localSheetId="40" hidden="1">[8]A11!#REF!</definedName>
    <definedName name="_171__123Graph_E_CURRENT_6" localSheetId="41" hidden="1">[8]A11!#REF!</definedName>
    <definedName name="_171__123Graph_E_CURRENT_6" localSheetId="48" hidden="1">[7]A11!#REF!</definedName>
    <definedName name="_171__123Graph_E_CURRENT_6" localSheetId="4" hidden="1">[10]A11!#REF!</definedName>
    <definedName name="_171__123Graph_E_CURRENT_6" localSheetId="49" hidden="1">[7]A11!#REF!</definedName>
    <definedName name="_171__123Graph_E_CURRENT_6" localSheetId="50" hidden="1">[7]A11!#REF!</definedName>
    <definedName name="_171__123Graph_E_CURRENT_6" localSheetId="51" hidden="1">[7]A11!#REF!</definedName>
    <definedName name="_171__123Graph_E_CURRENT_6" localSheetId="52" hidden="1">[7]A11!#REF!</definedName>
    <definedName name="_171__123Graph_E_CURRENT_6" localSheetId="53" hidden="1">[7]A11!#REF!</definedName>
    <definedName name="_171__123Graph_E_CURRENT_6" localSheetId="55" hidden="1">[7]A11!#REF!</definedName>
    <definedName name="_171__123Graph_E_CURRENT_6" localSheetId="58" hidden="1">[8]A11!#REF!</definedName>
    <definedName name="_171__123Graph_E_CURRENT_6" localSheetId="60" hidden="1">[7]A11!#REF!</definedName>
    <definedName name="_171__123Graph_E_CURRENT_6" localSheetId="63" hidden="1">[11]A11!#REF!</definedName>
    <definedName name="_171__123Graph_E_CURRENT_6" localSheetId="64" hidden="1">[11]A11!#REF!</definedName>
    <definedName name="_171__123Graph_E_CURRENT_6" localSheetId="65" hidden="1">[11]A11!#REF!</definedName>
    <definedName name="_171__123Graph_E_CURRENT_6" localSheetId="66" hidden="1">[11]A11!#REF!</definedName>
    <definedName name="_171__123Graph_E_CURRENT_6" localSheetId="67" hidden="1">[8]A11!#REF!</definedName>
    <definedName name="_171__123Graph_E_CURRENT_6" localSheetId="68" hidden="1">[11]A11!#REF!</definedName>
    <definedName name="_171__123Graph_E_CURRENT_6" localSheetId="6" hidden="1">[7]A11!#REF!</definedName>
    <definedName name="_171__123Graph_E_CURRENT_6" localSheetId="76" hidden="1">[7]A11!#REF!</definedName>
    <definedName name="_171__123Graph_E_CURRENT_6" localSheetId="78" hidden="1">[7]A11!#REF!</definedName>
    <definedName name="_171__123Graph_E_CURRENT_6" localSheetId="10" hidden="1">[9]A11!#REF!</definedName>
    <definedName name="_171__123Graph_E_CURRENT_6" localSheetId="12" hidden="1">[9]A11!#REF!</definedName>
    <definedName name="_171__123Graph_E_CURRENT_6" localSheetId="2" hidden="1">[12]A11!#REF!</definedName>
    <definedName name="_171__123Graph_E_CURRENT_6" localSheetId="7" hidden="1">[7]A11!#REF!</definedName>
    <definedName name="_171__123Graph_E_CURRENT_6" localSheetId="22" hidden="1">[7]A11!#REF!</definedName>
    <definedName name="_171__123Graph_E_CURRENT_6" localSheetId="23" hidden="1">[7]A11!#REF!</definedName>
    <definedName name="_171__123Graph_E_CURRENT_6" localSheetId="24" hidden="1">[7]A11!#REF!</definedName>
    <definedName name="_171__123Graph_E_CURRENT_6" localSheetId="33" hidden="1">[7]A11!#REF!</definedName>
    <definedName name="_171__123Graph_E_CURRENT_6" localSheetId="34" hidden="1">[7]A11!#REF!</definedName>
    <definedName name="_171__123Graph_E_CURRENT_6" localSheetId="8" hidden="1">[7]A11!#REF!</definedName>
    <definedName name="_171__123Graph_E_CURRENT_6" localSheetId="62" hidden="1">[8]A11!#REF!</definedName>
    <definedName name="_171__123Graph_E_CURRENT_6" localSheetId="16" hidden="1">[7]A11!#REF!</definedName>
    <definedName name="_171__123Graph_E_CURRENT_6" localSheetId="17" hidden="1">[7]A11!#REF!</definedName>
    <definedName name="_171__123Graph_E_CURRENT_6" localSheetId="18" hidden="1">[7]A11!#REF!</definedName>
    <definedName name="_171__123Graph_E_CURRENT_6" localSheetId="19" hidden="1">[7]A11!#REF!</definedName>
    <definedName name="_171__123Graph_E_CURRENT_6" localSheetId="20" hidden="1">[7]A11!#REF!</definedName>
    <definedName name="_171__123Graph_E_CURRENT_6" localSheetId="21" hidden="1">[7]A11!#REF!</definedName>
    <definedName name="_171__123Graph_E_CURRENT_6" hidden="1">[7]A11!#REF!</definedName>
    <definedName name="_174__123Graph_E_CURRENT_7" localSheetId="14" hidden="1">[7]A11!#REF!</definedName>
    <definedName name="_174__123Graph_E_CURRENT_7" localSheetId="25" hidden="1">[7]A11!#REF!</definedName>
    <definedName name="_174__123Graph_E_CURRENT_7" localSheetId="27" hidden="1">[7]A11!#REF!</definedName>
    <definedName name="_174__123Graph_E_CURRENT_7" localSheetId="38" hidden="1">[8]A11!#REF!</definedName>
    <definedName name="_174__123Graph_E_CURRENT_7" localSheetId="3" hidden="1">[9]A11!#REF!</definedName>
    <definedName name="_174__123Graph_E_CURRENT_7" localSheetId="39" hidden="1">[8]A11!#REF!</definedName>
    <definedName name="_174__123Graph_E_CURRENT_7" localSheetId="40" hidden="1">[8]A11!#REF!</definedName>
    <definedName name="_174__123Graph_E_CURRENT_7" localSheetId="41" hidden="1">[8]A11!#REF!</definedName>
    <definedName name="_174__123Graph_E_CURRENT_7" localSheetId="48" hidden="1">[7]A11!#REF!</definedName>
    <definedName name="_174__123Graph_E_CURRENT_7" localSheetId="4" hidden="1">[10]A11!#REF!</definedName>
    <definedName name="_174__123Graph_E_CURRENT_7" localSheetId="49" hidden="1">[7]A11!#REF!</definedName>
    <definedName name="_174__123Graph_E_CURRENT_7" localSheetId="50" hidden="1">[7]A11!#REF!</definedName>
    <definedName name="_174__123Graph_E_CURRENT_7" localSheetId="51" hidden="1">[7]A11!#REF!</definedName>
    <definedName name="_174__123Graph_E_CURRENT_7" localSheetId="52" hidden="1">[7]A11!#REF!</definedName>
    <definedName name="_174__123Graph_E_CURRENT_7" localSheetId="53" hidden="1">[7]A11!#REF!</definedName>
    <definedName name="_174__123Graph_E_CURRENT_7" localSheetId="55" hidden="1">[7]A11!#REF!</definedName>
    <definedName name="_174__123Graph_E_CURRENT_7" localSheetId="58" hidden="1">[8]A11!#REF!</definedName>
    <definedName name="_174__123Graph_E_CURRENT_7" localSheetId="60" hidden="1">[7]A11!#REF!</definedName>
    <definedName name="_174__123Graph_E_CURRENT_7" localSheetId="63" hidden="1">[11]A11!#REF!</definedName>
    <definedName name="_174__123Graph_E_CURRENT_7" localSheetId="64" hidden="1">[11]A11!#REF!</definedName>
    <definedName name="_174__123Graph_E_CURRENT_7" localSheetId="65" hidden="1">[11]A11!#REF!</definedName>
    <definedName name="_174__123Graph_E_CURRENT_7" localSheetId="66" hidden="1">[11]A11!#REF!</definedName>
    <definedName name="_174__123Graph_E_CURRENT_7" localSheetId="67" hidden="1">[8]A11!#REF!</definedName>
    <definedName name="_174__123Graph_E_CURRENT_7" localSheetId="68" hidden="1">[11]A11!#REF!</definedName>
    <definedName name="_174__123Graph_E_CURRENT_7" localSheetId="6" hidden="1">[7]A11!#REF!</definedName>
    <definedName name="_174__123Graph_E_CURRENT_7" localSheetId="76" hidden="1">[7]A11!#REF!</definedName>
    <definedName name="_174__123Graph_E_CURRENT_7" localSheetId="78" hidden="1">[7]A11!#REF!</definedName>
    <definedName name="_174__123Graph_E_CURRENT_7" localSheetId="10" hidden="1">[9]A11!#REF!</definedName>
    <definedName name="_174__123Graph_E_CURRENT_7" localSheetId="12" hidden="1">[9]A11!#REF!</definedName>
    <definedName name="_174__123Graph_E_CURRENT_7" localSheetId="2" hidden="1">[12]A11!#REF!</definedName>
    <definedName name="_174__123Graph_E_CURRENT_7" localSheetId="7" hidden="1">[7]A11!#REF!</definedName>
    <definedName name="_174__123Graph_E_CURRENT_7" localSheetId="22" hidden="1">[7]A11!#REF!</definedName>
    <definedName name="_174__123Graph_E_CURRENT_7" localSheetId="23" hidden="1">[7]A11!#REF!</definedName>
    <definedName name="_174__123Graph_E_CURRENT_7" localSheetId="24" hidden="1">[7]A11!#REF!</definedName>
    <definedName name="_174__123Graph_E_CURRENT_7" localSheetId="33" hidden="1">[7]A11!#REF!</definedName>
    <definedName name="_174__123Graph_E_CURRENT_7" localSheetId="34" hidden="1">[7]A11!#REF!</definedName>
    <definedName name="_174__123Graph_E_CURRENT_7" localSheetId="8" hidden="1">[7]A11!#REF!</definedName>
    <definedName name="_174__123Graph_E_CURRENT_7" localSheetId="62" hidden="1">[8]A11!#REF!</definedName>
    <definedName name="_174__123Graph_E_CURRENT_7" localSheetId="16" hidden="1">[7]A11!#REF!</definedName>
    <definedName name="_174__123Graph_E_CURRENT_7" localSheetId="17" hidden="1">[7]A11!#REF!</definedName>
    <definedName name="_174__123Graph_E_CURRENT_7" localSheetId="18" hidden="1">[7]A11!#REF!</definedName>
    <definedName name="_174__123Graph_E_CURRENT_7" localSheetId="19" hidden="1">[7]A11!#REF!</definedName>
    <definedName name="_174__123Graph_E_CURRENT_7" localSheetId="20" hidden="1">[7]A11!#REF!</definedName>
    <definedName name="_174__123Graph_E_CURRENT_7" localSheetId="21" hidden="1">[7]A11!#REF!</definedName>
    <definedName name="_174__123Graph_E_CURRENT_7" hidden="1">[7]A11!#REF!</definedName>
    <definedName name="_177__123Graph_E_CURRENT_8" localSheetId="14" hidden="1">[7]A11!#REF!</definedName>
    <definedName name="_177__123Graph_E_CURRENT_8" localSheetId="25" hidden="1">[7]A11!#REF!</definedName>
    <definedName name="_177__123Graph_E_CURRENT_8" localSheetId="27" hidden="1">[7]A11!#REF!</definedName>
    <definedName name="_177__123Graph_E_CURRENT_8" localSheetId="38" hidden="1">[8]A11!#REF!</definedName>
    <definedName name="_177__123Graph_E_CURRENT_8" localSheetId="3" hidden="1">[9]A11!#REF!</definedName>
    <definedName name="_177__123Graph_E_CURRENT_8" localSheetId="39" hidden="1">[8]A11!#REF!</definedName>
    <definedName name="_177__123Graph_E_CURRENT_8" localSheetId="40" hidden="1">[8]A11!#REF!</definedName>
    <definedName name="_177__123Graph_E_CURRENT_8" localSheetId="41" hidden="1">[8]A11!#REF!</definedName>
    <definedName name="_177__123Graph_E_CURRENT_8" localSheetId="48" hidden="1">[7]A11!#REF!</definedName>
    <definedName name="_177__123Graph_E_CURRENT_8" localSheetId="4" hidden="1">[10]A11!#REF!</definedName>
    <definedName name="_177__123Graph_E_CURRENT_8" localSheetId="49" hidden="1">[7]A11!#REF!</definedName>
    <definedName name="_177__123Graph_E_CURRENT_8" localSheetId="50" hidden="1">[7]A11!#REF!</definedName>
    <definedName name="_177__123Graph_E_CURRENT_8" localSheetId="51" hidden="1">[7]A11!#REF!</definedName>
    <definedName name="_177__123Graph_E_CURRENT_8" localSheetId="52" hidden="1">[7]A11!#REF!</definedName>
    <definedName name="_177__123Graph_E_CURRENT_8" localSheetId="53" hidden="1">[7]A11!#REF!</definedName>
    <definedName name="_177__123Graph_E_CURRENT_8" localSheetId="55" hidden="1">[7]A11!#REF!</definedName>
    <definedName name="_177__123Graph_E_CURRENT_8" localSheetId="58" hidden="1">[8]A11!#REF!</definedName>
    <definedName name="_177__123Graph_E_CURRENT_8" localSheetId="60" hidden="1">[7]A11!#REF!</definedName>
    <definedName name="_177__123Graph_E_CURRENT_8" localSheetId="63" hidden="1">[11]A11!#REF!</definedName>
    <definedName name="_177__123Graph_E_CURRENT_8" localSheetId="64" hidden="1">[11]A11!#REF!</definedName>
    <definedName name="_177__123Graph_E_CURRENT_8" localSheetId="65" hidden="1">[11]A11!#REF!</definedName>
    <definedName name="_177__123Graph_E_CURRENT_8" localSheetId="66" hidden="1">[11]A11!#REF!</definedName>
    <definedName name="_177__123Graph_E_CURRENT_8" localSheetId="67" hidden="1">[8]A11!#REF!</definedName>
    <definedName name="_177__123Graph_E_CURRENT_8" localSheetId="68" hidden="1">[11]A11!#REF!</definedName>
    <definedName name="_177__123Graph_E_CURRENT_8" localSheetId="6" hidden="1">[7]A11!#REF!</definedName>
    <definedName name="_177__123Graph_E_CURRENT_8" localSheetId="76" hidden="1">[7]A11!#REF!</definedName>
    <definedName name="_177__123Graph_E_CURRENT_8" localSheetId="78" hidden="1">[7]A11!#REF!</definedName>
    <definedName name="_177__123Graph_E_CURRENT_8" localSheetId="10" hidden="1">[9]A11!#REF!</definedName>
    <definedName name="_177__123Graph_E_CURRENT_8" localSheetId="12" hidden="1">[9]A11!#REF!</definedName>
    <definedName name="_177__123Graph_E_CURRENT_8" localSheetId="2" hidden="1">[12]A11!#REF!</definedName>
    <definedName name="_177__123Graph_E_CURRENT_8" localSheetId="7" hidden="1">[7]A11!#REF!</definedName>
    <definedName name="_177__123Graph_E_CURRENT_8" localSheetId="22" hidden="1">[7]A11!#REF!</definedName>
    <definedName name="_177__123Graph_E_CURRENT_8" localSheetId="23" hidden="1">[7]A11!#REF!</definedName>
    <definedName name="_177__123Graph_E_CURRENT_8" localSheetId="24" hidden="1">[7]A11!#REF!</definedName>
    <definedName name="_177__123Graph_E_CURRENT_8" localSheetId="33" hidden="1">[7]A11!#REF!</definedName>
    <definedName name="_177__123Graph_E_CURRENT_8" localSheetId="34" hidden="1">[7]A11!#REF!</definedName>
    <definedName name="_177__123Graph_E_CURRENT_8" localSheetId="8" hidden="1">[7]A11!#REF!</definedName>
    <definedName name="_177__123Graph_E_CURRENT_8" localSheetId="62" hidden="1">[8]A11!#REF!</definedName>
    <definedName name="_177__123Graph_E_CURRENT_8" localSheetId="16" hidden="1">[7]A11!#REF!</definedName>
    <definedName name="_177__123Graph_E_CURRENT_8" localSheetId="17" hidden="1">[7]A11!#REF!</definedName>
    <definedName name="_177__123Graph_E_CURRENT_8" localSheetId="18" hidden="1">[7]A11!#REF!</definedName>
    <definedName name="_177__123Graph_E_CURRENT_8" localSheetId="19" hidden="1">[7]A11!#REF!</definedName>
    <definedName name="_177__123Graph_E_CURRENT_8" localSheetId="20" hidden="1">[7]A11!#REF!</definedName>
    <definedName name="_177__123Graph_E_CURRENT_8" localSheetId="21" hidden="1">[7]A11!#REF!</definedName>
    <definedName name="_177__123Graph_E_CURRENT_8" hidden="1">[7]A11!#REF!</definedName>
    <definedName name="_18__123Graph_A_CURRENT_4" localSheetId="14" hidden="1">[7]A11!#REF!</definedName>
    <definedName name="_18__123Graph_A_CURRENT_4" localSheetId="25" hidden="1">[7]A11!#REF!</definedName>
    <definedName name="_18__123Graph_A_CURRENT_4" localSheetId="27" hidden="1">[7]A11!#REF!</definedName>
    <definedName name="_18__123Graph_A_CURRENT_4" localSheetId="38" hidden="1">[8]A11!#REF!</definedName>
    <definedName name="_18__123Graph_A_CURRENT_4" localSheetId="3" hidden="1">[9]A11!#REF!</definedName>
    <definedName name="_18__123Graph_A_CURRENT_4" localSheetId="39" hidden="1">[8]A11!#REF!</definedName>
    <definedName name="_18__123Graph_A_CURRENT_4" localSheetId="40" hidden="1">[8]A11!#REF!</definedName>
    <definedName name="_18__123Graph_A_CURRENT_4" localSheetId="41" hidden="1">[8]A11!#REF!</definedName>
    <definedName name="_18__123Graph_A_CURRENT_4" localSheetId="48" hidden="1">[7]A11!#REF!</definedName>
    <definedName name="_18__123Graph_A_CURRENT_4" localSheetId="4" hidden="1">[10]A11!#REF!</definedName>
    <definedName name="_18__123Graph_A_CURRENT_4" localSheetId="49" hidden="1">[7]A11!#REF!</definedName>
    <definedName name="_18__123Graph_A_CURRENT_4" localSheetId="50" hidden="1">[7]A11!#REF!</definedName>
    <definedName name="_18__123Graph_A_CURRENT_4" localSheetId="51" hidden="1">[7]A11!#REF!</definedName>
    <definedName name="_18__123Graph_A_CURRENT_4" localSheetId="52" hidden="1">[7]A11!#REF!</definedName>
    <definedName name="_18__123Graph_A_CURRENT_4" localSheetId="53" hidden="1">[7]A11!#REF!</definedName>
    <definedName name="_18__123Graph_A_CURRENT_4" localSheetId="55" hidden="1">[7]A11!#REF!</definedName>
    <definedName name="_18__123Graph_A_CURRENT_4" localSheetId="58" hidden="1">[8]A11!#REF!</definedName>
    <definedName name="_18__123Graph_A_CURRENT_4" localSheetId="60" hidden="1">[7]A11!#REF!</definedName>
    <definedName name="_18__123Graph_A_CURRENT_4" localSheetId="63" hidden="1">[11]A11!#REF!</definedName>
    <definedName name="_18__123Graph_A_CURRENT_4" localSheetId="64" hidden="1">[11]A11!#REF!</definedName>
    <definedName name="_18__123Graph_A_CURRENT_4" localSheetId="65" hidden="1">[11]A11!#REF!</definedName>
    <definedName name="_18__123Graph_A_CURRENT_4" localSheetId="66" hidden="1">[11]A11!#REF!</definedName>
    <definedName name="_18__123Graph_A_CURRENT_4" localSheetId="67" hidden="1">[8]A11!#REF!</definedName>
    <definedName name="_18__123Graph_A_CURRENT_4" localSheetId="68" hidden="1">[11]A11!#REF!</definedName>
    <definedName name="_18__123Graph_A_CURRENT_4" localSheetId="6" hidden="1">[7]A11!#REF!</definedName>
    <definedName name="_18__123Graph_A_CURRENT_4" localSheetId="76" hidden="1">[7]A11!#REF!</definedName>
    <definedName name="_18__123Graph_A_CURRENT_4" localSheetId="78" hidden="1">[7]A11!#REF!</definedName>
    <definedName name="_18__123Graph_A_CURRENT_4" localSheetId="10" hidden="1">[9]A11!#REF!</definedName>
    <definedName name="_18__123Graph_A_CURRENT_4" localSheetId="12" hidden="1">[9]A11!#REF!</definedName>
    <definedName name="_18__123Graph_A_CURRENT_4" localSheetId="2" hidden="1">[12]A11!#REF!</definedName>
    <definedName name="_18__123Graph_A_CURRENT_4" localSheetId="7" hidden="1">[7]A11!#REF!</definedName>
    <definedName name="_18__123Graph_A_CURRENT_4" localSheetId="22" hidden="1">[7]A11!#REF!</definedName>
    <definedName name="_18__123Graph_A_CURRENT_4" localSheetId="23" hidden="1">[7]A11!#REF!</definedName>
    <definedName name="_18__123Graph_A_CURRENT_4" localSheetId="24" hidden="1">[7]A11!#REF!</definedName>
    <definedName name="_18__123Graph_A_CURRENT_4" localSheetId="33" hidden="1">[7]A11!#REF!</definedName>
    <definedName name="_18__123Graph_A_CURRENT_4" localSheetId="34" hidden="1">[7]A11!#REF!</definedName>
    <definedName name="_18__123Graph_A_CURRENT_4" localSheetId="8" hidden="1">[7]A11!#REF!</definedName>
    <definedName name="_18__123Graph_A_CURRENT_4" localSheetId="62" hidden="1">[8]A11!#REF!</definedName>
    <definedName name="_18__123Graph_A_CURRENT_4" localSheetId="16" hidden="1">[7]A11!#REF!</definedName>
    <definedName name="_18__123Graph_A_CURRENT_4" localSheetId="17" hidden="1">[7]A11!#REF!</definedName>
    <definedName name="_18__123Graph_A_CURRENT_4" localSheetId="18" hidden="1">[7]A11!#REF!</definedName>
    <definedName name="_18__123Graph_A_CURRENT_4" localSheetId="19" hidden="1">[7]A11!#REF!</definedName>
    <definedName name="_18__123Graph_A_CURRENT_4" localSheetId="20" hidden="1">[7]A11!#REF!</definedName>
    <definedName name="_18__123Graph_A_CURRENT_4" localSheetId="21" hidden="1">[7]A11!#REF!</definedName>
    <definedName name="_18__123Graph_A_CURRENT_4" hidden="1">[7]A11!#REF!</definedName>
    <definedName name="_180__123Graph_E_CURRENT_9" localSheetId="14" hidden="1">[7]A11!#REF!</definedName>
    <definedName name="_180__123Graph_E_CURRENT_9" localSheetId="25" hidden="1">[7]A11!#REF!</definedName>
    <definedName name="_180__123Graph_E_CURRENT_9" localSheetId="27" hidden="1">[7]A11!#REF!</definedName>
    <definedName name="_180__123Graph_E_CURRENT_9" localSheetId="38" hidden="1">[8]A11!#REF!</definedName>
    <definedName name="_180__123Graph_E_CURRENT_9" localSheetId="3" hidden="1">[9]A11!#REF!</definedName>
    <definedName name="_180__123Graph_E_CURRENT_9" localSheetId="39" hidden="1">[8]A11!#REF!</definedName>
    <definedName name="_180__123Graph_E_CURRENT_9" localSheetId="40" hidden="1">[8]A11!#REF!</definedName>
    <definedName name="_180__123Graph_E_CURRENT_9" localSheetId="41" hidden="1">[8]A11!#REF!</definedName>
    <definedName name="_180__123Graph_E_CURRENT_9" localSheetId="48" hidden="1">[7]A11!#REF!</definedName>
    <definedName name="_180__123Graph_E_CURRENT_9" localSheetId="4" hidden="1">[10]A11!#REF!</definedName>
    <definedName name="_180__123Graph_E_CURRENT_9" localSheetId="49" hidden="1">[7]A11!#REF!</definedName>
    <definedName name="_180__123Graph_E_CURRENT_9" localSheetId="50" hidden="1">[7]A11!#REF!</definedName>
    <definedName name="_180__123Graph_E_CURRENT_9" localSheetId="51" hidden="1">[7]A11!#REF!</definedName>
    <definedName name="_180__123Graph_E_CURRENT_9" localSheetId="52" hidden="1">[7]A11!#REF!</definedName>
    <definedName name="_180__123Graph_E_CURRENT_9" localSheetId="53" hidden="1">[7]A11!#REF!</definedName>
    <definedName name="_180__123Graph_E_CURRENT_9" localSheetId="55" hidden="1">[7]A11!#REF!</definedName>
    <definedName name="_180__123Graph_E_CURRENT_9" localSheetId="58" hidden="1">[8]A11!#REF!</definedName>
    <definedName name="_180__123Graph_E_CURRENT_9" localSheetId="60" hidden="1">[7]A11!#REF!</definedName>
    <definedName name="_180__123Graph_E_CURRENT_9" localSheetId="63" hidden="1">[11]A11!#REF!</definedName>
    <definedName name="_180__123Graph_E_CURRENT_9" localSheetId="64" hidden="1">[11]A11!#REF!</definedName>
    <definedName name="_180__123Graph_E_CURRENT_9" localSheetId="65" hidden="1">[11]A11!#REF!</definedName>
    <definedName name="_180__123Graph_E_CURRENT_9" localSheetId="66" hidden="1">[11]A11!#REF!</definedName>
    <definedName name="_180__123Graph_E_CURRENT_9" localSheetId="67" hidden="1">[8]A11!#REF!</definedName>
    <definedName name="_180__123Graph_E_CURRENT_9" localSheetId="68" hidden="1">[11]A11!#REF!</definedName>
    <definedName name="_180__123Graph_E_CURRENT_9" localSheetId="6" hidden="1">[7]A11!#REF!</definedName>
    <definedName name="_180__123Graph_E_CURRENT_9" localSheetId="76" hidden="1">[7]A11!#REF!</definedName>
    <definedName name="_180__123Graph_E_CURRENT_9" localSheetId="78" hidden="1">[7]A11!#REF!</definedName>
    <definedName name="_180__123Graph_E_CURRENT_9" localSheetId="10" hidden="1">[9]A11!#REF!</definedName>
    <definedName name="_180__123Graph_E_CURRENT_9" localSheetId="12" hidden="1">[9]A11!#REF!</definedName>
    <definedName name="_180__123Graph_E_CURRENT_9" localSheetId="2" hidden="1">[12]A11!#REF!</definedName>
    <definedName name="_180__123Graph_E_CURRENT_9" localSheetId="7" hidden="1">[7]A11!#REF!</definedName>
    <definedName name="_180__123Graph_E_CURRENT_9" localSheetId="22" hidden="1">[7]A11!#REF!</definedName>
    <definedName name="_180__123Graph_E_CURRENT_9" localSheetId="23" hidden="1">[7]A11!#REF!</definedName>
    <definedName name="_180__123Graph_E_CURRENT_9" localSheetId="24" hidden="1">[7]A11!#REF!</definedName>
    <definedName name="_180__123Graph_E_CURRENT_9" localSheetId="33" hidden="1">[7]A11!#REF!</definedName>
    <definedName name="_180__123Graph_E_CURRENT_9" localSheetId="34" hidden="1">[7]A11!#REF!</definedName>
    <definedName name="_180__123Graph_E_CURRENT_9" localSheetId="8" hidden="1">[7]A11!#REF!</definedName>
    <definedName name="_180__123Graph_E_CURRENT_9" localSheetId="62" hidden="1">[8]A11!#REF!</definedName>
    <definedName name="_180__123Graph_E_CURRENT_9" localSheetId="16" hidden="1">[7]A11!#REF!</definedName>
    <definedName name="_180__123Graph_E_CURRENT_9" localSheetId="17" hidden="1">[7]A11!#REF!</definedName>
    <definedName name="_180__123Graph_E_CURRENT_9" localSheetId="18" hidden="1">[7]A11!#REF!</definedName>
    <definedName name="_180__123Graph_E_CURRENT_9" localSheetId="19" hidden="1">[7]A11!#REF!</definedName>
    <definedName name="_180__123Graph_E_CURRENT_9" localSheetId="20" hidden="1">[7]A11!#REF!</definedName>
    <definedName name="_180__123Graph_E_CURRENT_9" localSheetId="21" hidden="1">[7]A11!#REF!</definedName>
    <definedName name="_180__123Graph_E_CURRENT_9" hidden="1">[7]A11!#REF!</definedName>
    <definedName name="_183__123Graph_F_CURRENT" localSheetId="14" hidden="1">[7]A11!#REF!</definedName>
    <definedName name="_183__123Graph_F_CURRENT" localSheetId="25" hidden="1">[7]A11!#REF!</definedName>
    <definedName name="_183__123Graph_F_CURRENT" localSheetId="27" hidden="1">[7]A11!#REF!</definedName>
    <definedName name="_183__123Graph_F_CURRENT" localSheetId="38" hidden="1">[8]A11!#REF!</definedName>
    <definedName name="_183__123Graph_F_CURRENT" localSheetId="3" hidden="1">[9]A11!#REF!</definedName>
    <definedName name="_183__123Graph_F_CURRENT" localSheetId="39" hidden="1">[8]A11!#REF!</definedName>
    <definedName name="_183__123Graph_F_CURRENT" localSheetId="40" hidden="1">[8]A11!#REF!</definedName>
    <definedName name="_183__123Graph_F_CURRENT" localSheetId="41" hidden="1">[8]A11!#REF!</definedName>
    <definedName name="_183__123Graph_F_CURRENT" localSheetId="48" hidden="1">[7]A11!#REF!</definedName>
    <definedName name="_183__123Graph_F_CURRENT" localSheetId="4" hidden="1">[10]A11!#REF!</definedName>
    <definedName name="_183__123Graph_F_CURRENT" localSheetId="49" hidden="1">[7]A11!#REF!</definedName>
    <definedName name="_183__123Graph_F_CURRENT" localSheetId="50" hidden="1">[7]A11!#REF!</definedName>
    <definedName name="_183__123Graph_F_CURRENT" localSheetId="51" hidden="1">[7]A11!#REF!</definedName>
    <definedName name="_183__123Graph_F_CURRENT" localSheetId="52" hidden="1">[7]A11!#REF!</definedName>
    <definedName name="_183__123Graph_F_CURRENT" localSheetId="53" hidden="1">[7]A11!#REF!</definedName>
    <definedName name="_183__123Graph_F_CURRENT" localSheetId="55" hidden="1">[7]A11!#REF!</definedName>
    <definedName name="_183__123Graph_F_CURRENT" localSheetId="58" hidden="1">[8]A11!#REF!</definedName>
    <definedName name="_183__123Graph_F_CURRENT" localSheetId="60" hidden="1">[7]A11!#REF!</definedName>
    <definedName name="_183__123Graph_F_CURRENT" localSheetId="63" hidden="1">[11]A11!#REF!</definedName>
    <definedName name="_183__123Graph_F_CURRENT" localSheetId="64" hidden="1">[11]A11!#REF!</definedName>
    <definedName name="_183__123Graph_F_CURRENT" localSheetId="65" hidden="1">[11]A11!#REF!</definedName>
    <definedName name="_183__123Graph_F_CURRENT" localSheetId="66" hidden="1">[11]A11!#REF!</definedName>
    <definedName name="_183__123Graph_F_CURRENT" localSheetId="67" hidden="1">[8]A11!#REF!</definedName>
    <definedName name="_183__123Graph_F_CURRENT" localSheetId="68" hidden="1">[11]A11!#REF!</definedName>
    <definedName name="_183__123Graph_F_CURRENT" localSheetId="6" hidden="1">[7]A11!#REF!</definedName>
    <definedName name="_183__123Graph_F_CURRENT" localSheetId="76" hidden="1">[7]A11!#REF!</definedName>
    <definedName name="_183__123Graph_F_CURRENT" localSheetId="78" hidden="1">[7]A11!#REF!</definedName>
    <definedName name="_183__123Graph_F_CURRENT" localSheetId="10" hidden="1">[9]A11!#REF!</definedName>
    <definedName name="_183__123Graph_F_CURRENT" localSheetId="12" hidden="1">[9]A11!#REF!</definedName>
    <definedName name="_183__123Graph_F_CURRENT" localSheetId="2" hidden="1">[12]A11!#REF!</definedName>
    <definedName name="_183__123Graph_F_CURRENT" localSheetId="7" hidden="1">[7]A11!#REF!</definedName>
    <definedName name="_183__123Graph_F_CURRENT" localSheetId="22" hidden="1">[7]A11!#REF!</definedName>
    <definedName name="_183__123Graph_F_CURRENT" localSheetId="23" hidden="1">[7]A11!#REF!</definedName>
    <definedName name="_183__123Graph_F_CURRENT" localSheetId="24" hidden="1">[7]A11!#REF!</definedName>
    <definedName name="_183__123Graph_F_CURRENT" localSheetId="33" hidden="1">[7]A11!#REF!</definedName>
    <definedName name="_183__123Graph_F_CURRENT" localSheetId="34" hidden="1">[7]A11!#REF!</definedName>
    <definedName name="_183__123Graph_F_CURRENT" localSheetId="8" hidden="1">[7]A11!#REF!</definedName>
    <definedName name="_183__123Graph_F_CURRENT" localSheetId="62" hidden="1">[8]A11!#REF!</definedName>
    <definedName name="_183__123Graph_F_CURRENT" localSheetId="16" hidden="1">[7]A11!#REF!</definedName>
    <definedName name="_183__123Graph_F_CURRENT" localSheetId="17" hidden="1">[7]A11!#REF!</definedName>
    <definedName name="_183__123Graph_F_CURRENT" localSheetId="18" hidden="1">[7]A11!#REF!</definedName>
    <definedName name="_183__123Graph_F_CURRENT" localSheetId="19" hidden="1">[7]A11!#REF!</definedName>
    <definedName name="_183__123Graph_F_CURRENT" localSheetId="20" hidden="1">[7]A11!#REF!</definedName>
    <definedName name="_183__123Graph_F_CURRENT" localSheetId="21" hidden="1">[7]A11!#REF!</definedName>
    <definedName name="_183__123Graph_F_CURRENT" hidden="1">[7]A11!#REF!</definedName>
    <definedName name="_186__123Graph_F_CURRENT_1" localSheetId="14" hidden="1">[7]A11!#REF!</definedName>
    <definedName name="_186__123Graph_F_CURRENT_1" localSheetId="25" hidden="1">[7]A11!#REF!</definedName>
    <definedName name="_186__123Graph_F_CURRENT_1" localSheetId="27" hidden="1">[7]A11!#REF!</definedName>
    <definedName name="_186__123Graph_F_CURRENT_1" localSheetId="38" hidden="1">[8]A11!#REF!</definedName>
    <definedName name="_186__123Graph_F_CURRENT_1" localSheetId="3" hidden="1">[9]A11!#REF!</definedName>
    <definedName name="_186__123Graph_F_CURRENT_1" localSheetId="39" hidden="1">[8]A11!#REF!</definedName>
    <definedName name="_186__123Graph_F_CURRENT_1" localSheetId="40" hidden="1">[8]A11!#REF!</definedName>
    <definedName name="_186__123Graph_F_CURRENT_1" localSheetId="41" hidden="1">[8]A11!#REF!</definedName>
    <definedName name="_186__123Graph_F_CURRENT_1" localSheetId="48" hidden="1">[7]A11!#REF!</definedName>
    <definedName name="_186__123Graph_F_CURRENT_1" localSheetId="4" hidden="1">[10]A11!#REF!</definedName>
    <definedName name="_186__123Graph_F_CURRENT_1" localSheetId="49" hidden="1">[7]A11!#REF!</definedName>
    <definedName name="_186__123Graph_F_CURRENT_1" localSheetId="50" hidden="1">[7]A11!#REF!</definedName>
    <definedName name="_186__123Graph_F_CURRENT_1" localSheetId="51" hidden="1">[7]A11!#REF!</definedName>
    <definedName name="_186__123Graph_F_CURRENT_1" localSheetId="52" hidden="1">[7]A11!#REF!</definedName>
    <definedName name="_186__123Graph_F_CURRENT_1" localSheetId="53" hidden="1">[7]A11!#REF!</definedName>
    <definedName name="_186__123Graph_F_CURRENT_1" localSheetId="55" hidden="1">[7]A11!#REF!</definedName>
    <definedName name="_186__123Graph_F_CURRENT_1" localSheetId="58" hidden="1">[8]A11!#REF!</definedName>
    <definedName name="_186__123Graph_F_CURRENT_1" localSheetId="60" hidden="1">[7]A11!#REF!</definedName>
    <definedName name="_186__123Graph_F_CURRENT_1" localSheetId="63" hidden="1">[11]A11!#REF!</definedName>
    <definedName name="_186__123Graph_F_CURRENT_1" localSheetId="64" hidden="1">[11]A11!#REF!</definedName>
    <definedName name="_186__123Graph_F_CURRENT_1" localSheetId="65" hidden="1">[11]A11!#REF!</definedName>
    <definedName name="_186__123Graph_F_CURRENT_1" localSheetId="66" hidden="1">[11]A11!#REF!</definedName>
    <definedName name="_186__123Graph_F_CURRENT_1" localSheetId="67" hidden="1">[8]A11!#REF!</definedName>
    <definedName name="_186__123Graph_F_CURRENT_1" localSheetId="68" hidden="1">[11]A11!#REF!</definedName>
    <definedName name="_186__123Graph_F_CURRENT_1" localSheetId="6" hidden="1">[7]A11!#REF!</definedName>
    <definedName name="_186__123Graph_F_CURRENT_1" localSheetId="76" hidden="1">[7]A11!#REF!</definedName>
    <definedName name="_186__123Graph_F_CURRENT_1" localSheetId="78" hidden="1">[7]A11!#REF!</definedName>
    <definedName name="_186__123Graph_F_CURRENT_1" localSheetId="10" hidden="1">[9]A11!#REF!</definedName>
    <definedName name="_186__123Graph_F_CURRENT_1" localSheetId="12" hidden="1">[9]A11!#REF!</definedName>
    <definedName name="_186__123Graph_F_CURRENT_1" localSheetId="2" hidden="1">[12]A11!#REF!</definedName>
    <definedName name="_186__123Graph_F_CURRENT_1" localSheetId="7" hidden="1">[7]A11!#REF!</definedName>
    <definedName name="_186__123Graph_F_CURRENT_1" localSheetId="22" hidden="1">[7]A11!#REF!</definedName>
    <definedName name="_186__123Graph_F_CURRENT_1" localSheetId="23" hidden="1">[7]A11!#REF!</definedName>
    <definedName name="_186__123Graph_F_CURRENT_1" localSheetId="24" hidden="1">[7]A11!#REF!</definedName>
    <definedName name="_186__123Graph_F_CURRENT_1" localSheetId="33" hidden="1">[7]A11!#REF!</definedName>
    <definedName name="_186__123Graph_F_CURRENT_1" localSheetId="34" hidden="1">[7]A11!#REF!</definedName>
    <definedName name="_186__123Graph_F_CURRENT_1" localSheetId="8" hidden="1">[7]A11!#REF!</definedName>
    <definedName name="_186__123Graph_F_CURRENT_1" localSheetId="62" hidden="1">[8]A11!#REF!</definedName>
    <definedName name="_186__123Graph_F_CURRENT_1" localSheetId="16" hidden="1">[7]A11!#REF!</definedName>
    <definedName name="_186__123Graph_F_CURRENT_1" localSheetId="17" hidden="1">[7]A11!#REF!</definedName>
    <definedName name="_186__123Graph_F_CURRENT_1" localSheetId="18" hidden="1">[7]A11!#REF!</definedName>
    <definedName name="_186__123Graph_F_CURRENT_1" localSheetId="19" hidden="1">[7]A11!#REF!</definedName>
    <definedName name="_186__123Graph_F_CURRENT_1" localSheetId="20" hidden="1">[7]A11!#REF!</definedName>
    <definedName name="_186__123Graph_F_CURRENT_1" localSheetId="21" hidden="1">[7]A11!#REF!</definedName>
    <definedName name="_186__123Graph_F_CURRENT_1" hidden="1">[7]A11!#REF!</definedName>
    <definedName name="_189__123Graph_F_CURRENT_10" localSheetId="14" hidden="1">[7]A11!#REF!</definedName>
    <definedName name="_189__123Graph_F_CURRENT_10" localSheetId="25" hidden="1">[7]A11!#REF!</definedName>
    <definedName name="_189__123Graph_F_CURRENT_10" localSheetId="27" hidden="1">[7]A11!#REF!</definedName>
    <definedName name="_189__123Graph_F_CURRENT_10" localSheetId="38" hidden="1">[8]A11!#REF!</definedName>
    <definedName name="_189__123Graph_F_CURRENT_10" localSheetId="3" hidden="1">[9]A11!#REF!</definedName>
    <definedName name="_189__123Graph_F_CURRENT_10" localSheetId="39" hidden="1">[8]A11!#REF!</definedName>
    <definedName name="_189__123Graph_F_CURRENT_10" localSheetId="40" hidden="1">[8]A11!#REF!</definedName>
    <definedName name="_189__123Graph_F_CURRENT_10" localSheetId="41" hidden="1">[8]A11!#REF!</definedName>
    <definedName name="_189__123Graph_F_CURRENT_10" localSheetId="48" hidden="1">[7]A11!#REF!</definedName>
    <definedName name="_189__123Graph_F_CURRENT_10" localSheetId="4" hidden="1">[10]A11!#REF!</definedName>
    <definedName name="_189__123Graph_F_CURRENT_10" localSheetId="49" hidden="1">[7]A11!#REF!</definedName>
    <definedName name="_189__123Graph_F_CURRENT_10" localSheetId="50" hidden="1">[7]A11!#REF!</definedName>
    <definedName name="_189__123Graph_F_CURRENT_10" localSheetId="51" hidden="1">[7]A11!#REF!</definedName>
    <definedName name="_189__123Graph_F_CURRENT_10" localSheetId="52" hidden="1">[7]A11!#REF!</definedName>
    <definedName name="_189__123Graph_F_CURRENT_10" localSheetId="53" hidden="1">[7]A11!#REF!</definedName>
    <definedName name="_189__123Graph_F_CURRENT_10" localSheetId="55" hidden="1">[7]A11!#REF!</definedName>
    <definedName name="_189__123Graph_F_CURRENT_10" localSheetId="58" hidden="1">[8]A11!#REF!</definedName>
    <definedName name="_189__123Graph_F_CURRENT_10" localSheetId="60" hidden="1">[7]A11!#REF!</definedName>
    <definedName name="_189__123Graph_F_CURRENT_10" localSheetId="63" hidden="1">[11]A11!#REF!</definedName>
    <definedName name="_189__123Graph_F_CURRENT_10" localSheetId="64" hidden="1">[11]A11!#REF!</definedName>
    <definedName name="_189__123Graph_F_CURRENT_10" localSheetId="65" hidden="1">[11]A11!#REF!</definedName>
    <definedName name="_189__123Graph_F_CURRENT_10" localSheetId="66" hidden="1">[11]A11!#REF!</definedName>
    <definedName name="_189__123Graph_F_CURRENT_10" localSheetId="67" hidden="1">[8]A11!#REF!</definedName>
    <definedName name="_189__123Graph_F_CURRENT_10" localSheetId="68" hidden="1">[11]A11!#REF!</definedName>
    <definedName name="_189__123Graph_F_CURRENT_10" localSheetId="6" hidden="1">[7]A11!#REF!</definedName>
    <definedName name="_189__123Graph_F_CURRENT_10" localSheetId="76" hidden="1">[7]A11!#REF!</definedName>
    <definedName name="_189__123Graph_F_CURRENT_10" localSheetId="78" hidden="1">[7]A11!#REF!</definedName>
    <definedName name="_189__123Graph_F_CURRENT_10" localSheetId="10" hidden="1">[9]A11!#REF!</definedName>
    <definedName name="_189__123Graph_F_CURRENT_10" localSheetId="12" hidden="1">[9]A11!#REF!</definedName>
    <definedName name="_189__123Graph_F_CURRENT_10" localSheetId="2" hidden="1">[12]A11!#REF!</definedName>
    <definedName name="_189__123Graph_F_CURRENT_10" localSheetId="7" hidden="1">[7]A11!#REF!</definedName>
    <definedName name="_189__123Graph_F_CURRENT_10" localSheetId="22" hidden="1">[7]A11!#REF!</definedName>
    <definedName name="_189__123Graph_F_CURRENT_10" localSheetId="23" hidden="1">[7]A11!#REF!</definedName>
    <definedName name="_189__123Graph_F_CURRENT_10" localSheetId="24" hidden="1">[7]A11!#REF!</definedName>
    <definedName name="_189__123Graph_F_CURRENT_10" localSheetId="33" hidden="1">[7]A11!#REF!</definedName>
    <definedName name="_189__123Graph_F_CURRENT_10" localSheetId="34" hidden="1">[7]A11!#REF!</definedName>
    <definedName name="_189__123Graph_F_CURRENT_10" localSheetId="8" hidden="1">[7]A11!#REF!</definedName>
    <definedName name="_189__123Graph_F_CURRENT_10" localSheetId="62" hidden="1">[8]A11!#REF!</definedName>
    <definedName name="_189__123Graph_F_CURRENT_10" localSheetId="16" hidden="1">[7]A11!#REF!</definedName>
    <definedName name="_189__123Graph_F_CURRENT_10" localSheetId="17" hidden="1">[7]A11!#REF!</definedName>
    <definedName name="_189__123Graph_F_CURRENT_10" localSheetId="18" hidden="1">[7]A11!#REF!</definedName>
    <definedName name="_189__123Graph_F_CURRENT_10" localSheetId="19" hidden="1">[7]A11!#REF!</definedName>
    <definedName name="_189__123Graph_F_CURRENT_10" localSheetId="20" hidden="1">[7]A11!#REF!</definedName>
    <definedName name="_189__123Graph_F_CURRENT_10" localSheetId="21" hidden="1">[7]A11!#REF!</definedName>
    <definedName name="_189__123Graph_F_CURRENT_10" hidden="1">[7]A11!#REF!</definedName>
    <definedName name="_192__123Graph_F_CURRENT_2" localSheetId="14" hidden="1">[7]A11!#REF!</definedName>
    <definedName name="_192__123Graph_F_CURRENT_2" localSheetId="25" hidden="1">[7]A11!#REF!</definedName>
    <definedName name="_192__123Graph_F_CURRENT_2" localSheetId="27" hidden="1">[7]A11!#REF!</definedName>
    <definedName name="_192__123Graph_F_CURRENT_2" localSheetId="38" hidden="1">[8]A11!#REF!</definedName>
    <definedName name="_192__123Graph_F_CURRENT_2" localSheetId="3" hidden="1">[9]A11!#REF!</definedName>
    <definedName name="_192__123Graph_F_CURRENT_2" localSheetId="39" hidden="1">[8]A11!#REF!</definedName>
    <definedName name="_192__123Graph_F_CURRENT_2" localSheetId="40" hidden="1">[8]A11!#REF!</definedName>
    <definedName name="_192__123Graph_F_CURRENT_2" localSheetId="41" hidden="1">[8]A11!#REF!</definedName>
    <definedName name="_192__123Graph_F_CURRENT_2" localSheetId="48" hidden="1">[7]A11!#REF!</definedName>
    <definedName name="_192__123Graph_F_CURRENT_2" localSheetId="4" hidden="1">[10]A11!#REF!</definedName>
    <definedName name="_192__123Graph_F_CURRENT_2" localSheetId="49" hidden="1">[7]A11!#REF!</definedName>
    <definedName name="_192__123Graph_F_CURRENT_2" localSheetId="50" hidden="1">[7]A11!#REF!</definedName>
    <definedName name="_192__123Graph_F_CURRENT_2" localSheetId="51" hidden="1">[7]A11!#REF!</definedName>
    <definedName name="_192__123Graph_F_CURRENT_2" localSheetId="52" hidden="1">[7]A11!#REF!</definedName>
    <definedName name="_192__123Graph_F_CURRENT_2" localSheetId="53" hidden="1">[7]A11!#REF!</definedName>
    <definedName name="_192__123Graph_F_CURRENT_2" localSheetId="55" hidden="1">[7]A11!#REF!</definedName>
    <definedName name="_192__123Graph_F_CURRENT_2" localSheetId="58" hidden="1">[8]A11!#REF!</definedName>
    <definedName name="_192__123Graph_F_CURRENT_2" localSheetId="60" hidden="1">[7]A11!#REF!</definedName>
    <definedName name="_192__123Graph_F_CURRENT_2" localSheetId="63" hidden="1">[11]A11!#REF!</definedName>
    <definedName name="_192__123Graph_F_CURRENT_2" localSheetId="64" hidden="1">[11]A11!#REF!</definedName>
    <definedName name="_192__123Graph_F_CURRENT_2" localSheetId="65" hidden="1">[11]A11!#REF!</definedName>
    <definedName name="_192__123Graph_F_CURRENT_2" localSheetId="66" hidden="1">[11]A11!#REF!</definedName>
    <definedName name="_192__123Graph_F_CURRENT_2" localSheetId="67" hidden="1">[8]A11!#REF!</definedName>
    <definedName name="_192__123Graph_F_CURRENT_2" localSheetId="68" hidden="1">[11]A11!#REF!</definedName>
    <definedName name="_192__123Graph_F_CURRENT_2" localSheetId="6" hidden="1">[7]A11!#REF!</definedName>
    <definedName name="_192__123Graph_F_CURRENT_2" localSheetId="76" hidden="1">[7]A11!#REF!</definedName>
    <definedName name="_192__123Graph_F_CURRENT_2" localSheetId="78" hidden="1">[7]A11!#REF!</definedName>
    <definedName name="_192__123Graph_F_CURRENT_2" localSheetId="10" hidden="1">[9]A11!#REF!</definedName>
    <definedName name="_192__123Graph_F_CURRENT_2" localSheetId="12" hidden="1">[9]A11!#REF!</definedName>
    <definedName name="_192__123Graph_F_CURRENT_2" localSheetId="2" hidden="1">[12]A11!#REF!</definedName>
    <definedName name="_192__123Graph_F_CURRENT_2" localSheetId="7" hidden="1">[7]A11!#REF!</definedName>
    <definedName name="_192__123Graph_F_CURRENT_2" localSheetId="22" hidden="1">[7]A11!#REF!</definedName>
    <definedName name="_192__123Graph_F_CURRENT_2" localSheetId="23" hidden="1">[7]A11!#REF!</definedName>
    <definedName name="_192__123Graph_F_CURRENT_2" localSheetId="24" hidden="1">[7]A11!#REF!</definedName>
    <definedName name="_192__123Graph_F_CURRENT_2" localSheetId="33" hidden="1">[7]A11!#REF!</definedName>
    <definedName name="_192__123Graph_F_CURRENT_2" localSheetId="34" hidden="1">[7]A11!#REF!</definedName>
    <definedName name="_192__123Graph_F_CURRENT_2" localSheetId="8" hidden="1">[7]A11!#REF!</definedName>
    <definedName name="_192__123Graph_F_CURRENT_2" localSheetId="62" hidden="1">[8]A11!#REF!</definedName>
    <definedName name="_192__123Graph_F_CURRENT_2" localSheetId="16" hidden="1">[7]A11!#REF!</definedName>
    <definedName name="_192__123Graph_F_CURRENT_2" localSheetId="17" hidden="1">[7]A11!#REF!</definedName>
    <definedName name="_192__123Graph_F_CURRENT_2" localSheetId="18" hidden="1">[7]A11!#REF!</definedName>
    <definedName name="_192__123Graph_F_CURRENT_2" localSheetId="19" hidden="1">[7]A11!#REF!</definedName>
    <definedName name="_192__123Graph_F_CURRENT_2" localSheetId="20" hidden="1">[7]A11!#REF!</definedName>
    <definedName name="_192__123Graph_F_CURRENT_2" localSheetId="21" hidden="1">[7]A11!#REF!</definedName>
    <definedName name="_192__123Graph_F_CURRENT_2" hidden="1">[7]A11!#REF!</definedName>
    <definedName name="_195__123Graph_F_CURRENT_3" localSheetId="14" hidden="1">[7]A11!#REF!</definedName>
    <definedName name="_195__123Graph_F_CURRENT_3" localSheetId="25" hidden="1">[7]A11!#REF!</definedName>
    <definedName name="_195__123Graph_F_CURRENT_3" localSheetId="27" hidden="1">[7]A11!#REF!</definedName>
    <definedName name="_195__123Graph_F_CURRENT_3" localSheetId="38" hidden="1">[8]A11!#REF!</definedName>
    <definedName name="_195__123Graph_F_CURRENT_3" localSheetId="3" hidden="1">[9]A11!#REF!</definedName>
    <definedName name="_195__123Graph_F_CURRENT_3" localSheetId="39" hidden="1">[8]A11!#REF!</definedName>
    <definedName name="_195__123Graph_F_CURRENT_3" localSheetId="40" hidden="1">[8]A11!#REF!</definedName>
    <definedName name="_195__123Graph_F_CURRENT_3" localSheetId="41" hidden="1">[8]A11!#REF!</definedName>
    <definedName name="_195__123Graph_F_CURRENT_3" localSheetId="48" hidden="1">[7]A11!#REF!</definedName>
    <definedName name="_195__123Graph_F_CURRENT_3" localSheetId="4" hidden="1">[10]A11!#REF!</definedName>
    <definedName name="_195__123Graph_F_CURRENT_3" localSheetId="49" hidden="1">[7]A11!#REF!</definedName>
    <definedName name="_195__123Graph_F_CURRENT_3" localSheetId="50" hidden="1">[7]A11!#REF!</definedName>
    <definedName name="_195__123Graph_F_CURRENT_3" localSheetId="51" hidden="1">[7]A11!#REF!</definedName>
    <definedName name="_195__123Graph_F_CURRENT_3" localSheetId="52" hidden="1">[7]A11!#REF!</definedName>
    <definedName name="_195__123Graph_F_CURRENT_3" localSheetId="53" hidden="1">[7]A11!#REF!</definedName>
    <definedName name="_195__123Graph_F_CURRENT_3" localSheetId="55" hidden="1">[7]A11!#REF!</definedName>
    <definedName name="_195__123Graph_F_CURRENT_3" localSheetId="58" hidden="1">[8]A11!#REF!</definedName>
    <definedName name="_195__123Graph_F_CURRENT_3" localSheetId="60" hidden="1">[7]A11!#REF!</definedName>
    <definedName name="_195__123Graph_F_CURRENT_3" localSheetId="63" hidden="1">[11]A11!#REF!</definedName>
    <definedName name="_195__123Graph_F_CURRENT_3" localSheetId="64" hidden="1">[11]A11!#REF!</definedName>
    <definedName name="_195__123Graph_F_CURRENT_3" localSheetId="65" hidden="1">[11]A11!#REF!</definedName>
    <definedName name="_195__123Graph_F_CURRENT_3" localSheetId="66" hidden="1">[11]A11!#REF!</definedName>
    <definedName name="_195__123Graph_F_CURRENT_3" localSheetId="67" hidden="1">[8]A11!#REF!</definedName>
    <definedName name="_195__123Graph_F_CURRENT_3" localSheetId="68" hidden="1">[11]A11!#REF!</definedName>
    <definedName name="_195__123Graph_F_CURRENT_3" localSheetId="6" hidden="1">[7]A11!#REF!</definedName>
    <definedName name="_195__123Graph_F_CURRENT_3" localSheetId="76" hidden="1">[7]A11!#REF!</definedName>
    <definedName name="_195__123Graph_F_CURRENT_3" localSheetId="78" hidden="1">[7]A11!#REF!</definedName>
    <definedName name="_195__123Graph_F_CURRENT_3" localSheetId="10" hidden="1">[9]A11!#REF!</definedName>
    <definedName name="_195__123Graph_F_CURRENT_3" localSheetId="12" hidden="1">[9]A11!#REF!</definedName>
    <definedName name="_195__123Graph_F_CURRENT_3" localSheetId="2" hidden="1">[12]A11!#REF!</definedName>
    <definedName name="_195__123Graph_F_CURRENT_3" localSheetId="7" hidden="1">[7]A11!#REF!</definedName>
    <definedName name="_195__123Graph_F_CURRENT_3" localSheetId="22" hidden="1">[7]A11!#REF!</definedName>
    <definedName name="_195__123Graph_F_CURRENT_3" localSheetId="23" hidden="1">[7]A11!#REF!</definedName>
    <definedName name="_195__123Graph_F_CURRENT_3" localSheetId="24" hidden="1">[7]A11!#REF!</definedName>
    <definedName name="_195__123Graph_F_CURRENT_3" localSheetId="33" hidden="1">[7]A11!#REF!</definedName>
    <definedName name="_195__123Graph_F_CURRENT_3" localSheetId="34" hidden="1">[7]A11!#REF!</definedName>
    <definedName name="_195__123Graph_F_CURRENT_3" localSheetId="8" hidden="1">[7]A11!#REF!</definedName>
    <definedName name="_195__123Graph_F_CURRENT_3" localSheetId="62" hidden="1">[8]A11!#REF!</definedName>
    <definedName name="_195__123Graph_F_CURRENT_3" localSheetId="16" hidden="1">[7]A11!#REF!</definedName>
    <definedName name="_195__123Graph_F_CURRENT_3" localSheetId="17" hidden="1">[7]A11!#REF!</definedName>
    <definedName name="_195__123Graph_F_CURRENT_3" localSheetId="18" hidden="1">[7]A11!#REF!</definedName>
    <definedName name="_195__123Graph_F_CURRENT_3" localSheetId="19" hidden="1">[7]A11!#REF!</definedName>
    <definedName name="_195__123Graph_F_CURRENT_3" localSheetId="20" hidden="1">[7]A11!#REF!</definedName>
    <definedName name="_195__123Graph_F_CURRENT_3" localSheetId="21" hidden="1">[7]A11!#REF!</definedName>
    <definedName name="_195__123Graph_F_CURRENT_3" hidden="1">[7]A11!#REF!</definedName>
    <definedName name="_198__123Graph_F_CURRENT_4" localSheetId="14" hidden="1">[7]A11!#REF!</definedName>
    <definedName name="_198__123Graph_F_CURRENT_4" localSheetId="25" hidden="1">[7]A11!#REF!</definedName>
    <definedName name="_198__123Graph_F_CURRENT_4" localSheetId="27" hidden="1">[7]A11!#REF!</definedName>
    <definedName name="_198__123Graph_F_CURRENT_4" localSheetId="38" hidden="1">[8]A11!#REF!</definedName>
    <definedName name="_198__123Graph_F_CURRENT_4" localSheetId="3" hidden="1">[9]A11!#REF!</definedName>
    <definedName name="_198__123Graph_F_CURRENT_4" localSheetId="39" hidden="1">[8]A11!#REF!</definedName>
    <definedName name="_198__123Graph_F_CURRENT_4" localSheetId="40" hidden="1">[8]A11!#REF!</definedName>
    <definedName name="_198__123Graph_F_CURRENT_4" localSheetId="41" hidden="1">[8]A11!#REF!</definedName>
    <definedName name="_198__123Graph_F_CURRENT_4" localSheetId="48" hidden="1">[7]A11!#REF!</definedName>
    <definedName name="_198__123Graph_F_CURRENT_4" localSheetId="4" hidden="1">[10]A11!#REF!</definedName>
    <definedName name="_198__123Graph_F_CURRENT_4" localSheetId="49" hidden="1">[7]A11!#REF!</definedName>
    <definedName name="_198__123Graph_F_CURRENT_4" localSheetId="50" hidden="1">[7]A11!#REF!</definedName>
    <definedName name="_198__123Graph_F_CURRENT_4" localSheetId="51" hidden="1">[7]A11!#REF!</definedName>
    <definedName name="_198__123Graph_F_CURRENT_4" localSheetId="52" hidden="1">[7]A11!#REF!</definedName>
    <definedName name="_198__123Graph_F_CURRENT_4" localSheetId="53" hidden="1">[7]A11!#REF!</definedName>
    <definedName name="_198__123Graph_F_CURRENT_4" localSheetId="55" hidden="1">[7]A11!#REF!</definedName>
    <definedName name="_198__123Graph_F_CURRENT_4" localSheetId="58" hidden="1">[8]A11!#REF!</definedName>
    <definedName name="_198__123Graph_F_CURRENT_4" localSheetId="60" hidden="1">[7]A11!#REF!</definedName>
    <definedName name="_198__123Graph_F_CURRENT_4" localSheetId="63" hidden="1">[11]A11!#REF!</definedName>
    <definedName name="_198__123Graph_F_CURRENT_4" localSheetId="64" hidden="1">[11]A11!#REF!</definedName>
    <definedName name="_198__123Graph_F_CURRENT_4" localSheetId="65" hidden="1">[11]A11!#REF!</definedName>
    <definedName name="_198__123Graph_F_CURRENT_4" localSheetId="66" hidden="1">[11]A11!#REF!</definedName>
    <definedName name="_198__123Graph_F_CURRENT_4" localSheetId="67" hidden="1">[8]A11!#REF!</definedName>
    <definedName name="_198__123Graph_F_CURRENT_4" localSheetId="68" hidden="1">[11]A11!#REF!</definedName>
    <definedName name="_198__123Graph_F_CURRENT_4" localSheetId="6" hidden="1">[7]A11!#REF!</definedName>
    <definedName name="_198__123Graph_F_CURRENT_4" localSheetId="76" hidden="1">[7]A11!#REF!</definedName>
    <definedName name="_198__123Graph_F_CURRENT_4" localSheetId="78" hidden="1">[7]A11!#REF!</definedName>
    <definedName name="_198__123Graph_F_CURRENT_4" localSheetId="10" hidden="1">[9]A11!#REF!</definedName>
    <definedName name="_198__123Graph_F_CURRENT_4" localSheetId="12" hidden="1">[9]A11!#REF!</definedName>
    <definedName name="_198__123Graph_F_CURRENT_4" localSheetId="2" hidden="1">[12]A11!#REF!</definedName>
    <definedName name="_198__123Graph_F_CURRENT_4" localSheetId="7" hidden="1">[7]A11!#REF!</definedName>
    <definedName name="_198__123Graph_F_CURRENT_4" localSheetId="22" hidden="1">[7]A11!#REF!</definedName>
    <definedName name="_198__123Graph_F_CURRENT_4" localSheetId="23" hidden="1">[7]A11!#REF!</definedName>
    <definedName name="_198__123Graph_F_CURRENT_4" localSheetId="24" hidden="1">[7]A11!#REF!</definedName>
    <definedName name="_198__123Graph_F_CURRENT_4" localSheetId="33" hidden="1">[7]A11!#REF!</definedName>
    <definedName name="_198__123Graph_F_CURRENT_4" localSheetId="34" hidden="1">[7]A11!#REF!</definedName>
    <definedName name="_198__123Graph_F_CURRENT_4" localSheetId="8" hidden="1">[7]A11!#REF!</definedName>
    <definedName name="_198__123Graph_F_CURRENT_4" localSheetId="62" hidden="1">[8]A11!#REF!</definedName>
    <definedName name="_198__123Graph_F_CURRENT_4" localSheetId="16" hidden="1">[7]A11!#REF!</definedName>
    <definedName name="_198__123Graph_F_CURRENT_4" localSheetId="17" hidden="1">[7]A11!#REF!</definedName>
    <definedName name="_198__123Graph_F_CURRENT_4" localSheetId="18" hidden="1">[7]A11!#REF!</definedName>
    <definedName name="_198__123Graph_F_CURRENT_4" localSheetId="19" hidden="1">[7]A11!#REF!</definedName>
    <definedName name="_198__123Graph_F_CURRENT_4" localSheetId="20" hidden="1">[7]A11!#REF!</definedName>
    <definedName name="_198__123Graph_F_CURRENT_4" localSheetId="21" hidden="1">[7]A11!#REF!</definedName>
    <definedName name="_198__123Graph_F_CURRENT_4" hidden="1">[7]A11!#REF!</definedName>
    <definedName name="_1P68">'[20]%'!$B$2:$Z$17</definedName>
    <definedName name="_2__123Graph_BDEV_EMPL" localSheetId="14" hidden="1">'[14]Time series'!#REF!</definedName>
    <definedName name="_2__123Graph_BDEV_EMPL" localSheetId="25" hidden="1">'[14]Time series'!#REF!</definedName>
    <definedName name="_2__123Graph_BDEV_EMPL" localSheetId="27" hidden="1">'[14]Time series'!#REF!</definedName>
    <definedName name="_2__123Graph_BDEV_EMPL" localSheetId="38" hidden="1">'[15]Time series'!#REF!</definedName>
    <definedName name="_2__123Graph_BDEV_EMPL" localSheetId="3" hidden="1">'[16]Time series'!#REF!</definedName>
    <definedName name="_2__123Graph_BDEV_EMPL" localSheetId="39" hidden="1">'[15]Time series'!#REF!</definedName>
    <definedName name="_2__123Graph_BDEV_EMPL" localSheetId="40" hidden="1">'[15]Time series'!#REF!</definedName>
    <definedName name="_2__123Graph_BDEV_EMPL" localSheetId="41" hidden="1">'[15]Time series'!#REF!</definedName>
    <definedName name="_2__123Graph_BDEV_EMPL" localSheetId="48" hidden="1">'[14]Time series'!#REF!</definedName>
    <definedName name="_2__123Graph_BDEV_EMPL" localSheetId="4" hidden="1">'[17]Time series'!#REF!</definedName>
    <definedName name="_2__123Graph_BDEV_EMPL" localSheetId="49" hidden="1">'[14]Time series'!#REF!</definedName>
    <definedName name="_2__123Graph_BDEV_EMPL" localSheetId="50" hidden="1">'[14]Time series'!#REF!</definedName>
    <definedName name="_2__123Graph_BDEV_EMPL" localSheetId="51" hidden="1">'[14]Time series'!#REF!</definedName>
    <definedName name="_2__123Graph_BDEV_EMPL" localSheetId="52" hidden="1">'[14]Time series'!#REF!</definedName>
    <definedName name="_2__123Graph_BDEV_EMPL" localSheetId="53" hidden="1">'[14]Time series'!#REF!</definedName>
    <definedName name="_2__123Graph_BDEV_EMPL" localSheetId="55" hidden="1">'[14]Time series'!#REF!</definedName>
    <definedName name="_2__123Graph_BDEV_EMPL" localSheetId="58" hidden="1">'[15]Time series'!#REF!</definedName>
    <definedName name="_2__123Graph_BDEV_EMPL" localSheetId="60" hidden="1">'[14]Time series'!#REF!</definedName>
    <definedName name="_2__123Graph_BDEV_EMPL" localSheetId="63" hidden="1">'[18]Time series'!#REF!</definedName>
    <definedName name="_2__123Graph_BDEV_EMPL" localSheetId="64" hidden="1">'[18]Time series'!#REF!</definedName>
    <definedName name="_2__123Graph_BDEV_EMPL" localSheetId="65" hidden="1">'[18]Time series'!#REF!</definedName>
    <definedName name="_2__123Graph_BDEV_EMPL" localSheetId="66" hidden="1">'[18]Time series'!#REF!</definedName>
    <definedName name="_2__123Graph_BDEV_EMPL" localSheetId="67" hidden="1">'[15]Time series'!#REF!</definedName>
    <definedName name="_2__123Graph_BDEV_EMPL" localSheetId="68" hidden="1">'[18]Time series'!#REF!</definedName>
    <definedName name="_2__123Graph_BDEV_EMPL" localSheetId="6" hidden="1">'[14]Time series'!#REF!</definedName>
    <definedName name="_2__123Graph_BDEV_EMPL" localSheetId="76" hidden="1">'[14]Time series'!#REF!</definedName>
    <definedName name="_2__123Graph_BDEV_EMPL" localSheetId="78" hidden="1">'[14]Time series'!#REF!</definedName>
    <definedName name="_2__123Graph_BDEV_EMPL" localSheetId="10" hidden="1">'[16]Time series'!#REF!</definedName>
    <definedName name="_2__123Graph_BDEV_EMPL" localSheetId="12" hidden="1">'[16]Time series'!#REF!</definedName>
    <definedName name="_2__123Graph_BDEV_EMPL" localSheetId="2" hidden="1">'[19]Time series'!#REF!</definedName>
    <definedName name="_2__123Graph_BDEV_EMPL" localSheetId="7" hidden="1">'[14]Time series'!#REF!</definedName>
    <definedName name="_2__123Graph_BDEV_EMPL" localSheetId="22" hidden="1">'[14]Time series'!#REF!</definedName>
    <definedName name="_2__123Graph_BDEV_EMPL" localSheetId="23" hidden="1">'[14]Time series'!#REF!</definedName>
    <definedName name="_2__123Graph_BDEV_EMPL" localSheetId="24" hidden="1">'[14]Time series'!#REF!</definedName>
    <definedName name="_2__123Graph_BDEV_EMPL" localSheetId="33" hidden="1">'[14]Time series'!#REF!</definedName>
    <definedName name="_2__123Graph_BDEV_EMPL" localSheetId="34" hidden="1">'[14]Time series'!#REF!</definedName>
    <definedName name="_2__123Graph_BDEV_EMPL" localSheetId="8" hidden="1">'[14]Time series'!#REF!</definedName>
    <definedName name="_2__123Graph_BDEV_EMPL" localSheetId="62" hidden="1">'[15]Time series'!#REF!</definedName>
    <definedName name="_2__123Graph_BDEV_EMPL" localSheetId="16" hidden="1">'[14]Time series'!#REF!</definedName>
    <definedName name="_2__123Graph_BDEV_EMPL" localSheetId="17" hidden="1">'[14]Time series'!#REF!</definedName>
    <definedName name="_2__123Graph_BDEV_EMPL" localSheetId="18" hidden="1">'[14]Time series'!#REF!</definedName>
    <definedName name="_2__123Graph_BDEV_EMPL" localSheetId="19" hidden="1">'[14]Time series'!#REF!</definedName>
    <definedName name="_2__123Graph_BDEV_EMPL" localSheetId="20" hidden="1">'[14]Time series'!#REF!</definedName>
    <definedName name="_2__123Graph_BDEV_EMPL" localSheetId="21" hidden="1">'[14]Time series'!#REF!</definedName>
    <definedName name="_2__123Graph_BDEV_EMPL" hidden="1">'[14]Time series'!#REF!</definedName>
    <definedName name="_201__123Graph_F_CURRENT_5" localSheetId="14" hidden="1">[7]A11!#REF!</definedName>
    <definedName name="_201__123Graph_F_CURRENT_5" localSheetId="25" hidden="1">[7]A11!#REF!</definedName>
    <definedName name="_201__123Graph_F_CURRENT_5" localSheetId="27" hidden="1">[7]A11!#REF!</definedName>
    <definedName name="_201__123Graph_F_CURRENT_5" localSheetId="38" hidden="1">[8]A11!#REF!</definedName>
    <definedName name="_201__123Graph_F_CURRENT_5" localSheetId="3" hidden="1">[9]A11!#REF!</definedName>
    <definedName name="_201__123Graph_F_CURRENT_5" localSheetId="39" hidden="1">[8]A11!#REF!</definedName>
    <definedName name="_201__123Graph_F_CURRENT_5" localSheetId="40" hidden="1">[8]A11!#REF!</definedName>
    <definedName name="_201__123Graph_F_CURRENT_5" localSheetId="41" hidden="1">[8]A11!#REF!</definedName>
    <definedName name="_201__123Graph_F_CURRENT_5" localSheetId="48" hidden="1">[7]A11!#REF!</definedName>
    <definedName name="_201__123Graph_F_CURRENT_5" localSheetId="4" hidden="1">[10]A11!#REF!</definedName>
    <definedName name="_201__123Graph_F_CURRENT_5" localSheetId="49" hidden="1">[7]A11!#REF!</definedName>
    <definedName name="_201__123Graph_F_CURRENT_5" localSheetId="50" hidden="1">[7]A11!#REF!</definedName>
    <definedName name="_201__123Graph_F_CURRENT_5" localSheetId="51" hidden="1">[7]A11!#REF!</definedName>
    <definedName name="_201__123Graph_F_CURRENT_5" localSheetId="52" hidden="1">[7]A11!#REF!</definedName>
    <definedName name="_201__123Graph_F_CURRENT_5" localSheetId="53" hidden="1">[7]A11!#REF!</definedName>
    <definedName name="_201__123Graph_F_CURRENT_5" localSheetId="55" hidden="1">[7]A11!#REF!</definedName>
    <definedName name="_201__123Graph_F_CURRENT_5" localSheetId="58" hidden="1">[8]A11!#REF!</definedName>
    <definedName name="_201__123Graph_F_CURRENT_5" localSheetId="60" hidden="1">[7]A11!#REF!</definedName>
    <definedName name="_201__123Graph_F_CURRENT_5" localSheetId="63" hidden="1">[11]A11!#REF!</definedName>
    <definedName name="_201__123Graph_F_CURRENT_5" localSheetId="64" hidden="1">[11]A11!#REF!</definedName>
    <definedName name="_201__123Graph_F_CURRENT_5" localSheetId="65" hidden="1">[11]A11!#REF!</definedName>
    <definedName name="_201__123Graph_F_CURRENT_5" localSheetId="66" hidden="1">[11]A11!#REF!</definedName>
    <definedName name="_201__123Graph_F_CURRENT_5" localSheetId="67" hidden="1">[8]A11!#REF!</definedName>
    <definedName name="_201__123Graph_F_CURRENT_5" localSheetId="68" hidden="1">[11]A11!#REF!</definedName>
    <definedName name="_201__123Graph_F_CURRENT_5" localSheetId="6" hidden="1">[7]A11!#REF!</definedName>
    <definedName name="_201__123Graph_F_CURRENT_5" localSheetId="76" hidden="1">[7]A11!#REF!</definedName>
    <definedName name="_201__123Graph_F_CURRENT_5" localSheetId="78" hidden="1">[7]A11!#REF!</definedName>
    <definedName name="_201__123Graph_F_CURRENT_5" localSheetId="10" hidden="1">[9]A11!#REF!</definedName>
    <definedName name="_201__123Graph_F_CURRENT_5" localSheetId="12" hidden="1">[9]A11!#REF!</definedName>
    <definedName name="_201__123Graph_F_CURRENT_5" localSheetId="2" hidden="1">[12]A11!#REF!</definedName>
    <definedName name="_201__123Graph_F_CURRENT_5" localSheetId="7" hidden="1">[7]A11!#REF!</definedName>
    <definedName name="_201__123Graph_F_CURRENT_5" localSheetId="22" hidden="1">[7]A11!#REF!</definedName>
    <definedName name="_201__123Graph_F_CURRENT_5" localSheetId="23" hidden="1">[7]A11!#REF!</definedName>
    <definedName name="_201__123Graph_F_CURRENT_5" localSheetId="24" hidden="1">[7]A11!#REF!</definedName>
    <definedName name="_201__123Graph_F_CURRENT_5" localSheetId="33" hidden="1">[7]A11!#REF!</definedName>
    <definedName name="_201__123Graph_F_CURRENT_5" localSheetId="34" hidden="1">[7]A11!#REF!</definedName>
    <definedName name="_201__123Graph_F_CURRENT_5" localSheetId="8" hidden="1">[7]A11!#REF!</definedName>
    <definedName name="_201__123Graph_F_CURRENT_5" localSheetId="62" hidden="1">[8]A11!#REF!</definedName>
    <definedName name="_201__123Graph_F_CURRENT_5" localSheetId="16" hidden="1">[7]A11!#REF!</definedName>
    <definedName name="_201__123Graph_F_CURRENT_5" localSheetId="17" hidden="1">[7]A11!#REF!</definedName>
    <definedName name="_201__123Graph_F_CURRENT_5" localSheetId="18" hidden="1">[7]A11!#REF!</definedName>
    <definedName name="_201__123Graph_F_CURRENT_5" localSheetId="19" hidden="1">[7]A11!#REF!</definedName>
    <definedName name="_201__123Graph_F_CURRENT_5" localSheetId="20" hidden="1">[7]A11!#REF!</definedName>
    <definedName name="_201__123Graph_F_CURRENT_5" localSheetId="21" hidden="1">[7]A11!#REF!</definedName>
    <definedName name="_201__123Graph_F_CURRENT_5" hidden="1">[7]A11!#REF!</definedName>
    <definedName name="_204__123Graph_F_CURRENT_6" localSheetId="14" hidden="1">[7]A11!#REF!</definedName>
    <definedName name="_204__123Graph_F_CURRENT_6" localSheetId="25" hidden="1">[7]A11!#REF!</definedName>
    <definedName name="_204__123Graph_F_CURRENT_6" localSheetId="27" hidden="1">[7]A11!#REF!</definedName>
    <definedName name="_204__123Graph_F_CURRENT_6" localSheetId="38" hidden="1">[8]A11!#REF!</definedName>
    <definedName name="_204__123Graph_F_CURRENT_6" localSheetId="3" hidden="1">[9]A11!#REF!</definedName>
    <definedName name="_204__123Graph_F_CURRENT_6" localSheetId="39" hidden="1">[8]A11!#REF!</definedName>
    <definedName name="_204__123Graph_F_CURRENT_6" localSheetId="40" hidden="1">[8]A11!#REF!</definedName>
    <definedName name="_204__123Graph_F_CURRENT_6" localSheetId="41" hidden="1">[8]A11!#REF!</definedName>
    <definedName name="_204__123Graph_F_CURRENT_6" localSheetId="48" hidden="1">[7]A11!#REF!</definedName>
    <definedName name="_204__123Graph_F_CURRENT_6" localSheetId="4" hidden="1">[10]A11!#REF!</definedName>
    <definedName name="_204__123Graph_F_CURRENT_6" localSheetId="49" hidden="1">[7]A11!#REF!</definedName>
    <definedName name="_204__123Graph_F_CURRENT_6" localSheetId="50" hidden="1">[7]A11!#REF!</definedName>
    <definedName name="_204__123Graph_F_CURRENT_6" localSheetId="51" hidden="1">[7]A11!#REF!</definedName>
    <definedName name="_204__123Graph_F_CURRENT_6" localSheetId="52" hidden="1">[7]A11!#REF!</definedName>
    <definedName name="_204__123Graph_F_CURRENT_6" localSheetId="53" hidden="1">[7]A11!#REF!</definedName>
    <definedName name="_204__123Graph_F_CURRENT_6" localSheetId="55" hidden="1">[7]A11!#REF!</definedName>
    <definedName name="_204__123Graph_F_CURRENT_6" localSheetId="58" hidden="1">[8]A11!#REF!</definedName>
    <definedName name="_204__123Graph_F_CURRENT_6" localSheetId="60" hidden="1">[7]A11!#REF!</definedName>
    <definedName name="_204__123Graph_F_CURRENT_6" localSheetId="63" hidden="1">[11]A11!#REF!</definedName>
    <definedName name="_204__123Graph_F_CURRENT_6" localSheetId="64" hidden="1">[11]A11!#REF!</definedName>
    <definedName name="_204__123Graph_F_CURRENT_6" localSheetId="65" hidden="1">[11]A11!#REF!</definedName>
    <definedName name="_204__123Graph_F_CURRENT_6" localSheetId="66" hidden="1">[11]A11!#REF!</definedName>
    <definedName name="_204__123Graph_F_CURRENT_6" localSheetId="67" hidden="1">[8]A11!#REF!</definedName>
    <definedName name="_204__123Graph_F_CURRENT_6" localSheetId="68" hidden="1">[11]A11!#REF!</definedName>
    <definedName name="_204__123Graph_F_CURRENT_6" localSheetId="6" hidden="1">[7]A11!#REF!</definedName>
    <definedName name="_204__123Graph_F_CURRENT_6" localSheetId="76" hidden="1">[7]A11!#REF!</definedName>
    <definedName name="_204__123Graph_F_CURRENT_6" localSheetId="78" hidden="1">[7]A11!#REF!</definedName>
    <definedName name="_204__123Graph_F_CURRENT_6" localSheetId="10" hidden="1">[9]A11!#REF!</definedName>
    <definedName name="_204__123Graph_F_CURRENT_6" localSheetId="12" hidden="1">[9]A11!#REF!</definedName>
    <definedName name="_204__123Graph_F_CURRENT_6" localSheetId="2" hidden="1">[12]A11!#REF!</definedName>
    <definedName name="_204__123Graph_F_CURRENT_6" localSheetId="7" hidden="1">[7]A11!#REF!</definedName>
    <definedName name="_204__123Graph_F_CURRENT_6" localSheetId="22" hidden="1">[7]A11!#REF!</definedName>
    <definedName name="_204__123Graph_F_CURRENT_6" localSheetId="23" hidden="1">[7]A11!#REF!</definedName>
    <definedName name="_204__123Graph_F_CURRENT_6" localSheetId="24" hidden="1">[7]A11!#REF!</definedName>
    <definedName name="_204__123Graph_F_CURRENT_6" localSheetId="33" hidden="1">[7]A11!#REF!</definedName>
    <definedName name="_204__123Graph_F_CURRENT_6" localSheetId="34" hidden="1">[7]A11!#REF!</definedName>
    <definedName name="_204__123Graph_F_CURRENT_6" localSheetId="8" hidden="1">[7]A11!#REF!</definedName>
    <definedName name="_204__123Graph_F_CURRENT_6" localSheetId="62" hidden="1">[8]A11!#REF!</definedName>
    <definedName name="_204__123Graph_F_CURRENT_6" localSheetId="16" hidden="1">[7]A11!#REF!</definedName>
    <definedName name="_204__123Graph_F_CURRENT_6" localSheetId="17" hidden="1">[7]A11!#REF!</definedName>
    <definedName name="_204__123Graph_F_CURRENT_6" localSheetId="18" hidden="1">[7]A11!#REF!</definedName>
    <definedName name="_204__123Graph_F_CURRENT_6" localSheetId="19" hidden="1">[7]A11!#REF!</definedName>
    <definedName name="_204__123Graph_F_CURRENT_6" localSheetId="20" hidden="1">[7]A11!#REF!</definedName>
    <definedName name="_204__123Graph_F_CURRENT_6" localSheetId="21" hidden="1">[7]A11!#REF!</definedName>
    <definedName name="_204__123Graph_F_CURRENT_6" hidden="1">[7]A11!#REF!</definedName>
    <definedName name="_207__123Graph_F_CURRENT_7" localSheetId="14" hidden="1">[7]A11!#REF!</definedName>
    <definedName name="_207__123Graph_F_CURRENT_7" localSheetId="25" hidden="1">[7]A11!#REF!</definedName>
    <definedName name="_207__123Graph_F_CURRENT_7" localSheetId="27" hidden="1">[7]A11!#REF!</definedName>
    <definedName name="_207__123Graph_F_CURRENT_7" localSheetId="38" hidden="1">[8]A11!#REF!</definedName>
    <definedName name="_207__123Graph_F_CURRENT_7" localSheetId="3" hidden="1">[9]A11!#REF!</definedName>
    <definedName name="_207__123Graph_F_CURRENT_7" localSheetId="39" hidden="1">[8]A11!#REF!</definedName>
    <definedName name="_207__123Graph_F_CURRENT_7" localSheetId="40" hidden="1">[8]A11!#REF!</definedName>
    <definedName name="_207__123Graph_F_CURRENT_7" localSheetId="41" hidden="1">[8]A11!#REF!</definedName>
    <definedName name="_207__123Graph_F_CURRENT_7" localSheetId="48" hidden="1">[7]A11!#REF!</definedName>
    <definedName name="_207__123Graph_F_CURRENT_7" localSheetId="4" hidden="1">[10]A11!#REF!</definedName>
    <definedName name="_207__123Graph_F_CURRENT_7" localSheetId="49" hidden="1">[7]A11!#REF!</definedName>
    <definedName name="_207__123Graph_F_CURRENT_7" localSheetId="50" hidden="1">[7]A11!#REF!</definedName>
    <definedName name="_207__123Graph_F_CURRENT_7" localSheetId="51" hidden="1">[7]A11!#REF!</definedName>
    <definedName name="_207__123Graph_F_CURRENT_7" localSheetId="52" hidden="1">[7]A11!#REF!</definedName>
    <definedName name="_207__123Graph_F_CURRENT_7" localSheetId="53" hidden="1">[7]A11!#REF!</definedName>
    <definedName name="_207__123Graph_F_CURRENT_7" localSheetId="55" hidden="1">[7]A11!#REF!</definedName>
    <definedName name="_207__123Graph_F_CURRENT_7" localSheetId="58" hidden="1">[8]A11!#REF!</definedName>
    <definedName name="_207__123Graph_F_CURRENT_7" localSheetId="60" hidden="1">[7]A11!#REF!</definedName>
    <definedName name="_207__123Graph_F_CURRENT_7" localSheetId="63" hidden="1">[11]A11!#REF!</definedName>
    <definedName name="_207__123Graph_F_CURRENT_7" localSheetId="64" hidden="1">[11]A11!#REF!</definedName>
    <definedName name="_207__123Graph_F_CURRENT_7" localSheetId="65" hidden="1">[11]A11!#REF!</definedName>
    <definedName name="_207__123Graph_F_CURRENT_7" localSheetId="66" hidden="1">[11]A11!#REF!</definedName>
    <definedName name="_207__123Graph_F_CURRENT_7" localSheetId="67" hidden="1">[8]A11!#REF!</definedName>
    <definedName name="_207__123Graph_F_CURRENT_7" localSheetId="68" hidden="1">[11]A11!#REF!</definedName>
    <definedName name="_207__123Graph_F_CURRENT_7" localSheetId="6" hidden="1">[7]A11!#REF!</definedName>
    <definedName name="_207__123Graph_F_CURRENT_7" localSheetId="76" hidden="1">[7]A11!#REF!</definedName>
    <definedName name="_207__123Graph_F_CURRENT_7" localSheetId="78" hidden="1">[7]A11!#REF!</definedName>
    <definedName name="_207__123Graph_F_CURRENT_7" localSheetId="10" hidden="1">[9]A11!#REF!</definedName>
    <definedName name="_207__123Graph_F_CURRENT_7" localSheetId="12" hidden="1">[9]A11!#REF!</definedName>
    <definedName name="_207__123Graph_F_CURRENT_7" localSheetId="2" hidden="1">[12]A11!#REF!</definedName>
    <definedName name="_207__123Graph_F_CURRENT_7" localSheetId="7" hidden="1">[7]A11!#REF!</definedName>
    <definedName name="_207__123Graph_F_CURRENT_7" localSheetId="22" hidden="1">[7]A11!#REF!</definedName>
    <definedName name="_207__123Graph_F_CURRENT_7" localSheetId="23" hidden="1">[7]A11!#REF!</definedName>
    <definedName name="_207__123Graph_F_CURRENT_7" localSheetId="24" hidden="1">[7]A11!#REF!</definedName>
    <definedName name="_207__123Graph_F_CURRENT_7" localSheetId="33" hidden="1">[7]A11!#REF!</definedName>
    <definedName name="_207__123Graph_F_CURRENT_7" localSheetId="34" hidden="1">[7]A11!#REF!</definedName>
    <definedName name="_207__123Graph_F_CURRENT_7" localSheetId="8" hidden="1">[7]A11!#REF!</definedName>
    <definedName name="_207__123Graph_F_CURRENT_7" localSheetId="62" hidden="1">[8]A11!#REF!</definedName>
    <definedName name="_207__123Graph_F_CURRENT_7" localSheetId="16" hidden="1">[7]A11!#REF!</definedName>
    <definedName name="_207__123Graph_F_CURRENT_7" localSheetId="17" hidden="1">[7]A11!#REF!</definedName>
    <definedName name="_207__123Graph_F_CURRENT_7" localSheetId="18" hidden="1">[7]A11!#REF!</definedName>
    <definedName name="_207__123Graph_F_CURRENT_7" localSheetId="19" hidden="1">[7]A11!#REF!</definedName>
    <definedName name="_207__123Graph_F_CURRENT_7" localSheetId="20" hidden="1">[7]A11!#REF!</definedName>
    <definedName name="_207__123Graph_F_CURRENT_7" localSheetId="21" hidden="1">[7]A11!#REF!</definedName>
    <definedName name="_207__123Graph_F_CURRENT_7" hidden="1">[7]A11!#REF!</definedName>
    <definedName name="_21__123Graph_A_CURRENT_5" localSheetId="14" hidden="1">[7]A11!#REF!</definedName>
    <definedName name="_21__123Graph_A_CURRENT_5" localSheetId="25" hidden="1">[7]A11!#REF!</definedName>
    <definedName name="_21__123Graph_A_CURRENT_5" localSheetId="27" hidden="1">[7]A11!#REF!</definedName>
    <definedName name="_21__123Graph_A_CURRENT_5" localSheetId="38" hidden="1">[8]A11!#REF!</definedName>
    <definedName name="_21__123Graph_A_CURRENT_5" localSheetId="3" hidden="1">[9]A11!#REF!</definedName>
    <definedName name="_21__123Graph_A_CURRENT_5" localSheetId="39" hidden="1">[8]A11!#REF!</definedName>
    <definedName name="_21__123Graph_A_CURRENT_5" localSheetId="40" hidden="1">[8]A11!#REF!</definedName>
    <definedName name="_21__123Graph_A_CURRENT_5" localSheetId="41" hidden="1">[8]A11!#REF!</definedName>
    <definedName name="_21__123Graph_A_CURRENT_5" localSheetId="48" hidden="1">[7]A11!#REF!</definedName>
    <definedName name="_21__123Graph_A_CURRENT_5" localSheetId="4" hidden="1">[10]A11!#REF!</definedName>
    <definedName name="_21__123Graph_A_CURRENT_5" localSheetId="49" hidden="1">[7]A11!#REF!</definedName>
    <definedName name="_21__123Graph_A_CURRENT_5" localSheetId="50" hidden="1">[7]A11!#REF!</definedName>
    <definedName name="_21__123Graph_A_CURRENT_5" localSheetId="51" hidden="1">[7]A11!#REF!</definedName>
    <definedName name="_21__123Graph_A_CURRENT_5" localSheetId="52" hidden="1">[7]A11!#REF!</definedName>
    <definedName name="_21__123Graph_A_CURRENT_5" localSheetId="53" hidden="1">[7]A11!#REF!</definedName>
    <definedName name="_21__123Graph_A_CURRENT_5" localSheetId="55" hidden="1">[7]A11!#REF!</definedName>
    <definedName name="_21__123Graph_A_CURRENT_5" localSheetId="58" hidden="1">[8]A11!#REF!</definedName>
    <definedName name="_21__123Graph_A_CURRENT_5" localSheetId="60" hidden="1">[7]A11!#REF!</definedName>
    <definedName name="_21__123Graph_A_CURRENT_5" localSheetId="63" hidden="1">[11]A11!#REF!</definedName>
    <definedName name="_21__123Graph_A_CURRENT_5" localSheetId="64" hidden="1">[11]A11!#REF!</definedName>
    <definedName name="_21__123Graph_A_CURRENT_5" localSheetId="65" hidden="1">[11]A11!#REF!</definedName>
    <definedName name="_21__123Graph_A_CURRENT_5" localSheetId="66" hidden="1">[11]A11!#REF!</definedName>
    <definedName name="_21__123Graph_A_CURRENT_5" localSheetId="67" hidden="1">[8]A11!#REF!</definedName>
    <definedName name="_21__123Graph_A_CURRENT_5" localSheetId="68" hidden="1">[11]A11!#REF!</definedName>
    <definedName name="_21__123Graph_A_CURRENT_5" localSheetId="6" hidden="1">[7]A11!#REF!</definedName>
    <definedName name="_21__123Graph_A_CURRENT_5" localSheetId="76" hidden="1">[7]A11!#REF!</definedName>
    <definedName name="_21__123Graph_A_CURRENT_5" localSheetId="78" hidden="1">[7]A11!#REF!</definedName>
    <definedName name="_21__123Graph_A_CURRENT_5" localSheetId="10" hidden="1">[9]A11!#REF!</definedName>
    <definedName name="_21__123Graph_A_CURRENT_5" localSheetId="12" hidden="1">[9]A11!#REF!</definedName>
    <definedName name="_21__123Graph_A_CURRENT_5" localSheetId="2" hidden="1">[12]A11!#REF!</definedName>
    <definedName name="_21__123Graph_A_CURRENT_5" localSheetId="7" hidden="1">[7]A11!#REF!</definedName>
    <definedName name="_21__123Graph_A_CURRENT_5" localSheetId="22" hidden="1">[7]A11!#REF!</definedName>
    <definedName name="_21__123Graph_A_CURRENT_5" localSheetId="23" hidden="1">[7]A11!#REF!</definedName>
    <definedName name="_21__123Graph_A_CURRENT_5" localSheetId="24" hidden="1">[7]A11!#REF!</definedName>
    <definedName name="_21__123Graph_A_CURRENT_5" localSheetId="33" hidden="1">[7]A11!#REF!</definedName>
    <definedName name="_21__123Graph_A_CURRENT_5" localSheetId="34" hidden="1">[7]A11!#REF!</definedName>
    <definedName name="_21__123Graph_A_CURRENT_5" localSheetId="8" hidden="1">[7]A11!#REF!</definedName>
    <definedName name="_21__123Graph_A_CURRENT_5" localSheetId="62" hidden="1">[8]A11!#REF!</definedName>
    <definedName name="_21__123Graph_A_CURRENT_5" localSheetId="16" hidden="1">[7]A11!#REF!</definedName>
    <definedName name="_21__123Graph_A_CURRENT_5" localSheetId="17" hidden="1">[7]A11!#REF!</definedName>
    <definedName name="_21__123Graph_A_CURRENT_5" localSheetId="18" hidden="1">[7]A11!#REF!</definedName>
    <definedName name="_21__123Graph_A_CURRENT_5" localSheetId="19" hidden="1">[7]A11!#REF!</definedName>
    <definedName name="_21__123Graph_A_CURRENT_5" localSheetId="20" hidden="1">[7]A11!#REF!</definedName>
    <definedName name="_21__123Graph_A_CURRENT_5" localSheetId="21" hidden="1">[7]A11!#REF!</definedName>
    <definedName name="_21__123Graph_A_CURRENT_5" hidden="1">[7]A11!#REF!</definedName>
    <definedName name="_210__123Graph_F_CURRENT_8" localSheetId="14" hidden="1">[7]A11!#REF!</definedName>
    <definedName name="_210__123Graph_F_CURRENT_8" localSheetId="25" hidden="1">[7]A11!#REF!</definedName>
    <definedName name="_210__123Graph_F_CURRENT_8" localSheetId="27" hidden="1">[7]A11!#REF!</definedName>
    <definedName name="_210__123Graph_F_CURRENT_8" localSheetId="38" hidden="1">[8]A11!#REF!</definedName>
    <definedName name="_210__123Graph_F_CURRENT_8" localSheetId="3" hidden="1">[9]A11!#REF!</definedName>
    <definedName name="_210__123Graph_F_CURRENT_8" localSheetId="39" hidden="1">[8]A11!#REF!</definedName>
    <definedName name="_210__123Graph_F_CURRENT_8" localSheetId="40" hidden="1">[8]A11!#REF!</definedName>
    <definedName name="_210__123Graph_F_CURRENT_8" localSheetId="41" hidden="1">[8]A11!#REF!</definedName>
    <definedName name="_210__123Graph_F_CURRENT_8" localSheetId="48" hidden="1">[7]A11!#REF!</definedName>
    <definedName name="_210__123Graph_F_CURRENT_8" localSheetId="4" hidden="1">[10]A11!#REF!</definedName>
    <definedName name="_210__123Graph_F_CURRENT_8" localSheetId="49" hidden="1">[7]A11!#REF!</definedName>
    <definedName name="_210__123Graph_F_CURRENT_8" localSheetId="50" hidden="1">[7]A11!#REF!</definedName>
    <definedName name="_210__123Graph_F_CURRENT_8" localSheetId="51" hidden="1">[7]A11!#REF!</definedName>
    <definedName name="_210__123Graph_F_CURRENT_8" localSheetId="52" hidden="1">[7]A11!#REF!</definedName>
    <definedName name="_210__123Graph_F_CURRENT_8" localSheetId="53" hidden="1">[7]A11!#REF!</definedName>
    <definedName name="_210__123Graph_F_CURRENT_8" localSheetId="55" hidden="1">[7]A11!#REF!</definedName>
    <definedName name="_210__123Graph_F_CURRENT_8" localSheetId="58" hidden="1">[8]A11!#REF!</definedName>
    <definedName name="_210__123Graph_F_CURRENT_8" localSheetId="60" hidden="1">[7]A11!#REF!</definedName>
    <definedName name="_210__123Graph_F_CURRENT_8" localSheetId="63" hidden="1">[11]A11!#REF!</definedName>
    <definedName name="_210__123Graph_F_CURRENT_8" localSheetId="64" hidden="1">[11]A11!#REF!</definedName>
    <definedName name="_210__123Graph_F_CURRENT_8" localSheetId="65" hidden="1">[11]A11!#REF!</definedName>
    <definedName name="_210__123Graph_F_CURRENT_8" localSheetId="66" hidden="1">[11]A11!#REF!</definedName>
    <definedName name="_210__123Graph_F_CURRENT_8" localSheetId="67" hidden="1">[8]A11!#REF!</definedName>
    <definedName name="_210__123Graph_F_CURRENT_8" localSheetId="68" hidden="1">[11]A11!#REF!</definedName>
    <definedName name="_210__123Graph_F_CURRENT_8" localSheetId="6" hidden="1">[7]A11!#REF!</definedName>
    <definedName name="_210__123Graph_F_CURRENT_8" localSheetId="76" hidden="1">[7]A11!#REF!</definedName>
    <definedName name="_210__123Graph_F_CURRENT_8" localSheetId="78" hidden="1">[7]A11!#REF!</definedName>
    <definedName name="_210__123Graph_F_CURRENT_8" localSheetId="10" hidden="1">[9]A11!#REF!</definedName>
    <definedName name="_210__123Graph_F_CURRENT_8" localSheetId="12" hidden="1">[9]A11!#REF!</definedName>
    <definedName name="_210__123Graph_F_CURRENT_8" localSheetId="2" hidden="1">[12]A11!#REF!</definedName>
    <definedName name="_210__123Graph_F_CURRENT_8" localSheetId="7" hidden="1">[7]A11!#REF!</definedName>
    <definedName name="_210__123Graph_F_CURRENT_8" localSheetId="22" hidden="1">[7]A11!#REF!</definedName>
    <definedName name="_210__123Graph_F_CURRENT_8" localSheetId="23" hidden="1">[7]A11!#REF!</definedName>
    <definedName name="_210__123Graph_F_CURRENT_8" localSheetId="24" hidden="1">[7]A11!#REF!</definedName>
    <definedName name="_210__123Graph_F_CURRENT_8" localSheetId="33" hidden="1">[7]A11!#REF!</definedName>
    <definedName name="_210__123Graph_F_CURRENT_8" localSheetId="34" hidden="1">[7]A11!#REF!</definedName>
    <definedName name="_210__123Graph_F_CURRENT_8" localSheetId="8" hidden="1">[7]A11!#REF!</definedName>
    <definedName name="_210__123Graph_F_CURRENT_8" localSheetId="62" hidden="1">[8]A11!#REF!</definedName>
    <definedName name="_210__123Graph_F_CURRENT_8" localSheetId="16" hidden="1">[7]A11!#REF!</definedName>
    <definedName name="_210__123Graph_F_CURRENT_8" localSheetId="17" hidden="1">[7]A11!#REF!</definedName>
    <definedName name="_210__123Graph_F_CURRENT_8" localSheetId="18" hidden="1">[7]A11!#REF!</definedName>
    <definedName name="_210__123Graph_F_CURRENT_8" localSheetId="19" hidden="1">[7]A11!#REF!</definedName>
    <definedName name="_210__123Graph_F_CURRENT_8" localSheetId="20" hidden="1">[7]A11!#REF!</definedName>
    <definedName name="_210__123Graph_F_CURRENT_8" localSheetId="21" hidden="1">[7]A11!#REF!</definedName>
    <definedName name="_210__123Graph_F_CURRENT_8" hidden="1">[7]A11!#REF!</definedName>
    <definedName name="_213__123Graph_F_CURRENT_9" localSheetId="14" hidden="1">[7]A11!#REF!</definedName>
    <definedName name="_213__123Graph_F_CURRENT_9" localSheetId="25" hidden="1">[7]A11!#REF!</definedName>
    <definedName name="_213__123Graph_F_CURRENT_9" localSheetId="27" hidden="1">[7]A11!#REF!</definedName>
    <definedName name="_213__123Graph_F_CURRENT_9" localSheetId="38" hidden="1">[8]A11!#REF!</definedName>
    <definedName name="_213__123Graph_F_CURRENT_9" localSheetId="3" hidden="1">[9]A11!#REF!</definedName>
    <definedName name="_213__123Graph_F_CURRENT_9" localSheetId="39" hidden="1">[8]A11!#REF!</definedName>
    <definedName name="_213__123Graph_F_CURRENT_9" localSheetId="40" hidden="1">[8]A11!#REF!</definedName>
    <definedName name="_213__123Graph_F_CURRENT_9" localSheetId="41" hidden="1">[8]A11!#REF!</definedName>
    <definedName name="_213__123Graph_F_CURRENT_9" localSheetId="48" hidden="1">[7]A11!#REF!</definedName>
    <definedName name="_213__123Graph_F_CURRENT_9" localSheetId="4" hidden="1">[10]A11!#REF!</definedName>
    <definedName name="_213__123Graph_F_CURRENT_9" localSheetId="49" hidden="1">[7]A11!#REF!</definedName>
    <definedName name="_213__123Graph_F_CURRENT_9" localSheetId="50" hidden="1">[7]A11!#REF!</definedName>
    <definedName name="_213__123Graph_F_CURRENT_9" localSheetId="51" hidden="1">[7]A11!#REF!</definedName>
    <definedName name="_213__123Graph_F_CURRENT_9" localSheetId="52" hidden="1">[7]A11!#REF!</definedName>
    <definedName name="_213__123Graph_F_CURRENT_9" localSheetId="53" hidden="1">[7]A11!#REF!</definedName>
    <definedName name="_213__123Graph_F_CURRENT_9" localSheetId="55" hidden="1">[7]A11!#REF!</definedName>
    <definedName name="_213__123Graph_F_CURRENT_9" localSheetId="58" hidden="1">[8]A11!#REF!</definedName>
    <definedName name="_213__123Graph_F_CURRENT_9" localSheetId="60" hidden="1">[7]A11!#REF!</definedName>
    <definedName name="_213__123Graph_F_CURRENT_9" localSheetId="63" hidden="1">[11]A11!#REF!</definedName>
    <definedName name="_213__123Graph_F_CURRENT_9" localSheetId="64" hidden="1">[11]A11!#REF!</definedName>
    <definedName name="_213__123Graph_F_CURRENT_9" localSheetId="65" hidden="1">[11]A11!#REF!</definedName>
    <definedName name="_213__123Graph_F_CURRENT_9" localSheetId="66" hidden="1">[11]A11!#REF!</definedName>
    <definedName name="_213__123Graph_F_CURRENT_9" localSheetId="67" hidden="1">[8]A11!#REF!</definedName>
    <definedName name="_213__123Graph_F_CURRENT_9" localSheetId="68" hidden="1">[11]A11!#REF!</definedName>
    <definedName name="_213__123Graph_F_CURRENT_9" localSheetId="6" hidden="1">[7]A11!#REF!</definedName>
    <definedName name="_213__123Graph_F_CURRENT_9" localSheetId="76" hidden="1">[7]A11!#REF!</definedName>
    <definedName name="_213__123Graph_F_CURRENT_9" localSheetId="78" hidden="1">[7]A11!#REF!</definedName>
    <definedName name="_213__123Graph_F_CURRENT_9" localSheetId="10" hidden="1">[9]A11!#REF!</definedName>
    <definedName name="_213__123Graph_F_CURRENT_9" localSheetId="12" hidden="1">[9]A11!#REF!</definedName>
    <definedName name="_213__123Graph_F_CURRENT_9" localSheetId="2" hidden="1">[12]A11!#REF!</definedName>
    <definedName name="_213__123Graph_F_CURRENT_9" localSheetId="7" hidden="1">[7]A11!#REF!</definedName>
    <definedName name="_213__123Graph_F_CURRENT_9" localSheetId="22" hidden="1">[7]A11!#REF!</definedName>
    <definedName name="_213__123Graph_F_CURRENT_9" localSheetId="23" hidden="1">[7]A11!#REF!</definedName>
    <definedName name="_213__123Graph_F_CURRENT_9" localSheetId="24" hidden="1">[7]A11!#REF!</definedName>
    <definedName name="_213__123Graph_F_CURRENT_9" localSheetId="33" hidden="1">[7]A11!#REF!</definedName>
    <definedName name="_213__123Graph_F_CURRENT_9" localSheetId="34" hidden="1">[7]A11!#REF!</definedName>
    <definedName name="_213__123Graph_F_CURRENT_9" localSheetId="8" hidden="1">[7]A11!#REF!</definedName>
    <definedName name="_213__123Graph_F_CURRENT_9" localSheetId="62" hidden="1">[8]A11!#REF!</definedName>
    <definedName name="_213__123Graph_F_CURRENT_9" localSheetId="16" hidden="1">[7]A11!#REF!</definedName>
    <definedName name="_213__123Graph_F_CURRENT_9" localSheetId="17" hidden="1">[7]A11!#REF!</definedName>
    <definedName name="_213__123Graph_F_CURRENT_9" localSheetId="18" hidden="1">[7]A11!#REF!</definedName>
    <definedName name="_213__123Graph_F_CURRENT_9" localSheetId="19" hidden="1">[7]A11!#REF!</definedName>
    <definedName name="_213__123Graph_F_CURRENT_9" localSheetId="20" hidden="1">[7]A11!#REF!</definedName>
    <definedName name="_213__123Graph_F_CURRENT_9" localSheetId="21" hidden="1">[7]A11!#REF!</definedName>
    <definedName name="_213__123Graph_F_CURRENT_9" hidden="1">[7]A11!#REF!</definedName>
    <definedName name="_24__123Graph_A_CURRENT_6" localSheetId="14" hidden="1">[7]A11!#REF!</definedName>
    <definedName name="_24__123Graph_A_CURRENT_6" localSheetId="25" hidden="1">[7]A11!#REF!</definedName>
    <definedName name="_24__123Graph_A_CURRENT_6" localSheetId="27" hidden="1">[7]A11!#REF!</definedName>
    <definedName name="_24__123Graph_A_CURRENT_6" localSheetId="38" hidden="1">[8]A11!#REF!</definedName>
    <definedName name="_24__123Graph_A_CURRENT_6" localSheetId="3" hidden="1">[9]A11!#REF!</definedName>
    <definedName name="_24__123Graph_A_CURRENT_6" localSheetId="39" hidden="1">[8]A11!#REF!</definedName>
    <definedName name="_24__123Graph_A_CURRENT_6" localSheetId="40" hidden="1">[8]A11!#REF!</definedName>
    <definedName name="_24__123Graph_A_CURRENT_6" localSheetId="41" hidden="1">[8]A11!#REF!</definedName>
    <definedName name="_24__123Graph_A_CURRENT_6" localSheetId="48" hidden="1">[7]A11!#REF!</definedName>
    <definedName name="_24__123Graph_A_CURRENT_6" localSheetId="4" hidden="1">[10]A11!#REF!</definedName>
    <definedName name="_24__123Graph_A_CURRENT_6" localSheetId="49" hidden="1">[7]A11!#REF!</definedName>
    <definedName name="_24__123Graph_A_CURRENT_6" localSheetId="50" hidden="1">[7]A11!#REF!</definedName>
    <definedName name="_24__123Graph_A_CURRENT_6" localSheetId="51" hidden="1">[7]A11!#REF!</definedName>
    <definedName name="_24__123Graph_A_CURRENT_6" localSheetId="52" hidden="1">[7]A11!#REF!</definedName>
    <definedName name="_24__123Graph_A_CURRENT_6" localSheetId="53" hidden="1">[7]A11!#REF!</definedName>
    <definedName name="_24__123Graph_A_CURRENT_6" localSheetId="55" hidden="1">[7]A11!#REF!</definedName>
    <definedName name="_24__123Graph_A_CURRENT_6" localSheetId="58" hidden="1">[8]A11!#REF!</definedName>
    <definedName name="_24__123Graph_A_CURRENT_6" localSheetId="60" hidden="1">[7]A11!#REF!</definedName>
    <definedName name="_24__123Graph_A_CURRENT_6" localSheetId="63" hidden="1">[11]A11!#REF!</definedName>
    <definedName name="_24__123Graph_A_CURRENT_6" localSheetId="64" hidden="1">[11]A11!#REF!</definedName>
    <definedName name="_24__123Graph_A_CURRENT_6" localSheetId="65" hidden="1">[11]A11!#REF!</definedName>
    <definedName name="_24__123Graph_A_CURRENT_6" localSheetId="66" hidden="1">[11]A11!#REF!</definedName>
    <definedName name="_24__123Graph_A_CURRENT_6" localSheetId="67" hidden="1">[8]A11!#REF!</definedName>
    <definedName name="_24__123Graph_A_CURRENT_6" localSheetId="68" hidden="1">[11]A11!#REF!</definedName>
    <definedName name="_24__123Graph_A_CURRENT_6" localSheetId="6" hidden="1">[7]A11!#REF!</definedName>
    <definedName name="_24__123Graph_A_CURRENT_6" localSheetId="76" hidden="1">[7]A11!#REF!</definedName>
    <definedName name="_24__123Graph_A_CURRENT_6" localSheetId="78" hidden="1">[7]A11!#REF!</definedName>
    <definedName name="_24__123Graph_A_CURRENT_6" localSheetId="10" hidden="1">[9]A11!#REF!</definedName>
    <definedName name="_24__123Graph_A_CURRENT_6" localSheetId="12" hidden="1">[9]A11!#REF!</definedName>
    <definedName name="_24__123Graph_A_CURRENT_6" localSheetId="2" hidden="1">[12]A11!#REF!</definedName>
    <definedName name="_24__123Graph_A_CURRENT_6" localSheetId="7" hidden="1">[7]A11!#REF!</definedName>
    <definedName name="_24__123Graph_A_CURRENT_6" localSheetId="22" hidden="1">[7]A11!#REF!</definedName>
    <definedName name="_24__123Graph_A_CURRENT_6" localSheetId="23" hidden="1">[7]A11!#REF!</definedName>
    <definedName name="_24__123Graph_A_CURRENT_6" localSheetId="24" hidden="1">[7]A11!#REF!</definedName>
    <definedName name="_24__123Graph_A_CURRENT_6" localSheetId="33" hidden="1">[7]A11!#REF!</definedName>
    <definedName name="_24__123Graph_A_CURRENT_6" localSheetId="34" hidden="1">[7]A11!#REF!</definedName>
    <definedName name="_24__123Graph_A_CURRENT_6" localSheetId="8" hidden="1">[7]A11!#REF!</definedName>
    <definedName name="_24__123Graph_A_CURRENT_6" localSheetId="62" hidden="1">[8]A11!#REF!</definedName>
    <definedName name="_24__123Graph_A_CURRENT_6" localSheetId="16" hidden="1">[7]A11!#REF!</definedName>
    <definedName name="_24__123Graph_A_CURRENT_6" localSheetId="17" hidden="1">[7]A11!#REF!</definedName>
    <definedName name="_24__123Graph_A_CURRENT_6" localSheetId="18" hidden="1">[7]A11!#REF!</definedName>
    <definedName name="_24__123Graph_A_CURRENT_6" localSheetId="19" hidden="1">[7]A11!#REF!</definedName>
    <definedName name="_24__123Graph_A_CURRENT_6" localSheetId="20" hidden="1">[7]A11!#REF!</definedName>
    <definedName name="_24__123Graph_A_CURRENT_6" localSheetId="21" hidden="1">[7]A11!#REF!</definedName>
    <definedName name="_24__123Graph_A_CURRENT_6" hidden="1">[7]A11!#REF!</definedName>
    <definedName name="_27__123Graph_A_CURRENT_7" localSheetId="14" hidden="1">[7]A11!#REF!</definedName>
    <definedName name="_27__123Graph_A_CURRENT_7" localSheetId="25" hidden="1">[7]A11!#REF!</definedName>
    <definedName name="_27__123Graph_A_CURRENT_7" localSheetId="27" hidden="1">[7]A11!#REF!</definedName>
    <definedName name="_27__123Graph_A_CURRENT_7" localSheetId="38" hidden="1">[8]A11!#REF!</definedName>
    <definedName name="_27__123Graph_A_CURRENT_7" localSheetId="3" hidden="1">[9]A11!#REF!</definedName>
    <definedName name="_27__123Graph_A_CURRENT_7" localSheetId="39" hidden="1">[8]A11!#REF!</definedName>
    <definedName name="_27__123Graph_A_CURRENT_7" localSheetId="40" hidden="1">[8]A11!#REF!</definedName>
    <definedName name="_27__123Graph_A_CURRENT_7" localSheetId="41" hidden="1">[8]A11!#REF!</definedName>
    <definedName name="_27__123Graph_A_CURRENT_7" localSheetId="48" hidden="1">[7]A11!#REF!</definedName>
    <definedName name="_27__123Graph_A_CURRENT_7" localSheetId="4" hidden="1">[10]A11!#REF!</definedName>
    <definedName name="_27__123Graph_A_CURRENT_7" localSheetId="49" hidden="1">[7]A11!#REF!</definedName>
    <definedName name="_27__123Graph_A_CURRENT_7" localSheetId="50" hidden="1">[7]A11!#REF!</definedName>
    <definedName name="_27__123Graph_A_CURRENT_7" localSheetId="51" hidden="1">[7]A11!#REF!</definedName>
    <definedName name="_27__123Graph_A_CURRENT_7" localSheetId="52" hidden="1">[7]A11!#REF!</definedName>
    <definedName name="_27__123Graph_A_CURRENT_7" localSheetId="53" hidden="1">[7]A11!#REF!</definedName>
    <definedName name="_27__123Graph_A_CURRENT_7" localSheetId="55" hidden="1">[7]A11!#REF!</definedName>
    <definedName name="_27__123Graph_A_CURRENT_7" localSheetId="58" hidden="1">[8]A11!#REF!</definedName>
    <definedName name="_27__123Graph_A_CURRENT_7" localSheetId="60" hidden="1">[7]A11!#REF!</definedName>
    <definedName name="_27__123Graph_A_CURRENT_7" localSheetId="63" hidden="1">[11]A11!#REF!</definedName>
    <definedName name="_27__123Graph_A_CURRENT_7" localSheetId="64" hidden="1">[11]A11!#REF!</definedName>
    <definedName name="_27__123Graph_A_CURRENT_7" localSheetId="65" hidden="1">[11]A11!#REF!</definedName>
    <definedName name="_27__123Graph_A_CURRENT_7" localSheetId="66" hidden="1">[11]A11!#REF!</definedName>
    <definedName name="_27__123Graph_A_CURRENT_7" localSheetId="67" hidden="1">[8]A11!#REF!</definedName>
    <definedName name="_27__123Graph_A_CURRENT_7" localSheetId="68" hidden="1">[11]A11!#REF!</definedName>
    <definedName name="_27__123Graph_A_CURRENT_7" localSheetId="6" hidden="1">[7]A11!#REF!</definedName>
    <definedName name="_27__123Graph_A_CURRENT_7" localSheetId="76" hidden="1">[7]A11!#REF!</definedName>
    <definedName name="_27__123Graph_A_CURRENT_7" localSheetId="78" hidden="1">[7]A11!#REF!</definedName>
    <definedName name="_27__123Graph_A_CURRENT_7" localSheetId="10" hidden="1">[9]A11!#REF!</definedName>
    <definedName name="_27__123Graph_A_CURRENT_7" localSheetId="12" hidden="1">[9]A11!#REF!</definedName>
    <definedName name="_27__123Graph_A_CURRENT_7" localSheetId="2" hidden="1">[12]A11!#REF!</definedName>
    <definedName name="_27__123Graph_A_CURRENT_7" localSheetId="7" hidden="1">[7]A11!#REF!</definedName>
    <definedName name="_27__123Graph_A_CURRENT_7" localSheetId="22" hidden="1">[7]A11!#REF!</definedName>
    <definedName name="_27__123Graph_A_CURRENT_7" localSheetId="23" hidden="1">[7]A11!#REF!</definedName>
    <definedName name="_27__123Graph_A_CURRENT_7" localSheetId="24" hidden="1">[7]A11!#REF!</definedName>
    <definedName name="_27__123Graph_A_CURRENT_7" localSheetId="33" hidden="1">[7]A11!#REF!</definedName>
    <definedName name="_27__123Graph_A_CURRENT_7" localSheetId="34" hidden="1">[7]A11!#REF!</definedName>
    <definedName name="_27__123Graph_A_CURRENT_7" localSheetId="8" hidden="1">[7]A11!#REF!</definedName>
    <definedName name="_27__123Graph_A_CURRENT_7" localSheetId="62" hidden="1">[8]A11!#REF!</definedName>
    <definedName name="_27__123Graph_A_CURRENT_7" localSheetId="16" hidden="1">[7]A11!#REF!</definedName>
    <definedName name="_27__123Graph_A_CURRENT_7" localSheetId="17" hidden="1">[7]A11!#REF!</definedName>
    <definedName name="_27__123Graph_A_CURRENT_7" localSheetId="18" hidden="1">[7]A11!#REF!</definedName>
    <definedName name="_27__123Graph_A_CURRENT_7" localSheetId="19" hidden="1">[7]A11!#REF!</definedName>
    <definedName name="_27__123Graph_A_CURRENT_7" localSheetId="20" hidden="1">[7]A11!#REF!</definedName>
    <definedName name="_27__123Graph_A_CURRENT_7" localSheetId="21" hidden="1">[7]A11!#REF!</definedName>
    <definedName name="_27__123Graph_A_CURRENT_7" hidden="1">[7]A11!#REF!</definedName>
    <definedName name="_2P68">#REF!</definedName>
    <definedName name="_3__123Graph_A_CURRENT" localSheetId="14" hidden="1">[7]A11!#REF!</definedName>
    <definedName name="_3__123Graph_A_CURRENT" localSheetId="25" hidden="1">[7]A11!#REF!</definedName>
    <definedName name="_3__123Graph_A_CURRENT" localSheetId="27" hidden="1">[7]A11!#REF!</definedName>
    <definedName name="_3__123Graph_A_CURRENT" localSheetId="38" hidden="1">[8]A11!#REF!</definedName>
    <definedName name="_3__123Graph_A_CURRENT" localSheetId="3" hidden="1">[9]A11!#REF!</definedName>
    <definedName name="_3__123Graph_A_CURRENT" localSheetId="39" hidden="1">[8]A11!#REF!</definedName>
    <definedName name="_3__123Graph_A_CURRENT" localSheetId="40" hidden="1">[8]A11!#REF!</definedName>
    <definedName name="_3__123Graph_A_CURRENT" localSheetId="41" hidden="1">[8]A11!#REF!</definedName>
    <definedName name="_3__123Graph_A_CURRENT" localSheetId="48" hidden="1">[7]A11!#REF!</definedName>
    <definedName name="_3__123Graph_A_CURRENT" localSheetId="4" hidden="1">[10]A11!#REF!</definedName>
    <definedName name="_3__123Graph_A_CURRENT" localSheetId="49" hidden="1">[7]A11!#REF!</definedName>
    <definedName name="_3__123Graph_A_CURRENT" localSheetId="50" hidden="1">[7]A11!#REF!</definedName>
    <definedName name="_3__123Graph_A_CURRENT" localSheetId="51" hidden="1">[7]A11!#REF!</definedName>
    <definedName name="_3__123Graph_A_CURRENT" localSheetId="52" hidden="1">[7]A11!#REF!</definedName>
    <definedName name="_3__123Graph_A_CURRENT" localSheetId="53" hidden="1">[7]A11!#REF!</definedName>
    <definedName name="_3__123Graph_A_CURRENT" localSheetId="55" hidden="1">[7]A11!#REF!</definedName>
    <definedName name="_3__123Graph_A_CURRENT" localSheetId="58" hidden="1">[8]A11!#REF!</definedName>
    <definedName name="_3__123Graph_A_CURRENT" localSheetId="60" hidden="1">[7]A11!#REF!</definedName>
    <definedName name="_3__123Graph_A_CURRENT" localSheetId="63" hidden="1">[11]A11!#REF!</definedName>
    <definedName name="_3__123Graph_A_CURRENT" localSheetId="64" hidden="1">[11]A11!#REF!</definedName>
    <definedName name="_3__123Graph_A_CURRENT" localSheetId="65" hidden="1">[11]A11!#REF!</definedName>
    <definedName name="_3__123Graph_A_CURRENT" localSheetId="66" hidden="1">[11]A11!#REF!</definedName>
    <definedName name="_3__123Graph_A_CURRENT" localSheetId="67" hidden="1">[8]A11!#REF!</definedName>
    <definedName name="_3__123Graph_A_CURRENT" localSheetId="68" hidden="1">[11]A11!#REF!</definedName>
    <definedName name="_3__123Graph_A_CURRENT" localSheetId="6" hidden="1">[7]A11!#REF!</definedName>
    <definedName name="_3__123Graph_A_CURRENT" localSheetId="76" hidden="1">[7]A11!#REF!</definedName>
    <definedName name="_3__123Graph_A_CURRENT" localSheetId="78" hidden="1">[7]A11!#REF!</definedName>
    <definedName name="_3__123Graph_A_CURRENT" localSheetId="10" hidden="1">[9]A11!#REF!</definedName>
    <definedName name="_3__123Graph_A_CURRENT" localSheetId="12" hidden="1">[9]A11!#REF!</definedName>
    <definedName name="_3__123Graph_A_CURRENT" localSheetId="2" hidden="1">[12]A11!#REF!</definedName>
    <definedName name="_3__123Graph_A_CURRENT" localSheetId="7" hidden="1">[7]A11!#REF!</definedName>
    <definedName name="_3__123Graph_A_CURRENT" localSheetId="22" hidden="1">[7]A11!#REF!</definedName>
    <definedName name="_3__123Graph_A_CURRENT" localSheetId="23" hidden="1">[7]A11!#REF!</definedName>
    <definedName name="_3__123Graph_A_CURRENT" localSheetId="24" hidden="1">[7]A11!#REF!</definedName>
    <definedName name="_3__123Graph_A_CURRENT" localSheetId="33" hidden="1">[7]A11!#REF!</definedName>
    <definedName name="_3__123Graph_A_CURRENT" localSheetId="34" hidden="1">[7]A11!#REF!</definedName>
    <definedName name="_3__123Graph_A_CURRENT" localSheetId="8" hidden="1">[7]A11!#REF!</definedName>
    <definedName name="_3__123Graph_A_CURRENT" localSheetId="62" hidden="1">[8]A11!#REF!</definedName>
    <definedName name="_3__123Graph_A_CURRENT" localSheetId="16" hidden="1">[7]A11!#REF!</definedName>
    <definedName name="_3__123Graph_A_CURRENT" localSheetId="17" hidden="1">[7]A11!#REF!</definedName>
    <definedName name="_3__123Graph_A_CURRENT" localSheetId="18" hidden="1">[7]A11!#REF!</definedName>
    <definedName name="_3__123Graph_A_CURRENT" localSheetId="19" hidden="1">[7]A11!#REF!</definedName>
    <definedName name="_3__123Graph_A_CURRENT" localSheetId="20" hidden="1">[7]A11!#REF!</definedName>
    <definedName name="_3__123Graph_A_CURRENT" localSheetId="21" hidden="1">[7]A11!#REF!</definedName>
    <definedName name="_3__123Graph_A_CURRENT" hidden="1">[7]A11!#REF!</definedName>
    <definedName name="_3__123Graph_CDEV_EMPL" localSheetId="14" hidden="1">'[14]Time series'!#REF!</definedName>
    <definedName name="_3__123Graph_CDEV_EMPL" localSheetId="25" hidden="1">'[14]Time series'!#REF!</definedName>
    <definedName name="_3__123Graph_CDEV_EMPL" localSheetId="27" hidden="1">'[14]Time series'!#REF!</definedName>
    <definedName name="_3__123Graph_CDEV_EMPL" localSheetId="38" hidden="1">'[15]Time series'!#REF!</definedName>
    <definedName name="_3__123Graph_CDEV_EMPL" localSheetId="3" hidden="1">'[16]Time series'!#REF!</definedName>
    <definedName name="_3__123Graph_CDEV_EMPL" localSheetId="39" hidden="1">'[15]Time series'!#REF!</definedName>
    <definedName name="_3__123Graph_CDEV_EMPL" localSheetId="40" hidden="1">'[15]Time series'!#REF!</definedName>
    <definedName name="_3__123Graph_CDEV_EMPL" localSheetId="41" hidden="1">'[15]Time series'!#REF!</definedName>
    <definedName name="_3__123Graph_CDEV_EMPL" localSheetId="48" hidden="1">'[14]Time series'!#REF!</definedName>
    <definedName name="_3__123Graph_CDEV_EMPL" localSheetId="4" hidden="1">'[17]Time series'!#REF!</definedName>
    <definedName name="_3__123Graph_CDEV_EMPL" localSheetId="49" hidden="1">'[14]Time series'!#REF!</definedName>
    <definedName name="_3__123Graph_CDEV_EMPL" localSheetId="50" hidden="1">'[14]Time series'!#REF!</definedName>
    <definedName name="_3__123Graph_CDEV_EMPL" localSheetId="51" hidden="1">'[14]Time series'!#REF!</definedName>
    <definedName name="_3__123Graph_CDEV_EMPL" localSheetId="52" hidden="1">'[14]Time series'!#REF!</definedName>
    <definedName name="_3__123Graph_CDEV_EMPL" localSheetId="53" hidden="1">'[14]Time series'!#REF!</definedName>
    <definedName name="_3__123Graph_CDEV_EMPL" localSheetId="55" hidden="1">'[14]Time series'!#REF!</definedName>
    <definedName name="_3__123Graph_CDEV_EMPL" localSheetId="58" hidden="1">'[15]Time series'!#REF!</definedName>
    <definedName name="_3__123Graph_CDEV_EMPL" localSheetId="60" hidden="1">'[14]Time series'!#REF!</definedName>
    <definedName name="_3__123Graph_CDEV_EMPL" localSheetId="63" hidden="1">'[18]Time series'!#REF!</definedName>
    <definedName name="_3__123Graph_CDEV_EMPL" localSheetId="64" hidden="1">'[18]Time series'!#REF!</definedName>
    <definedName name="_3__123Graph_CDEV_EMPL" localSheetId="65" hidden="1">'[18]Time series'!#REF!</definedName>
    <definedName name="_3__123Graph_CDEV_EMPL" localSheetId="66" hidden="1">'[18]Time series'!#REF!</definedName>
    <definedName name="_3__123Graph_CDEV_EMPL" localSheetId="67" hidden="1">'[15]Time series'!#REF!</definedName>
    <definedName name="_3__123Graph_CDEV_EMPL" localSheetId="68" hidden="1">'[18]Time series'!#REF!</definedName>
    <definedName name="_3__123Graph_CDEV_EMPL" localSheetId="6" hidden="1">'[14]Time series'!#REF!</definedName>
    <definedName name="_3__123Graph_CDEV_EMPL" localSheetId="76" hidden="1">'[14]Time series'!#REF!</definedName>
    <definedName name="_3__123Graph_CDEV_EMPL" localSheetId="78" hidden="1">'[14]Time series'!#REF!</definedName>
    <definedName name="_3__123Graph_CDEV_EMPL" localSheetId="10" hidden="1">'[16]Time series'!#REF!</definedName>
    <definedName name="_3__123Graph_CDEV_EMPL" localSheetId="12" hidden="1">'[16]Time series'!#REF!</definedName>
    <definedName name="_3__123Graph_CDEV_EMPL" localSheetId="2" hidden="1">'[19]Time series'!#REF!</definedName>
    <definedName name="_3__123Graph_CDEV_EMPL" localSheetId="7" hidden="1">'[14]Time series'!#REF!</definedName>
    <definedName name="_3__123Graph_CDEV_EMPL" localSheetId="22" hidden="1">'[14]Time series'!#REF!</definedName>
    <definedName name="_3__123Graph_CDEV_EMPL" localSheetId="23" hidden="1">'[14]Time series'!#REF!</definedName>
    <definedName name="_3__123Graph_CDEV_EMPL" localSheetId="24" hidden="1">'[14]Time series'!#REF!</definedName>
    <definedName name="_3__123Graph_CDEV_EMPL" localSheetId="33" hidden="1">'[14]Time series'!#REF!</definedName>
    <definedName name="_3__123Graph_CDEV_EMPL" localSheetId="34" hidden="1">'[14]Time series'!#REF!</definedName>
    <definedName name="_3__123Graph_CDEV_EMPL" localSheetId="8" hidden="1">'[14]Time series'!#REF!</definedName>
    <definedName name="_3__123Graph_CDEV_EMPL" localSheetId="62" hidden="1">'[15]Time series'!#REF!</definedName>
    <definedName name="_3__123Graph_CDEV_EMPL" localSheetId="16" hidden="1">'[14]Time series'!#REF!</definedName>
    <definedName name="_3__123Graph_CDEV_EMPL" localSheetId="17" hidden="1">'[14]Time series'!#REF!</definedName>
    <definedName name="_3__123Graph_CDEV_EMPL" localSheetId="18" hidden="1">'[14]Time series'!#REF!</definedName>
    <definedName name="_3__123Graph_CDEV_EMPL" localSheetId="19" hidden="1">'[14]Time series'!#REF!</definedName>
    <definedName name="_3__123Graph_CDEV_EMPL" localSheetId="20" hidden="1">'[14]Time series'!#REF!</definedName>
    <definedName name="_3__123Graph_CDEV_EMPL" localSheetId="21" hidden="1">'[14]Time series'!#REF!</definedName>
    <definedName name="_3__123Graph_CDEV_EMPL" hidden="1">'[14]Time series'!#REF!</definedName>
    <definedName name="_30__123Graph_A_CURRENT_8" localSheetId="14" hidden="1">[7]A11!#REF!</definedName>
    <definedName name="_30__123Graph_A_CURRENT_8" localSheetId="25" hidden="1">[7]A11!#REF!</definedName>
    <definedName name="_30__123Graph_A_CURRENT_8" localSheetId="27" hidden="1">[7]A11!#REF!</definedName>
    <definedName name="_30__123Graph_A_CURRENT_8" localSheetId="38" hidden="1">[8]A11!#REF!</definedName>
    <definedName name="_30__123Graph_A_CURRENT_8" localSheetId="3" hidden="1">[9]A11!#REF!</definedName>
    <definedName name="_30__123Graph_A_CURRENT_8" localSheetId="39" hidden="1">[8]A11!#REF!</definedName>
    <definedName name="_30__123Graph_A_CURRENT_8" localSheetId="40" hidden="1">[8]A11!#REF!</definedName>
    <definedName name="_30__123Graph_A_CURRENT_8" localSheetId="41" hidden="1">[8]A11!#REF!</definedName>
    <definedName name="_30__123Graph_A_CURRENT_8" localSheetId="48" hidden="1">[7]A11!#REF!</definedName>
    <definedName name="_30__123Graph_A_CURRENT_8" localSheetId="4" hidden="1">[10]A11!#REF!</definedName>
    <definedName name="_30__123Graph_A_CURRENT_8" localSheetId="49" hidden="1">[7]A11!#REF!</definedName>
    <definedName name="_30__123Graph_A_CURRENT_8" localSheetId="50" hidden="1">[7]A11!#REF!</definedName>
    <definedName name="_30__123Graph_A_CURRENT_8" localSheetId="51" hidden="1">[7]A11!#REF!</definedName>
    <definedName name="_30__123Graph_A_CURRENT_8" localSheetId="52" hidden="1">[7]A11!#REF!</definedName>
    <definedName name="_30__123Graph_A_CURRENT_8" localSheetId="53" hidden="1">[7]A11!#REF!</definedName>
    <definedName name="_30__123Graph_A_CURRENT_8" localSheetId="55" hidden="1">[7]A11!#REF!</definedName>
    <definedName name="_30__123Graph_A_CURRENT_8" localSheetId="58" hidden="1">[8]A11!#REF!</definedName>
    <definedName name="_30__123Graph_A_CURRENT_8" localSheetId="60" hidden="1">[7]A11!#REF!</definedName>
    <definedName name="_30__123Graph_A_CURRENT_8" localSheetId="63" hidden="1">[11]A11!#REF!</definedName>
    <definedName name="_30__123Graph_A_CURRENT_8" localSheetId="64" hidden="1">[11]A11!#REF!</definedName>
    <definedName name="_30__123Graph_A_CURRENT_8" localSheetId="65" hidden="1">[11]A11!#REF!</definedName>
    <definedName name="_30__123Graph_A_CURRENT_8" localSheetId="66" hidden="1">[11]A11!#REF!</definedName>
    <definedName name="_30__123Graph_A_CURRENT_8" localSheetId="67" hidden="1">[8]A11!#REF!</definedName>
    <definedName name="_30__123Graph_A_CURRENT_8" localSheetId="68" hidden="1">[11]A11!#REF!</definedName>
    <definedName name="_30__123Graph_A_CURRENT_8" localSheetId="6" hidden="1">[7]A11!#REF!</definedName>
    <definedName name="_30__123Graph_A_CURRENT_8" localSheetId="76" hidden="1">[7]A11!#REF!</definedName>
    <definedName name="_30__123Graph_A_CURRENT_8" localSheetId="78" hidden="1">[7]A11!#REF!</definedName>
    <definedName name="_30__123Graph_A_CURRENT_8" localSheetId="10" hidden="1">[9]A11!#REF!</definedName>
    <definedName name="_30__123Graph_A_CURRENT_8" localSheetId="12" hidden="1">[9]A11!#REF!</definedName>
    <definedName name="_30__123Graph_A_CURRENT_8" localSheetId="2" hidden="1">[12]A11!#REF!</definedName>
    <definedName name="_30__123Graph_A_CURRENT_8" localSheetId="7" hidden="1">[7]A11!#REF!</definedName>
    <definedName name="_30__123Graph_A_CURRENT_8" localSheetId="22" hidden="1">[7]A11!#REF!</definedName>
    <definedName name="_30__123Graph_A_CURRENT_8" localSheetId="23" hidden="1">[7]A11!#REF!</definedName>
    <definedName name="_30__123Graph_A_CURRENT_8" localSheetId="24" hidden="1">[7]A11!#REF!</definedName>
    <definedName name="_30__123Graph_A_CURRENT_8" localSheetId="33" hidden="1">[7]A11!#REF!</definedName>
    <definedName name="_30__123Graph_A_CURRENT_8" localSheetId="34" hidden="1">[7]A11!#REF!</definedName>
    <definedName name="_30__123Graph_A_CURRENT_8" localSheetId="8" hidden="1">[7]A11!#REF!</definedName>
    <definedName name="_30__123Graph_A_CURRENT_8" localSheetId="62" hidden="1">[8]A11!#REF!</definedName>
    <definedName name="_30__123Graph_A_CURRENT_8" localSheetId="16" hidden="1">[7]A11!#REF!</definedName>
    <definedName name="_30__123Graph_A_CURRENT_8" localSheetId="17" hidden="1">[7]A11!#REF!</definedName>
    <definedName name="_30__123Graph_A_CURRENT_8" localSheetId="18" hidden="1">[7]A11!#REF!</definedName>
    <definedName name="_30__123Graph_A_CURRENT_8" localSheetId="19" hidden="1">[7]A11!#REF!</definedName>
    <definedName name="_30__123Graph_A_CURRENT_8" localSheetId="20" hidden="1">[7]A11!#REF!</definedName>
    <definedName name="_30__123Graph_A_CURRENT_8" localSheetId="21" hidden="1">[7]A11!#REF!</definedName>
    <definedName name="_30__123Graph_A_CURRENT_8" hidden="1">[7]A11!#REF!</definedName>
    <definedName name="_33__123Graph_A_CURRENT_9" localSheetId="14" hidden="1">[7]A11!#REF!</definedName>
    <definedName name="_33__123Graph_A_CURRENT_9" localSheetId="25" hidden="1">[7]A11!#REF!</definedName>
    <definedName name="_33__123Graph_A_CURRENT_9" localSheetId="27" hidden="1">[7]A11!#REF!</definedName>
    <definedName name="_33__123Graph_A_CURRENT_9" localSheetId="38" hidden="1">[8]A11!#REF!</definedName>
    <definedName name="_33__123Graph_A_CURRENT_9" localSheetId="3" hidden="1">[9]A11!#REF!</definedName>
    <definedName name="_33__123Graph_A_CURRENT_9" localSheetId="39" hidden="1">[8]A11!#REF!</definedName>
    <definedName name="_33__123Graph_A_CURRENT_9" localSheetId="40" hidden="1">[8]A11!#REF!</definedName>
    <definedName name="_33__123Graph_A_CURRENT_9" localSheetId="41" hidden="1">[8]A11!#REF!</definedName>
    <definedName name="_33__123Graph_A_CURRENT_9" localSheetId="48" hidden="1">[7]A11!#REF!</definedName>
    <definedName name="_33__123Graph_A_CURRENT_9" localSheetId="4" hidden="1">[10]A11!#REF!</definedName>
    <definedName name="_33__123Graph_A_CURRENT_9" localSheetId="49" hidden="1">[7]A11!#REF!</definedName>
    <definedName name="_33__123Graph_A_CURRENT_9" localSheetId="50" hidden="1">[7]A11!#REF!</definedName>
    <definedName name="_33__123Graph_A_CURRENT_9" localSheetId="51" hidden="1">[7]A11!#REF!</definedName>
    <definedName name="_33__123Graph_A_CURRENT_9" localSheetId="52" hidden="1">[7]A11!#REF!</definedName>
    <definedName name="_33__123Graph_A_CURRENT_9" localSheetId="53" hidden="1">[7]A11!#REF!</definedName>
    <definedName name="_33__123Graph_A_CURRENT_9" localSheetId="55" hidden="1">[7]A11!#REF!</definedName>
    <definedName name="_33__123Graph_A_CURRENT_9" localSheetId="58" hidden="1">[8]A11!#REF!</definedName>
    <definedName name="_33__123Graph_A_CURRENT_9" localSheetId="60" hidden="1">[7]A11!#REF!</definedName>
    <definedName name="_33__123Graph_A_CURRENT_9" localSheetId="63" hidden="1">[11]A11!#REF!</definedName>
    <definedName name="_33__123Graph_A_CURRENT_9" localSheetId="64" hidden="1">[11]A11!#REF!</definedName>
    <definedName name="_33__123Graph_A_CURRENT_9" localSheetId="65" hidden="1">[11]A11!#REF!</definedName>
    <definedName name="_33__123Graph_A_CURRENT_9" localSheetId="66" hidden="1">[11]A11!#REF!</definedName>
    <definedName name="_33__123Graph_A_CURRENT_9" localSheetId="67" hidden="1">[8]A11!#REF!</definedName>
    <definedName name="_33__123Graph_A_CURRENT_9" localSheetId="68" hidden="1">[11]A11!#REF!</definedName>
    <definedName name="_33__123Graph_A_CURRENT_9" localSheetId="6" hidden="1">[7]A11!#REF!</definedName>
    <definedName name="_33__123Graph_A_CURRENT_9" localSheetId="76" hidden="1">[7]A11!#REF!</definedName>
    <definedName name="_33__123Graph_A_CURRENT_9" localSheetId="78" hidden="1">[7]A11!#REF!</definedName>
    <definedName name="_33__123Graph_A_CURRENT_9" localSheetId="10" hidden="1">[9]A11!#REF!</definedName>
    <definedName name="_33__123Graph_A_CURRENT_9" localSheetId="12" hidden="1">[9]A11!#REF!</definedName>
    <definedName name="_33__123Graph_A_CURRENT_9" localSheetId="2" hidden="1">[12]A11!#REF!</definedName>
    <definedName name="_33__123Graph_A_CURRENT_9" localSheetId="7" hidden="1">[7]A11!#REF!</definedName>
    <definedName name="_33__123Graph_A_CURRENT_9" localSheetId="22" hidden="1">[7]A11!#REF!</definedName>
    <definedName name="_33__123Graph_A_CURRENT_9" localSheetId="23" hidden="1">[7]A11!#REF!</definedName>
    <definedName name="_33__123Graph_A_CURRENT_9" localSheetId="24" hidden="1">[7]A11!#REF!</definedName>
    <definedName name="_33__123Graph_A_CURRENT_9" localSheetId="33" hidden="1">[7]A11!#REF!</definedName>
    <definedName name="_33__123Graph_A_CURRENT_9" localSheetId="34" hidden="1">[7]A11!#REF!</definedName>
    <definedName name="_33__123Graph_A_CURRENT_9" localSheetId="8" hidden="1">[7]A11!#REF!</definedName>
    <definedName name="_33__123Graph_A_CURRENT_9" localSheetId="62" hidden="1">[8]A11!#REF!</definedName>
    <definedName name="_33__123Graph_A_CURRENT_9" localSheetId="16" hidden="1">[7]A11!#REF!</definedName>
    <definedName name="_33__123Graph_A_CURRENT_9" localSheetId="17" hidden="1">[7]A11!#REF!</definedName>
    <definedName name="_33__123Graph_A_CURRENT_9" localSheetId="18" hidden="1">[7]A11!#REF!</definedName>
    <definedName name="_33__123Graph_A_CURRENT_9" localSheetId="19" hidden="1">[7]A11!#REF!</definedName>
    <definedName name="_33__123Graph_A_CURRENT_9" localSheetId="20" hidden="1">[7]A11!#REF!</definedName>
    <definedName name="_33__123Graph_A_CURRENT_9" localSheetId="21" hidden="1">[7]A11!#REF!</definedName>
    <definedName name="_33__123Graph_A_CURRENT_9" hidden="1">[7]A11!#REF!</definedName>
    <definedName name="_36__123Graph_AChart_1" localSheetId="14" hidden="1">'[21]Table 1'!#REF!</definedName>
    <definedName name="_36__123Graph_AChart_1" localSheetId="25" hidden="1">'[21]Table 1'!#REF!</definedName>
    <definedName name="_36__123Graph_AChart_1" localSheetId="27" hidden="1">'[21]Table 1'!#REF!</definedName>
    <definedName name="_36__123Graph_AChart_1" localSheetId="38" hidden="1">'[22]Table 1'!#REF!</definedName>
    <definedName name="_36__123Graph_AChart_1" localSheetId="3" hidden="1">'[23]Table 1'!#REF!</definedName>
    <definedName name="_36__123Graph_AChart_1" localSheetId="39" hidden="1">'[22]Table 1'!#REF!</definedName>
    <definedName name="_36__123Graph_AChart_1" localSheetId="40" hidden="1">'[22]Table 1'!#REF!</definedName>
    <definedName name="_36__123Graph_AChart_1" localSheetId="41" hidden="1">'[22]Table 1'!#REF!</definedName>
    <definedName name="_36__123Graph_AChart_1" localSheetId="48" hidden="1">'[21]Table 1'!#REF!</definedName>
    <definedName name="_36__123Graph_AChart_1" localSheetId="4" hidden="1">'[24]Table 1'!#REF!</definedName>
    <definedName name="_36__123Graph_AChart_1" localSheetId="49" hidden="1">'[21]Table 1'!#REF!</definedName>
    <definedName name="_36__123Graph_AChart_1" localSheetId="50" hidden="1">'[21]Table 1'!#REF!</definedName>
    <definedName name="_36__123Graph_AChart_1" localSheetId="51" hidden="1">'[21]Table 1'!#REF!</definedName>
    <definedName name="_36__123Graph_AChart_1" localSheetId="52" hidden="1">'[21]Table 1'!#REF!</definedName>
    <definedName name="_36__123Graph_AChart_1" localSheetId="53" hidden="1">'[21]Table 1'!#REF!</definedName>
    <definedName name="_36__123Graph_AChart_1" localSheetId="55" hidden="1">'[21]Table 1'!#REF!</definedName>
    <definedName name="_36__123Graph_AChart_1" localSheetId="58" hidden="1">'[22]Table 1'!#REF!</definedName>
    <definedName name="_36__123Graph_AChart_1" localSheetId="60" hidden="1">'[21]Table 1'!#REF!</definedName>
    <definedName name="_36__123Graph_AChart_1" localSheetId="63" hidden="1">'[25]Table 1'!#REF!</definedName>
    <definedName name="_36__123Graph_AChart_1" localSheetId="64" hidden="1">'[25]Table 1'!#REF!</definedName>
    <definedName name="_36__123Graph_AChart_1" localSheetId="65" hidden="1">'[25]Table 1'!#REF!</definedName>
    <definedName name="_36__123Graph_AChart_1" localSheetId="66" hidden="1">'[25]Table 1'!#REF!</definedName>
    <definedName name="_36__123Graph_AChart_1" localSheetId="67" hidden="1">'[22]Table 1'!#REF!</definedName>
    <definedName name="_36__123Graph_AChart_1" localSheetId="68" hidden="1">'[25]Table 1'!#REF!</definedName>
    <definedName name="_36__123Graph_AChart_1" localSheetId="6" hidden="1">'[21]Table 1'!#REF!</definedName>
    <definedName name="_36__123Graph_AChart_1" localSheetId="76" hidden="1">'[21]Table 1'!#REF!</definedName>
    <definedName name="_36__123Graph_AChart_1" localSheetId="78" hidden="1">'[21]Table 1'!#REF!</definedName>
    <definedName name="_36__123Graph_AChart_1" localSheetId="10" hidden="1">'[23]Table 1'!#REF!</definedName>
    <definedName name="_36__123Graph_AChart_1" localSheetId="12" hidden="1">'[23]Table 1'!#REF!</definedName>
    <definedName name="_36__123Graph_AChart_1" localSheetId="2" hidden="1">'[26]Table 1'!#REF!</definedName>
    <definedName name="_36__123Graph_AChart_1" localSheetId="7" hidden="1">'[21]Table 1'!#REF!</definedName>
    <definedName name="_36__123Graph_AChart_1" localSheetId="22" hidden="1">'[21]Table 1'!#REF!</definedName>
    <definedName name="_36__123Graph_AChart_1" localSheetId="23" hidden="1">'[21]Table 1'!#REF!</definedName>
    <definedName name="_36__123Graph_AChart_1" localSheetId="24" hidden="1">'[21]Table 1'!#REF!</definedName>
    <definedName name="_36__123Graph_AChart_1" localSheetId="33" hidden="1">'[21]Table 1'!#REF!</definedName>
    <definedName name="_36__123Graph_AChart_1" localSheetId="34" hidden="1">'[21]Table 1'!#REF!</definedName>
    <definedName name="_36__123Graph_AChart_1" localSheetId="8" hidden="1">'[21]Table 1'!#REF!</definedName>
    <definedName name="_36__123Graph_AChart_1" localSheetId="62" hidden="1">'[22]Table 1'!#REF!</definedName>
    <definedName name="_36__123Graph_AChart_1" localSheetId="16" hidden="1">'[21]Table 1'!#REF!</definedName>
    <definedName name="_36__123Graph_AChart_1" localSheetId="17" hidden="1">'[21]Table 1'!#REF!</definedName>
    <definedName name="_36__123Graph_AChart_1" localSheetId="18" hidden="1">'[21]Table 1'!#REF!</definedName>
    <definedName name="_36__123Graph_AChart_1" localSheetId="19" hidden="1">'[21]Table 1'!#REF!</definedName>
    <definedName name="_36__123Graph_AChart_1" localSheetId="20" hidden="1">'[21]Table 1'!#REF!</definedName>
    <definedName name="_36__123Graph_AChart_1" localSheetId="21" hidden="1">'[21]Table 1'!#REF!</definedName>
    <definedName name="_36__123Graph_AChart_1" hidden="1">'[21]Table 1'!#REF!</definedName>
    <definedName name="_39__123Graph_ADEV_EMPL" localSheetId="14" hidden="1">'[1]Time series'!#REF!</definedName>
    <definedName name="_39__123Graph_ADEV_EMPL" localSheetId="25" hidden="1">'[1]Time series'!#REF!</definedName>
    <definedName name="_39__123Graph_ADEV_EMPL" localSheetId="27" hidden="1">'[1]Time series'!#REF!</definedName>
    <definedName name="_39__123Graph_ADEV_EMPL" localSheetId="38" hidden="1">'[2]Time series'!#REF!</definedName>
    <definedName name="_39__123Graph_ADEV_EMPL" localSheetId="3" hidden="1">'[3]Time series'!#REF!</definedName>
    <definedName name="_39__123Graph_ADEV_EMPL" localSheetId="39" hidden="1">'[2]Time series'!#REF!</definedName>
    <definedName name="_39__123Graph_ADEV_EMPL" localSheetId="40" hidden="1">'[2]Time series'!#REF!</definedName>
    <definedName name="_39__123Graph_ADEV_EMPL" localSheetId="41" hidden="1">'[2]Time series'!#REF!</definedName>
    <definedName name="_39__123Graph_ADEV_EMPL" localSheetId="48" hidden="1">'[1]Time series'!#REF!</definedName>
    <definedName name="_39__123Graph_ADEV_EMPL" localSheetId="4" hidden="1">'[4]Time series'!#REF!</definedName>
    <definedName name="_39__123Graph_ADEV_EMPL" localSheetId="49" hidden="1">'[1]Time series'!#REF!</definedName>
    <definedName name="_39__123Graph_ADEV_EMPL" localSheetId="50" hidden="1">'[1]Time series'!#REF!</definedName>
    <definedName name="_39__123Graph_ADEV_EMPL" localSheetId="51" hidden="1">'[1]Time series'!#REF!</definedName>
    <definedName name="_39__123Graph_ADEV_EMPL" localSheetId="52" hidden="1">'[1]Time series'!#REF!</definedName>
    <definedName name="_39__123Graph_ADEV_EMPL" localSheetId="53" hidden="1">'[1]Time series'!#REF!</definedName>
    <definedName name="_39__123Graph_ADEV_EMPL" localSheetId="55" hidden="1">'[1]Time series'!#REF!</definedName>
    <definedName name="_39__123Graph_ADEV_EMPL" localSheetId="58" hidden="1">'[2]Time series'!#REF!</definedName>
    <definedName name="_39__123Graph_ADEV_EMPL" localSheetId="60" hidden="1">'[1]Time series'!#REF!</definedName>
    <definedName name="_39__123Graph_ADEV_EMPL" localSheetId="63" hidden="1">'[5]Time series'!#REF!</definedName>
    <definedName name="_39__123Graph_ADEV_EMPL" localSheetId="64" hidden="1">'[5]Time series'!#REF!</definedName>
    <definedName name="_39__123Graph_ADEV_EMPL" localSheetId="65" hidden="1">'[5]Time series'!#REF!</definedName>
    <definedName name="_39__123Graph_ADEV_EMPL" localSheetId="66" hidden="1">'[5]Time series'!#REF!</definedName>
    <definedName name="_39__123Graph_ADEV_EMPL" localSheetId="67" hidden="1">'[2]Time series'!#REF!</definedName>
    <definedName name="_39__123Graph_ADEV_EMPL" localSheetId="68" hidden="1">'[5]Time series'!#REF!</definedName>
    <definedName name="_39__123Graph_ADEV_EMPL" localSheetId="6" hidden="1">'[1]Time series'!#REF!</definedName>
    <definedName name="_39__123Graph_ADEV_EMPL" localSheetId="76" hidden="1">'[1]Time series'!#REF!</definedName>
    <definedName name="_39__123Graph_ADEV_EMPL" localSheetId="78" hidden="1">'[1]Time series'!#REF!</definedName>
    <definedName name="_39__123Graph_ADEV_EMPL" localSheetId="10" hidden="1">'[3]Time series'!#REF!</definedName>
    <definedName name="_39__123Graph_ADEV_EMPL" localSheetId="12" hidden="1">'[3]Time series'!#REF!</definedName>
    <definedName name="_39__123Graph_ADEV_EMPL" localSheetId="2" hidden="1">'[6]Time series'!#REF!</definedName>
    <definedName name="_39__123Graph_ADEV_EMPL" localSheetId="7" hidden="1">'[1]Time series'!#REF!</definedName>
    <definedName name="_39__123Graph_ADEV_EMPL" localSheetId="22" hidden="1">'[1]Time series'!#REF!</definedName>
    <definedName name="_39__123Graph_ADEV_EMPL" localSheetId="23" hidden="1">'[1]Time series'!#REF!</definedName>
    <definedName name="_39__123Graph_ADEV_EMPL" localSheetId="24" hidden="1">'[1]Time series'!#REF!</definedName>
    <definedName name="_39__123Graph_ADEV_EMPL" localSheetId="33" hidden="1">'[1]Time series'!#REF!</definedName>
    <definedName name="_39__123Graph_ADEV_EMPL" localSheetId="34" hidden="1">'[1]Time series'!#REF!</definedName>
    <definedName name="_39__123Graph_ADEV_EMPL" localSheetId="8" hidden="1">'[1]Time series'!#REF!</definedName>
    <definedName name="_39__123Graph_ADEV_EMPL" localSheetId="62" hidden="1">'[2]Time series'!#REF!</definedName>
    <definedName name="_39__123Graph_ADEV_EMPL" localSheetId="16" hidden="1">'[1]Time series'!#REF!</definedName>
    <definedName name="_39__123Graph_ADEV_EMPL" localSheetId="17" hidden="1">'[1]Time series'!#REF!</definedName>
    <definedName name="_39__123Graph_ADEV_EMPL" localSheetId="18" hidden="1">'[1]Time series'!#REF!</definedName>
    <definedName name="_39__123Graph_ADEV_EMPL" localSheetId="19" hidden="1">'[1]Time series'!#REF!</definedName>
    <definedName name="_39__123Graph_ADEV_EMPL" localSheetId="20" hidden="1">'[1]Time series'!#REF!</definedName>
    <definedName name="_39__123Graph_ADEV_EMPL" localSheetId="21" hidden="1">'[1]Time series'!#REF!</definedName>
    <definedName name="_39__123Graph_ADEV_EMPL" hidden="1">'[1]Time series'!#REF!</definedName>
    <definedName name="_4__123Graph_CSWE_EMPL" localSheetId="14" hidden="1">'[14]Time series'!#REF!</definedName>
    <definedName name="_4__123Graph_CSWE_EMPL" localSheetId="25" hidden="1">'[14]Time series'!#REF!</definedName>
    <definedName name="_4__123Graph_CSWE_EMPL" localSheetId="27" hidden="1">'[14]Time series'!#REF!</definedName>
    <definedName name="_4__123Graph_CSWE_EMPL" localSheetId="38" hidden="1">'[15]Time series'!#REF!</definedName>
    <definedName name="_4__123Graph_CSWE_EMPL" localSheetId="3" hidden="1">'[16]Time series'!#REF!</definedName>
    <definedName name="_4__123Graph_CSWE_EMPL" localSheetId="39" hidden="1">'[15]Time series'!#REF!</definedName>
    <definedName name="_4__123Graph_CSWE_EMPL" localSheetId="40" hidden="1">'[15]Time series'!#REF!</definedName>
    <definedName name="_4__123Graph_CSWE_EMPL" localSheetId="41" hidden="1">'[15]Time series'!#REF!</definedName>
    <definedName name="_4__123Graph_CSWE_EMPL" localSheetId="48" hidden="1">'[14]Time series'!#REF!</definedName>
    <definedName name="_4__123Graph_CSWE_EMPL" localSheetId="4" hidden="1">'[17]Time series'!#REF!</definedName>
    <definedName name="_4__123Graph_CSWE_EMPL" localSheetId="49" hidden="1">'[14]Time series'!#REF!</definedName>
    <definedName name="_4__123Graph_CSWE_EMPL" localSheetId="50" hidden="1">'[14]Time series'!#REF!</definedName>
    <definedName name="_4__123Graph_CSWE_EMPL" localSheetId="51" hidden="1">'[14]Time series'!#REF!</definedName>
    <definedName name="_4__123Graph_CSWE_EMPL" localSheetId="52" hidden="1">'[14]Time series'!#REF!</definedName>
    <definedName name="_4__123Graph_CSWE_EMPL" localSheetId="53" hidden="1">'[14]Time series'!#REF!</definedName>
    <definedName name="_4__123Graph_CSWE_EMPL" localSheetId="55" hidden="1">'[14]Time series'!#REF!</definedName>
    <definedName name="_4__123Graph_CSWE_EMPL" localSheetId="58" hidden="1">'[15]Time series'!#REF!</definedName>
    <definedName name="_4__123Graph_CSWE_EMPL" localSheetId="60" hidden="1">'[14]Time series'!#REF!</definedName>
    <definedName name="_4__123Graph_CSWE_EMPL" localSheetId="63" hidden="1">'[18]Time series'!#REF!</definedName>
    <definedName name="_4__123Graph_CSWE_EMPL" localSheetId="64" hidden="1">'[18]Time series'!#REF!</definedName>
    <definedName name="_4__123Graph_CSWE_EMPL" localSheetId="65" hidden="1">'[18]Time series'!#REF!</definedName>
    <definedName name="_4__123Graph_CSWE_EMPL" localSheetId="66" hidden="1">'[18]Time series'!#REF!</definedName>
    <definedName name="_4__123Graph_CSWE_EMPL" localSheetId="67" hidden="1">'[15]Time series'!#REF!</definedName>
    <definedName name="_4__123Graph_CSWE_EMPL" localSheetId="68" hidden="1">'[18]Time series'!#REF!</definedName>
    <definedName name="_4__123Graph_CSWE_EMPL" localSheetId="6" hidden="1">'[14]Time series'!#REF!</definedName>
    <definedName name="_4__123Graph_CSWE_EMPL" localSheetId="76" hidden="1">'[14]Time series'!#REF!</definedName>
    <definedName name="_4__123Graph_CSWE_EMPL" localSheetId="78" hidden="1">'[14]Time series'!#REF!</definedName>
    <definedName name="_4__123Graph_CSWE_EMPL" localSheetId="10" hidden="1">'[16]Time series'!#REF!</definedName>
    <definedName name="_4__123Graph_CSWE_EMPL" localSheetId="12" hidden="1">'[16]Time series'!#REF!</definedName>
    <definedName name="_4__123Graph_CSWE_EMPL" localSheetId="2" hidden="1">'[19]Time series'!#REF!</definedName>
    <definedName name="_4__123Graph_CSWE_EMPL" localSheetId="7" hidden="1">'[14]Time series'!#REF!</definedName>
    <definedName name="_4__123Graph_CSWE_EMPL" localSheetId="22" hidden="1">'[14]Time series'!#REF!</definedName>
    <definedName name="_4__123Graph_CSWE_EMPL" localSheetId="23" hidden="1">'[14]Time series'!#REF!</definedName>
    <definedName name="_4__123Graph_CSWE_EMPL" localSheetId="24" hidden="1">'[14]Time series'!#REF!</definedName>
    <definedName name="_4__123Graph_CSWE_EMPL" localSheetId="33" hidden="1">'[14]Time series'!#REF!</definedName>
    <definedName name="_4__123Graph_CSWE_EMPL" localSheetId="34" hidden="1">'[14]Time series'!#REF!</definedName>
    <definedName name="_4__123Graph_CSWE_EMPL" localSheetId="8" hidden="1">'[14]Time series'!#REF!</definedName>
    <definedName name="_4__123Graph_CSWE_EMPL" localSheetId="62" hidden="1">'[15]Time series'!#REF!</definedName>
    <definedName name="_4__123Graph_CSWE_EMPL" localSheetId="16" hidden="1">'[14]Time series'!#REF!</definedName>
    <definedName name="_4__123Graph_CSWE_EMPL" localSheetId="17" hidden="1">'[14]Time series'!#REF!</definedName>
    <definedName name="_4__123Graph_CSWE_EMPL" localSheetId="18" hidden="1">'[14]Time series'!#REF!</definedName>
    <definedName name="_4__123Graph_CSWE_EMPL" localSheetId="19" hidden="1">'[14]Time series'!#REF!</definedName>
    <definedName name="_4__123Graph_CSWE_EMPL" localSheetId="20" hidden="1">'[14]Time series'!#REF!</definedName>
    <definedName name="_4__123Graph_CSWE_EMPL" localSheetId="21" hidden="1">'[14]Time series'!#REF!</definedName>
    <definedName name="_4__123Graph_CSWE_EMPL" hidden="1">'[14]Time series'!#REF!</definedName>
    <definedName name="_42__123Graph_B_CURRENT" localSheetId="14" hidden="1">[7]A11!#REF!</definedName>
    <definedName name="_42__123Graph_B_CURRENT" localSheetId="25" hidden="1">[7]A11!#REF!</definedName>
    <definedName name="_42__123Graph_B_CURRENT" localSheetId="27" hidden="1">[7]A11!#REF!</definedName>
    <definedName name="_42__123Graph_B_CURRENT" localSheetId="38" hidden="1">[8]A11!#REF!</definedName>
    <definedName name="_42__123Graph_B_CURRENT" localSheetId="3" hidden="1">[9]A11!#REF!</definedName>
    <definedName name="_42__123Graph_B_CURRENT" localSheetId="39" hidden="1">[8]A11!#REF!</definedName>
    <definedName name="_42__123Graph_B_CURRENT" localSheetId="40" hidden="1">[8]A11!#REF!</definedName>
    <definedName name="_42__123Graph_B_CURRENT" localSheetId="41" hidden="1">[8]A11!#REF!</definedName>
    <definedName name="_42__123Graph_B_CURRENT" localSheetId="48" hidden="1">[7]A11!#REF!</definedName>
    <definedName name="_42__123Graph_B_CURRENT" localSheetId="4" hidden="1">[10]A11!#REF!</definedName>
    <definedName name="_42__123Graph_B_CURRENT" localSheetId="49" hidden="1">[7]A11!#REF!</definedName>
    <definedName name="_42__123Graph_B_CURRENT" localSheetId="50" hidden="1">[7]A11!#REF!</definedName>
    <definedName name="_42__123Graph_B_CURRENT" localSheetId="51" hidden="1">[7]A11!#REF!</definedName>
    <definedName name="_42__123Graph_B_CURRENT" localSheetId="52" hidden="1">[7]A11!#REF!</definedName>
    <definedName name="_42__123Graph_B_CURRENT" localSheetId="53" hidden="1">[7]A11!#REF!</definedName>
    <definedName name="_42__123Graph_B_CURRENT" localSheetId="55" hidden="1">[7]A11!#REF!</definedName>
    <definedName name="_42__123Graph_B_CURRENT" localSheetId="58" hidden="1">[8]A11!#REF!</definedName>
    <definedName name="_42__123Graph_B_CURRENT" localSheetId="60" hidden="1">[7]A11!#REF!</definedName>
    <definedName name="_42__123Graph_B_CURRENT" localSheetId="63" hidden="1">[11]A11!#REF!</definedName>
    <definedName name="_42__123Graph_B_CURRENT" localSheetId="64" hidden="1">[11]A11!#REF!</definedName>
    <definedName name="_42__123Graph_B_CURRENT" localSheetId="65" hidden="1">[11]A11!#REF!</definedName>
    <definedName name="_42__123Graph_B_CURRENT" localSheetId="66" hidden="1">[11]A11!#REF!</definedName>
    <definedName name="_42__123Graph_B_CURRENT" localSheetId="67" hidden="1">[8]A11!#REF!</definedName>
    <definedName name="_42__123Graph_B_CURRENT" localSheetId="68" hidden="1">[11]A11!#REF!</definedName>
    <definedName name="_42__123Graph_B_CURRENT" localSheetId="6" hidden="1">[7]A11!#REF!</definedName>
    <definedName name="_42__123Graph_B_CURRENT" localSheetId="76" hidden="1">[7]A11!#REF!</definedName>
    <definedName name="_42__123Graph_B_CURRENT" localSheetId="78" hidden="1">[7]A11!#REF!</definedName>
    <definedName name="_42__123Graph_B_CURRENT" localSheetId="10" hidden="1">[9]A11!#REF!</definedName>
    <definedName name="_42__123Graph_B_CURRENT" localSheetId="12" hidden="1">[9]A11!#REF!</definedName>
    <definedName name="_42__123Graph_B_CURRENT" localSheetId="2" hidden="1">[12]A11!#REF!</definedName>
    <definedName name="_42__123Graph_B_CURRENT" localSheetId="7" hidden="1">[7]A11!#REF!</definedName>
    <definedName name="_42__123Graph_B_CURRENT" localSheetId="22" hidden="1">[7]A11!#REF!</definedName>
    <definedName name="_42__123Graph_B_CURRENT" localSheetId="23" hidden="1">[7]A11!#REF!</definedName>
    <definedName name="_42__123Graph_B_CURRENT" localSheetId="24" hidden="1">[7]A11!#REF!</definedName>
    <definedName name="_42__123Graph_B_CURRENT" localSheetId="33" hidden="1">[7]A11!#REF!</definedName>
    <definedName name="_42__123Graph_B_CURRENT" localSheetId="34" hidden="1">[7]A11!#REF!</definedName>
    <definedName name="_42__123Graph_B_CURRENT" localSheetId="8" hidden="1">[7]A11!#REF!</definedName>
    <definedName name="_42__123Graph_B_CURRENT" localSheetId="62" hidden="1">[8]A11!#REF!</definedName>
    <definedName name="_42__123Graph_B_CURRENT" localSheetId="16" hidden="1">[7]A11!#REF!</definedName>
    <definedName name="_42__123Graph_B_CURRENT" localSheetId="17" hidden="1">[7]A11!#REF!</definedName>
    <definedName name="_42__123Graph_B_CURRENT" localSheetId="18" hidden="1">[7]A11!#REF!</definedName>
    <definedName name="_42__123Graph_B_CURRENT" localSheetId="19" hidden="1">[7]A11!#REF!</definedName>
    <definedName name="_42__123Graph_B_CURRENT" localSheetId="20" hidden="1">[7]A11!#REF!</definedName>
    <definedName name="_42__123Graph_B_CURRENT" localSheetId="21" hidden="1">[7]A11!#REF!</definedName>
    <definedName name="_42__123Graph_B_CURRENT" hidden="1">[7]A11!#REF!</definedName>
    <definedName name="_45__123Graph_B_CURRENT_1" localSheetId="14" hidden="1">[7]A11!#REF!</definedName>
    <definedName name="_45__123Graph_B_CURRENT_1" localSheetId="25" hidden="1">[7]A11!#REF!</definedName>
    <definedName name="_45__123Graph_B_CURRENT_1" localSheetId="27" hidden="1">[7]A11!#REF!</definedName>
    <definedName name="_45__123Graph_B_CURRENT_1" localSheetId="38" hidden="1">[8]A11!#REF!</definedName>
    <definedName name="_45__123Graph_B_CURRENT_1" localSheetId="3" hidden="1">[9]A11!#REF!</definedName>
    <definedName name="_45__123Graph_B_CURRENT_1" localSheetId="39" hidden="1">[8]A11!#REF!</definedName>
    <definedName name="_45__123Graph_B_CURRENT_1" localSheetId="40" hidden="1">[8]A11!#REF!</definedName>
    <definedName name="_45__123Graph_B_CURRENT_1" localSheetId="41" hidden="1">[8]A11!#REF!</definedName>
    <definedName name="_45__123Graph_B_CURRENT_1" localSheetId="48" hidden="1">[7]A11!#REF!</definedName>
    <definedName name="_45__123Graph_B_CURRENT_1" localSheetId="4" hidden="1">[10]A11!#REF!</definedName>
    <definedName name="_45__123Graph_B_CURRENT_1" localSheetId="49" hidden="1">[7]A11!#REF!</definedName>
    <definedName name="_45__123Graph_B_CURRENT_1" localSheetId="50" hidden="1">[7]A11!#REF!</definedName>
    <definedName name="_45__123Graph_B_CURRENT_1" localSheetId="51" hidden="1">[7]A11!#REF!</definedName>
    <definedName name="_45__123Graph_B_CURRENT_1" localSheetId="52" hidden="1">[7]A11!#REF!</definedName>
    <definedName name="_45__123Graph_B_CURRENT_1" localSheetId="53" hidden="1">[7]A11!#REF!</definedName>
    <definedName name="_45__123Graph_B_CURRENT_1" localSheetId="55" hidden="1">[7]A11!#REF!</definedName>
    <definedName name="_45__123Graph_B_CURRENT_1" localSheetId="58" hidden="1">[8]A11!#REF!</definedName>
    <definedName name="_45__123Graph_B_CURRENT_1" localSheetId="60" hidden="1">[7]A11!#REF!</definedName>
    <definedName name="_45__123Graph_B_CURRENT_1" localSheetId="63" hidden="1">[11]A11!#REF!</definedName>
    <definedName name="_45__123Graph_B_CURRENT_1" localSheetId="64" hidden="1">[11]A11!#REF!</definedName>
    <definedName name="_45__123Graph_B_CURRENT_1" localSheetId="65" hidden="1">[11]A11!#REF!</definedName>
    <definedName name="_45__123Graph_B_CURRENT_1" localSheetId="66" hidden="1">[11]A11!#REF!</definedName>
    <definedName name="_45__123Graph_B_CURRENT_1" localSheetId="67" hidden="1">[8]A11!#REF!</definedName>
    <definedName name="_45__123Graph_B_CURRENT_1" localSheetId="68" hidden="1">[11]A11!#REF!</definedName>
    <definedName name="_45__123Graph_B_CURRENT_1" localSheetId="6" hidden="1">[7]A11!#REF!</definedName>
    <definedName name="_45__123Graph_B_CURRENT_1" localSheetId="76" hidden="1">[7]A11!#REF!</definedName>
    <definedName name="_45__123Graph_B_CURRENT_1" localSheetId="78" hidden="1">[7]A11!#REF!</definedName>
    <definedName name="_45__123Graph_B_CURRENT_1" localSheetId="10" hidden="1">[9]A11!#REF!</definedName>
    <definedName name="_45__123Graph_B_CURRENT_1" localSheetId="12" hidden="1">[9]A11!#REF!</definedName>
    <definedName name="_45__123Graph_B_CURRENT_1" localSheetId="2" hidden="1">[12]A11!#REF!</definedName>
    <definedName name="_45__123Graph_B_CURRENT_1" localSheetId="7" hidden="1">[7]A11!#REF!</definedName>
    <definedName name="_45__123Graph_B_CURRENT_1" localSheetId="22" hidden="1">[7]A11!#REF!</definedName>
    <definedName name="_45__123Graph_B_CURRENT_1" localSheetId="23" hidden="1">[7]A11!#REF!</definedName>
    <definedName name="_45__123Graph_B_CURRENT_1" localSheetId="24" hidden="1">[7]A11!#REF!</definedName>
    <definedName name="_45__123Graph_B_CURRENT_1" localSheetId="33" hidden="1">[7]A11!#REF!</definedName>
    <definedName name="_45__123Graph_B_CURRENT_1" localSheetId="34" hidden="1">[7]A11!#REF!</definedName>
    <definedName name="_45__123Graph_B_CURRENT_1" localSheetId="8" hidden="1">[7]A11!#REF!</definedName>
    <definedName name="_45__123Graph_B_CURRENT_1" localSheetId="62" hidden="1">[8]A11!#REF!</definedName>
    <definedName name="_45__123Graph_B_CURRENT_1" localSheetId="16" hidden="1">[7]A11!#REF!</definedName>
    <definedName name="_45__123Graph_B_CURRENT_1" localSheetId="17" hidden="1">[7]A11!#REF!</definedName>
    <definedName name="_45__123Graph_B_CURRENT_1" localSheetId="18" hidden="1">[7]A11!#REF!</definedName>
    <definedName name="_45__123Graph_B_CURRENT_1" localSheetId="19" hidden="1">[7]A11!#REF!</definedName>
    <definedName name="_45__123Graph_B_CURRENT_1" localSheetId="20" hidden="1">[7]A11!#REF!</definedName>
    <definedName name="_45__123Graph_B_CURRENT_1" localSheetId="21" hidden="1">[7]A11!#REF!</definedName>
    <definedName name="_45__123Graph_B_CURRENT_1" hidden="1">[7]A11!#REF!</definedName>
    <definedName name="_48__123Graph_B_CURRENT_10" localSheetId="14" hidden="1">[7]A11!#REF!</definedName>
    <definedName name="_48__123Graph_B_CURRENT_10" localSheetId="25" hidden="1">[7]A11!#REF!</definedName>
    <definedName name="_48__123Graph_B_CURRENT_10" localSheetId="27" hidden="1">[7]A11!#REF!</definedName>
    <definedName name="_48__123Graph_B_CURRENT_10" localSheetId="38" hidden="1">[8]A11!#REF!</definedName>
    <definedName name="_48__123Graph_B_CURRENT_10" localSheetId="3" hidden="1">[9]A11!#REF!</definedName>
    <definedName name="_48__123Graph_B_CURRENT_10" localSheetId="39" hidden="1">[8]A11!#REF!</definedName>
    <definedName name="_48__123Graph_B_CURRENT_10" localSheetId="40" hidden="1">[8]A11!#REF!</definedName>
    <definedName name="_48__123Graph_B_CURRENT_10" localSheetId="41" hidden="1">[8]A11!#REF!</definedName>
    <definedName name="_48__123Graph_B_CURRENT_10" localSheetId="48" hidden="1">[7]A11!#REF!</definedName>
    <definedName name="_48__123Graph_B_CURRENT_10" localSheetId="4" hidden="1">[10]A11!#REF!</definedName>
    <definedName name="_48__123Graph_B_CURRENT_10" localSheetId="49" hidden="1">[7]A11!#REF!</definedName>
    <definedName name="_48__123Graph_B_CURRENT_10" localSheetId="50" hidden="1">[7]A11!#REF!</definedName>
    <definedName name="_48__123Graph_B_CURRENT_10" localSheetId="51" hidden="1">[7]A11!#REF!</definedName>
    <definedName name="_48__123Graph_B_CURRENT_10" localSheetId="52" hidden="1">[7]A11!#REF!</definedName>
    <definedName name="_48__123Graph_B_CURRENT_10" localSheetId="53" hidden="1">[7]A11!#REF!</definedName>
    <definedName name="_48__123Graph_B_CURRENT_10" localSheetId="55" hidden="1">[7]A11!#REF!</definedName>
    <definedName name="_48__123Graph_B_CURRENT_10" localSheetId="58" hidden="1">[8]A11!#REF!</definedName>
    <definedName name="_48__123Graph_B_CURRENT_10" localSheetId="60" hidden="1">[7]A11!#REF!</definedName>
    <definedName name="_48__123Graph_B_CURRENT_10" localSheetId="63" hidden="1">[11]A11!#REF!</definedName>
    <definedName name="_48__123Graph_B_CURRENT_10" localSheetId="64" hidden="1">[11]A11!#REF!</definedName>
    <definedName name="_48__123Graph_B_CURRENT_10" localSheetId="65" hidden="1">[11]A11!#REF!</definedName>
    <definedName name="_48__123Graph_B_CURRENT_10" localSheetId="66" hidden="1">[11]A11!#REF!</definedName>
    <definedName name="_48__123Graph_B_CURRENT_10" localSheetId="67" hidden="1">[8]A11!#REF!</definedName>
    <definedName name="_48__123Graph_B_CURRENT_10" localSheetId="68" hidden="1">[11]A11!#REF!</definedName>
    <definedName name="_48__123Graph_B_CURRENT_10" localSheetId="6" hidden="1">[7]A11!#REF!</definedName>
    <definedName name="_48__123Graph_B_CURRENT_10" localSheetId="76" hidden="1">[7]A11!#REF!</definedName>
    <definedName name="_48__123Graph_B_CURRENT_10" localSheetId="78" hidden="1">[7]A11!#REF!</definedName>
    <definedName name="_48__123Graph_B_CURRENT_10" localSheetId="10" hidden="1">[9]A11!#REF!</definedName>
    <definedName name="_48__123Graph_B_CURRENT_10" localSheetId="12" hidden="1">[9]A11!#REF!</definedName>
    <definedName name="_48__123Graph_B_CURRENT_10" localSheetId="2" hidden="1">[12]A11!#REF!</definedName>
    <definedName name="_48__123Graph_B_CURRENT_10" localSheetId="7" hidden="1">[7]A11!#REF!</definedName>
    <definedName name="_48__123Graph_B_CURRENT_10" localSheetId="22" hidden="1">[7]A11!#REF!</definedName>
    <definedName name="_48__123Graph_B_CURRENT_10" localSheetId="23" hidden="1">[7]A11!#REF!</definedName>
    <definedName name="_48__123Graph_B_CURRENT_10" localSheetId="24" hidden="1">[7]A11!#REF!</definedName>
    <definedName name="_48__123Graph_B_CURRENT_10" localSheetId="33" hidden="1">[7]A11!#REF!</definedName>
    <definedName name="_48__123Graph_B_CURRENT_10" localSheetId="34" hidden="1">[7]A11!#REF!</definedName>
    <definedName name="_48__123Graph_B_CURRENT_10" localSheetId="8" hidden="1">[7]A11!#REF!</definedName>
    <definedName name="_48__123Graph_B_CURRENT_10" localSheetId="62" hidden="1">[8]A11!#REF!</definedName>
    <definedName name="_48__123Graph_B_CURRENT_10" localSheetId="16" hidden="1">[7]A11!#REF!</definedName>
    <definedName name="_48__123Graph_B_CURRENT_10" localSheetId="17" hidden="1">[7]A11!#REF!</definedName>
    <definedName name="_48__123Graph_B_CURRENT_10" localSheetId="18" hidden="1">[7]A11!#REF!</definedName>
    <definedName name="_48__123Graph_B_CURRENT_10" localSheetId="19" hidden="1">[7]A11!#REF!</definedName>
    <definedName name="_48__123Graph_B_CURRENT_10" localSheetId="20" hidden="1">[7]A11!#REF!</definedName>
    <definedName name="_48__123Graph_B_CURRENT_10" localSheetId="21" hidden="1">[7]A11!#REF!</definedName>
    <definedName name="_48__123Graph_B_CURRENT_10" hidden="1">[7]A11!#REF!</definedName>
    <definedName name="_51__123Graph_B_CURRENT_2" localSheetId="14" hidden="1">[7]A11!#REF!</definedName>
    <definedName name="_51__123Graph_B_CURRENT_2" localSheetId="25" hidden="1">[7]A11!#REF!</definedName>
    <definedName name="_51__123Graph_B_CURRENT_2" localSheetId="27" hidden="1">[7]A11!#REF!</definedName>
    <definedName name="_51__123Graph_B_CURRENT_2" localSheetId="38" hidden="1">[8]A11!#REF!</definedName>
    <definedName name="_51__123Graph_B_CURRENT_2" localSheetId="3" hidden="1">[9]A11!#REF!</definedName>
    <definedName name="_51__123Graph_B_CURRENT_2" localSheetId="39" hidden="1">[8]A11!#REF!</definedName>
    <definedName name="_51__123Graph_B_CURRENT_2" localSheetId="40" hidden="1">[8]A11!#REF!</definedName>
    <definedName name="_51__123Graph_B_CURRENT_2" localSheetId="41" hidden="1">[8]A11!#REF!</definedName>
    <definedName name="_51__123Graph_B_CURRENT_2" localSheetId="48" hidden="1">[7]A11!#REF!</definedName>
    <definedName name="_51__123Graph_B_CURRENT_2" localSheetId="4" hidden="1">[10]A11!#REF!</definedName>
    <definedName name="_51__123Graph_B_CURRENT_2" localSheetId="49" hidden="1">[7]A11!#REF!</definedName>
    <definedName name="_51__123Graph_B_CURRENT_2" localSheetId="50" hidden="1">[7]A11!#REF!</definedName>
    <definedName name="_51__123Graph_B_CURRENT_2" localSheetId="51" hidden="1">[7]A11!#REF!</definedName>
    <definedName name="_51__123Graph_B_CURRENT_2" localSheetId="52" hidden="1">[7]A11!#REF!</definedName>
    <definedName name="_51__123Graph_B_CURRENT_2" localSheetId="53" hidden="1">[7]A11!#REF!</definedName>
    <definedName name="_51__123Graph_B_CURRENT_2" localSheetId="55" hidden="1">[7]A11!#REF!</definedName>
    <definedName name="_51__123Graph_B_CURRENT_2" localSheetId="58" hidden="1">[8]A11!#REF!</definedName>
    <definedName name="_51__123Graph_B_CURRENT_2" localSheetId="60" hidden="1">[7]A11!#REF!</definedName>
    <definedName name="_51__123Graph_B_CURRENT_2" localSheetId="63" hidden="1">[11]A11!#REF!</definedName>
    <definedName name="_51__123Graph_B_CURRENT_2" localSheetId="64" hidden="1">[11]A11!#REF!</definedName>
    <definedName name="_51__123Graph_B_CURRENT_2" localSheetId="65" hidden="1">[11]A11!#REF!</definedName>
    <definedName name="_51__123Graph_B_CURRENT_2" localSheetId="66" hidden="1">[11]A11!#REF!</definedName>
    <definedName name="_51__123Graph_B_CURRENT_2" localSheetId="67" hidden="1">[8]A11!#REF!</definedName>
    <definedName name="_51__123Graph_B_CURRENT_2" localSheetId="68" hidden="1">[11]A11!#REF!</definedName>
    <definedName name="_51__123Graph_B_CURRENT_2" localSheetId="6" hidden="1">[7]A11!#REF!</definedName>
    <definedName name="_51__123Graph_B_CURRENT_2" localSheetId="76" hidden="1">[7]A11!#REF!</definedName>
    <definedName name="_51__123Graph_B_CURRENT_2" localSheetId="78" hidden="1">[7]A11!#REF!</definedName>
    <definedName name="_51__123Graph_B_CURRENT_2" localSheetId="10" hidden="1">[9]A11!#REF!</definedName>
    <definedName name="_51__123Graph_B_CURRENT_2" localSheetId="12" hidden="1">[9]A11!#REF!</definedName>
    <definedName name="_51__123Graph_B_CURRENT_2" localSheetId="2" hidden="1">[12]A11!#REF!</definedName>
    <definedName name="_51__123Graph_B_CURRENT_2" localSheetId="7" hidden="1">[7]A11!#REF!</definedName>
    <definedName name="_51__123Graph_B_CURRENT_2" localSheetId="22" hidden="1">[7]A11!#REF!</definedName>
    <definedName name="_51__123Graph_B_CURRENT_2" localSheetId="23" hidden="1">[7]A11!#REF!</definedName>
    <definedName name="_51__123Graph_B_CURRENT_2" localSheetId="24" hidden="1">[7]A11!#REF!</definedName>
    <definedName name="_51__123Graph_B_CURRENT_2" localSheetId="33" hidden="1">[7]A11!#REF!</definedName>
    <definedName name="_51__123Graph_B_CURRENT_2" localSheetId="34" hidden="1">[7]A11!#REF!</definedName>
    <definedName name="_51__123Graph_B_CURRENT_2" localSheetId="8" hidden="1">[7]A11!#REF!</definedName>
    <definedName name="_51__123Graph_B_CURRENT_2" localSheetId="62" hidden="1">[8]A11!#REF!</definedName>
    <definedName name="_51__123Graph_B_CURRENT_2" localSheetId="16" hidden="1">[7]A11!#REF!</definedName>
    <definedName name="_51__123Graph_B_CURRENT_2" localSheetId="17" hidden="1">[7]A11!#REF!</definedName>
    <definedName name="_51__123Graph_B_CURRENT_2" localSheetId="18" hidden="1">[7]A11!#REF!</definedName>
    <definedName name="_51__123Graph_B_CURRENT_2" localSheetId="19" hidden="1">[7]A11!#REF!</definedName>
    <definedName name="_51__123Graph_B_CURRENT_2" localSheetId="20" hidden="1">[7]A11!#REF!</definedName>
    <definedName name="_51__123Graph_B_CURRENT_2" localSheetId="21" hidden="1">[7]A11!#REF!</definedName>
    <definedName name="_51__123Graph_B_CURRENT_2" hidden="1">[7]A11!#REF!</definedName>
    <definedName name="_54__123Graph_B_CURRENT_3" localSheetId="14" hidden="1">[7]A11!#REF!</definedName>
    <definedName name="_54__123Graph_B_CURRENT_3" localSheetId="25" hidden="1">[7]A11!#REF!</definedName>
    <definedName name="_54__123Graph_B_CURRENT_3" localSheetId="27" hidden="1">[7]A11!#REF!</definedName>
    <definedName name="_54__123Graph_B_CURRENT_3" localSheetId="38" hidden="1">[8]A11!#REF!</definedName>
    <definedName name="_54__123Graph_B_CURRENT_3" localSheetId="3" hidden="1">[9]A11!#REF!</definedName>
    <definedName name="_54__123Graph_B_CURRENT_3" localSheetId="39" hidden="1">[8]A11!#REF!</definedName>
    <definedName name="_54__123Graph_B_CURRENT_3" localSheetId="40" hidden="1">[8]A11!#REF!</definedName>
    <definedName name="_54__123Graph_B_CURRENT_3" localSheetId="41" hidden="1">[8]A11!#REF!</definedName>
    <definedName name="_54__123Graph_B_CURRENT_3" localSheetId="48" hidden="1">[7]A11!#REF!</definedName>
    <definedName name="_54__123Graph_B_CURRENT_3" localSheetId="4" hidden="1">[10]A11!#REF!</definedName>
    <definedName name="_54__123Graph_B_CURRENT_3" localSheetId="49" hidden="1">[7]A11!#REF!</definedName>
    <definedName name="_54__123Graph_B_CURRENT_3" localSheetId="50" hidden="1">[7]A11!#REF!</definedName>
    <definedName name="_54__123Graph_B_CURRENT_3" localSheetId="51" hidden="1">[7]A11!#REF!</definedName>
    <definedName name="_54__123Graph_B_CURRENT_3" localSheetId="52" hidden="1">[7]A11!#REF!</definedName>
    <definedName name="_54__123Graph_B_CURRENT_3" localSheetId="53" hidden="1">[7]A11!#REF!</definedName>
    <definedName name="_54__123Graph_B_CURRENT_3" localSheetId="55" hidden="1">[7]A11!#REF!</definedName>
    <definedName name="_54__123Graph_B_CURRENT_3" localSheetId="58" hidden="1">[8]A11!#REF!</definedName>
    <definedName name="_54__123Graph_B_CURRENT_3" localSheetId="60" hidden="1">[7]A11!#REF!</definedName>
    <definedName name="_54__123Graph_B_CURRENT_3" localSheetId="63" hidden="1">[11]A11!#REF!</definedName>
    <definedName name="_54__123Graph_B_CURRENT_3" localSheetId="64" hidden="1">[11]A11!#REF!</definedName>
    <definedName name="_54__123Graph_B_CURRENT_3" localSheetId="65" hidden="1">[11]A11!#REF!</definedName>
    <definedName name="_54__123Graph_B_CURRENT_3" localSheetId="66" hidden="1">[11]A11!#REF!</definedName>
    <definedName name="_54__123Graph_B_CURRENT_3" localSheetId="67" hidden="1">[8]A11!#REF!</definedName>
    <definedName name="_54__123Graph_B_CURRENT_3" localSheetId="68" hidden="1">[11]A11!#REF!</definedName>
    <definedName name="_54__123Graph_B_CURRENT_3" localSheetId="6" hidden="1">[7]A11!#REF!</definedName>
    <definedName name="_54__123Graph_B_CURRENT_3" localSheetId="76" hidden="1">[7]A11!#REF!</definedName>
    <definedName name="_54__123Graph_B_CURRENT_3" localSheetId="78" hidden="1">[7]A11!#REF!</definedName>
    <definedName name="_54__123Graph_B_CURRENT_3" localSheetId="10" hidden="1">[9]A11!#REF!</definedName>
    <definedName name="_54__123Graph_B_CURRENT_3" localSheetId="12" hidden="1">[9]A11!#REF!</definedName>
    <definedName name="_54__123Graph_B_CURRENT_3" localSheetId="2" hidden="1">[12]A11!#REF!</definedName>
    <definedName name="_54__123Graph_B_CURRENT_3" localSheetId="7" hidden="1">[7]A11!#REF!</definedName>
    <definedName name="_54__123Graph_B_CURRENT_3" localSheetId="22" hidden="1">[7]A11!#REF!</definedName>
    <definedName name="_54__123Graph_B_CURRENT_3" localSheetId="23" hidden="1">[7]A11!#REF!</definedName>
    <definedName name="_54__123Graph_B_CURRENT_3" localSheetId="24" hidden="1">[7]A11!#REF!</definedName>
    <definedName name="_54__123Graph_B_CURRENT_3" localSheetId="33" hidden="1">[7]A11!#REF!</definedName>
    <definedName name="_54__123Graph_B_CURRENT_3" localSheetId="34" hidden="1">[7]A11!#REF!</definedName>
    <definedName name="_54__123Graph_B_CURRENT_3" localSheetId="8" hidden="1">[7]A11!#REF!</definedName>
    <definedName name="_54__123Graph_B_CURRENT_3" localSheetId="62" hidden="1">[8]A11!#REF!</definedName>
    <definedName name="_54__123Graph_B_CURRENT_3" localSheetId="16" hidden="1">[7]A11!#REF!</definedName>
    <definedName name="_54__123Graph_B_CURRENT_3" localSheetId="17" hidden="1">[7]A11!#REF!</definedName>
    <definedName name="_54__123Graph_B_CURRENT_3" localSheetId="18" hidden="1">[7]A11!#REF!</definedName>
    <definedName name="_54__123Graph_B_CURRENT_3" localSheetId="19" hidden="1">[7]A11!#REF!</definedName>
    <definedName name="_54__123Graph_B_CURRENT_3" localSheetId="20" hidden="1">[7]A11!#REF!</definedName>
    <definedName name="_54__123Graph_B_CURRENT_3" localSheetId="21" hidden="1">[7]A11!#REF!</definedName>
    <definedName name="_54__123Graph_B_CURRENT_3" hidden="1">[7]A11!#REF!</definedName>
    <definedName name="_55" localSheetId="46">[27]Macro1!$B$29:$C$29</definedName>
    <definedName name="_55" localSheetId="48">[27]Macro1!$B$29:$C$29</definedName>
    <definedName name="_55" localSheetId="49">[27]Macro1!$B$29:$C$29</definedName>
    <definedName name="_55" localSheetId="50">[27]Macro1!$B$29:$C$29</definedName>
    <definedName name="_55" localSheetId="51">[27]Macro1!$B$29:$C$29</definedName>
    <definedName name="_55" localSheetId="52">[27]Macro1!$B$29:$C$29</definedName>
    <definedName name="_55" localSheetId="53">[27]Macro1!$B$29:$C$29</definedName>
    <definedName name="_55" localSheetId="54">[27]Macro1!$B$29:$C$29</definedName>
    <definedName name="_55" localSheetId="55">[27]Macro1!$B$29:$C$29</definedName>
    <definedName name="_55" localSheetId="60">[27]Macro1!$B$29:$C$29</definedName>
    <definedName name="_55" localSheetId="59">[27]Macro1!$B$29:$C$29</definedName>
    <definedName name="_55" localSheetId="61">[27]Macro1!$B$29:$C$29</definedName>
    <definedName name="_55">[28]Macro1!$B$29:$C$29</definedName>
    <definedName name="_55_F" localSheetId="46">[29]Macro1!$B$159:$C$159</definedName>
    <definedName name="_55_F" localSheetId="48">[29]Macro1!$B$159:$C$159</definedName>
    <definedName name="_55_F" localSheetId="49">[29]Macro1!$B$159:$C$159</definedName>
    <definedName name="_55_F" localSheetId="50">[29]Macro1!$B$159:$C$159</definedName>
    <definedName name="_55_F" localSheetId="51">[29]Macro1!$B$159:$C$159</definedName>
    <definedName name="_55_F" localSheetId="52">[29]Macro1!$B$159:$C$159</definedName>
    <definedName name="_55_F" localSheetId="53">[29]Macro1!$B$159:$C$159</definedName>
    <definedName name="_55_F" localSheetId="54">[29]Macro1!$B$159:$C$159</definedName>
    <definedName name="_55_F" localSheetId="55">[29]Macro1!$B$159:$C$159</definedName>
    <definedName name="_55_F" localSheetId="60">[29]Macro1!$B$159:$C$159</definedName>
    <definedName name="_55_F" localSheetId="59">[29]Macro1!$B$159:$C$159</definedName>
    <definedName name="_55_F" localSheetId="61">[29]Macro1!$B$159:$C$159</definedName>
    <definedName name="_55_F">[30]Macro1!$B$159:$C$159</definedName>
    <definedName name="_55_H" localSheetId="46">[29]Macro1!$B$94:$C$94</definedName>
    <definedName name="_55_H" localSheetId="48">[29]Macro1!$B$94:$C$94</definedName>
    <definedName name="_55_H" localSheetId="49">[29]Macro1!$B$94:$C$94</definedName>
    <definedName name="_55_H" localSheetId="50">[29]Macro1!$B$94:$C$94</definedName>
    <definedName name="_55_H" localSheetId="51">[29]Macro1!$B$94:$C$94</definedName>
    <definedName name="_55_H" localSheetId="52">[29]Macro1!$B$94:$C$94</definedName>
    <definedName name="_55_H" localSheetId="53">[29]Macro1!$B$94:$C$94</definedName>
    <definedName name="_55_H" localSheetId="54">[29]Macro1!$B$94:$C$94</definedName>
    <definedName name="_55_H" localSheetId="55">[29]Macro1!$B$94:$C$94</definedName>
    <definedName name="_55_H" localSheetId="60">[29]Macro1!$B$94:$C$94</definedName>
    <definedName name="_55_H" localSheetId="59">[29]Macro1!$B$94:$C$94</definedName>
    <definedName name="_55_H" localSheetId="61">[29]Macro1!$B$94:$C$94</definedName>
    <definedName name="_55_H">[30]Macro1!$B$94:$C$94</definedName>
    <definedName name="_56" localSheetId="46">[31]Macro1!#REF!</definedName>
    <definedName name="_56" localSheetId="48">[31]Macro1!#REF!</definedName>
    <definedName name="_56" localSheetId="49">[31]Macro1!#REF!</definedName>
    <definedName name="_56" localSheetId="50">[31]Macro1!#REF!</definedName>
    <definedName name="_56" localSheetId="51">[31]Macro1!#REF!</definedName>
    <definedName name="_56" localSheetId="52">[31]Macro1!#REF!</definedName>
    <definedName name="_56" localSheetId="53">[31]Macro1!#REF!</definedName>
    <definedName name="_56" localSheetId="54">[31]Macro1!#REF!</definedName>
    <definedName name="_56" localSheetId="55">[31]Macro1!#REF!</definedName>
    <definedName name="_56" localSheetId="60">[31]Macro1!#REF!</definedName>
    <definedName name="_56" localSheetId="76">[32]Macro1!#REF!</definedName>
    <definedName name="_56" localSheetId="77">[32]Macro1!#REF!</definedName>
    <definedName name="_56" localSheetId="78">[32]Macro1!#REF!</definedName>
    <definedName name="_56" localSheetId="59">[31]Macro1!#REF!</definedName>
    <definedName name="_56" localSheetId="61">[31]Macro1!#REF!</definedName>
    <definedName name="_56">[32]Macro1!#REF!</definedName>
    <definedName name="_56_59" localSheetId="46">[31]Macro1!#REF!</definedName>
    <definedName name="_56_59" localSheetId="48">[31]Macro1!#REF!</definedName>
    <definedName name="_56_59" localSheetId="49">[31]Macro1!#REF!</definedName>
    <definedName name="_56_59" localSheetId="50">[31]Macro1!#REF!</definedName>
    <definedName name="_56_59" localSheetId="51">[31]Macro1!#REF!</definedName>
    <definedName name="_56_59" localSheetId="52">[31]Macro1!#REF!</definedName>
    <definedName name="_56_59" localSheetId="53">[31]Macro1!#REF!</definedName>
    <definedName name="_56_59" localSheetId="54">[31]Macro1!#REF!</definedName>
    <definedName name="_56_59" localSheetId="55">[31]Macro1!#REF!</definedName>
    <definedName name="_56_59" localSheetId="60">[31]Macro1!#REF!</definedName>
    <definedName name="_56_59" localSheetId="76">[32]Macro1!#REF!</definedName>
    <definedName name="_56_59" localSheetId="77">[32]Macro1!#REF!</definedName>
    <definedName name="_56_59" localSheetId="78">[32]Macro1!#REF!</definedName>
    <definedName name="_56_59" localSheetId="59">[31]Macro1!#REF!</definedName>
    <definedName name="_56_59" localSheetId="61">[31]Macro1!#REF!</definedName>
    <definedName name="_56_59">[32]Macro1!#REF!</definedName>
    <definedName name="_56_a_59" localSheetId="46">[27]Macro1!$B$31:$C$31</definedName>
    <definedName name="_56_a_59" localSheetId="48">[27]Macro1!$B$31:$C$31</definedName>
    <definedName name="_56_a_59" localSheetId="49">[27]Macro1!$B$31:$C$31</definedName>
    <definedName name="_56_a_59" localSheetId="50">[27]Macro1!$B$31:$C$31</definedName>
    <definedName name="_56_a_59" localSheetId="51">[27]Macro1!$B$31:$C$31</definedName>
    <definedName name="_56_a_59" localSheetId="52">[27]Macro1!$B$31:$C$31</definedName>
    <definedName name="_56_a_59" localSheetId="53">[27]Macro1!$B$31:$C$31</definedName>
    <definedName name="_56_a_59" localSheetId="54">[27]Macro1!$B$31:$C$31</definedName>
    <definedName name="_56_a_59" localSheetId="55">[27]Macro1!$B$31:$C$31</definedName>
    <definedName name="_56_a_59" localSheetId="60">[27]Macro1!$B$31:$C$31</definedName>
    <definedName name="_56_a_59" localSheetId="59">[27]Macro1!$B$31:$C$31</definedName>
    <definedName name="_56_a_59" localSheetId="61">[27]Macro1!$B$31:$C$31</definedName>
    <definedName name="_56_a_59">[28]Macro1!$B$31:$C$31</definedName>
    <definedName name="_56_a_59_F" localSheetId="46">[29]Macro1!$B$161:$C$161</definedName>
    <definedName name="_56_a_59_F" localSheetId="48">[29]Macro1!$B$161:$C$161</definedName>
    <definedName name="_56_a_59_F" localSheetId="49">[29]Macro1!$B$161:$C$161</definedName>
    <definedName name="_56_a_59_F" localSheetId="50">[29]Macro1!$B$161:$C$161</definedName>
    <definedName name="_56_a_59_F" localSheetId="51">[29]Macro1!$B$161:$C$161</definedName>
    <definedName name="_56_a_59_F" localSheetId="52">[29]Macro1!$B$161:$C$161</definedName>
    <definedName name="_56_a_59_F" localSheetId="53">[29]Macro1!$B$161:$C$161</definedName>
    <definedName name="_56_a_59_F" localSheetId="54">[29]Macro1!$B$161:$C$161</definedName>
    <definedName name="_56_a_59_F" localSheetId="55">[29]Macro1!$B$161:$C$161</definedName>
    <definedName name="_56_a_59_F" localSheetId="60">[29]Macro1!$B$161:$C$161</definedName>
    <definedName name="_56_a_59_F" localSheetId="59">[29]Macro1!$B$161:$C$161</definedName>
    <definedName name="_56_a_59_F" localSheetId="61">[29]Macro1!$B$161:$C$161</definedName>
    <definedName name="_56_a_59_F">[30]Macro1!$B$161:$C$161</definedName>
    <definedName name="_56_a_59_H" localSheetId="46">[29]Macro1!$B$96:$C$96</definedName>
    <definedName name="_56_a_59_H" localSheetId="48">[29]Macro1!$B$96:$C$96</definedName>
    <definedName name="_56_a_59_H" localSheetId="49">[29]Macro1!$B$96:$C$96</definedName>
    <definedName name="_56_a_59_H" localSheetId="50">[29]Macro1!$B$96:$C$96</definedName>
    <definedName name="_56_a_59_H" localSheetId="51">[29]Macro1!$B$96:$C$96</definedName>
    <definedName name="_56_a_59_H" localSheetId="52">[29]Macro1!$B$96:$C$96</definedName>
    <definedName name="_56_a_59_H" localSheetId="53">[29]Macro1!$B$96:$C$96</definedName>
    <definedName name="_56_a_59_H" localSheetId="54">[29]Macro1!$B$96:$C$96</definedName>
    <definedName name="_56_a_59_H" localSheetId="55">[29]Macro1!$B$96:$C$96</definedName>
    <definedName name="_56_a_59_H" localSheetId="60">[29]Macro1!$B$96:$C$96</definedName>
    <definedName name="_56_a_59_H" localSheetId="59">[29]Macro1!$B$96:$C$96</definedName>
    <definedName name="_56_a_59_H" localSheetId="61">[29]Macro1!$B$96:$C$96</definedName>
    <definedName name="_56_a_59_H">[30]Macro1!$B$96:$C$96</definedName>
    <definedName name="_57" localSheetId="46">[31]Macro1!#REF!</definedName>
    <definedName name="_57" localSheetId="48">[31]Macro1!#REF!</definedName>
    <definedName name="_57" localSheetId="49">[31]Macro1!#REF!</definedName>
    <definedName name="_57" localSheetId="50">[31]Macro1!#REF!</definedName>
    <definedName name="_57" localSheetId="51">[31]Macro1!#REF!</definedName>
    <definedName name="_57" localSheetId="52">[31]Macro1!#REF!</definedName>
    <definedName name="_57" localSheetId="53">[31]Macro1!#REF!</definedName>
    <definedName name="_57" localSheetId="54">[31]Macro1!#REF!</definedName>
    <definedName name="_57" localSheetId="55">[31]Macro1!#REF!</definedName>
    <definedName name="_57" localSheetId="60">[31]Macro1!#REF!</definedName>
    <definedName name="_57" localSheetId="76">[32]Macro1!#REF!</definedName>
    <definedName name="_57" localSheetId="77">[32]Macro1!#REF!</definedName>
    <definedName name="_57" localSheetId="78">[32]Macro1!#REF!</definedName>
    <definedName name="_57" localSheetId="59">[31]Macro1!#REF!</definedName>
    <definedName name="_57" localSheetId="61">[31]Macro1!#REF!</definedName>
    <definedName name="_57">[32]Macro1!#REF!</definedName>
    <definedName name="_57__123Graph_B_CURRENT_4" localSheetId="14" hidden="1">[7]A11!#REF!</definedName>
    <definedName name="_57__123Graph_B_CURRENT_4" localSheetId="25" hidden="1">[7]A11!#REF!</definedName>
    <definedName name="_57__123Graph_B_CURRENT_4" localSheetId="27" hidden="1">[7]A11!#REF!</definedName>
    <definedName name="_57__123Graph_B_CURRENT_4" localSheetId="38" hidden="1">[8]A11!#REF!</definedName>
    <definedName name="_57__123Graph_B_CURRENT_4" localSheetId="3" hidden="1">[9]A11!#REF!</definedName>
    <definedName name="_57__123Graph_B_CURRENT_4" localSheetId="39" hidden="1">[8]A11!#REF!</definedName>
    <definedName name="_57__123Graph_B_CURRENT_4" localSheetId="40" hidden="1">[8]A11!#REF!</definedName>
    <definedName name="_57__123Graph_B_CURRENT_4" localSheetId="41" hidden="1">[8]A11!#REF!</definedName>
    <definedName name="_57__123Graph_B_CURRENT_4" localSheetId="48" hidden="1">[7]A11!#REF!</definedName>
    <definedName name="_57__123Graph_B_CURRENT_4" localSheetId="4" hidden="1">[10]A11!#REF!</definedName>
    <definedName name="_57__123Graph_B_CURRENT_4" localSheetId="49" hidden="1">[7]A11!#REF!</definedName>
    <definedName name="_57__123Graph_B_CURRENT_4" localSheetId="50" hidden="1">[7]A11!#REF!</definedName>
    <definedName name="_57__123Graph_B_CURRENT_4" localSheetId="51" hidden="1">[7]A11!#REF!</definedName>
    <definedName name="_57__123Graph_B_CURRENT_4" localSheetId="52" hidden="1">[7]A11!#REF!</definedName>
    <definedName name="_57__123Graph_B_CURRENT_4" localSheetId="53" hidden="1">[7]A11!#REF!</definedName>
    <definedName name="_57__123Graph_B_CURRENT_4" localSheetId="55" hidden="1">[7]A11!#REF!</definedName>
    <definedName name="_57__123Graph_B_CURRENT_4" localSheetId="58" hidden="1">[8]A11!#REF!</definedName>
    <definedName name="_57__123Graph_B_CURRENT_4" localSheetId="60" hidden="1">[7]A11!#REF!</definedName>
    <definedName name="_57__123Graph_B_CURRENT_4" localSheetId="63" hidden="1">[11]A11!#REF!</definedName>
    <definedName name="_57__123Graph_B_CURRENT_4" localSheetId="64" hidden="1">[11]A11!#REF!</definedName>
    <definedName name="_57__123Graph_B_CURRENT_4" localSheetId="65" hidden="1">[11]A11!#REF!</definedName>
    <definedName name="_57__123Graph_B_CURRENT_4" localSheetId="66" hidden="1">[11]A11!#REF!</definedName>
    <definedName name="_57__123Graph_B_CURRENT_4" localSheetId="67" hidden="1">[8]A11!#REF!</definedName>
    <definedName name="_57__123Graph_B_CURRENT_4" localSheetId="68" hidden="1">[11]A11!#REF!</definedName>
    <definedName name="_57__123Graph_B_CURRENT_4" localSheetId="6" hidden="1">[7]A11!#REF!</definedName>
    <definedName name="_57__123Graph_B_CURRENT_4" localSheetId="76" hidden="1">[7]A11!#REF!</definedName>
    <definedName name="_57__123Graph_B_CURRENT_4" localSheetId="78" hidden="1">[7]A11!#REF!</definedName>
    <definedName name="_57__123Graph_B_CURRENT_4" localSheetId="10" hidden="1">[9]A11!#REF!</definedName>
    <definedName name="_57__123Graph_B_CURRENT_4" localSheetId="12" hidden="1">[9]A11!#REF!</definedName>
    <definedName name="_57__123Graph_B_CURRENT_4" localSheetId="2" hidden="1">[12]A11!#REF!</definedName>
    <definedName name="_57__123Graph_B_CURRENT_4" localSheetId="7" hidden="1">[7]A11!#REF!</definedName>
    <definedName name="_57__123Graph_B_CURRENT_4" localSheetId="22" hidden="1">[7]A11!#REF!</definedName>
    <definedName name="_57__123Graph_B_CURRENT_4" localSheetId="23" hidden="1">[7]A11!#REF!</definedName>
    <definedName name="_57__123Graph_B_CURRENT_4" localSheetId="24" hidden="1">[7]A11!#REF!</definedName>
    <definedName name="_57__123Graph_B_CURRENT_4" localSheetId="33" hidden="1">[7]A11!#REF!</definedName>
    <definedName name="_57__123Graph_B_CURRENT_4" localSheetId="34" hidden="1">[7]A11!#REF!</definedName>
    <definedName name="_57__123Graph_B_CURRENT_4" localSheetId="8" hidden="1">[7]A11!#REF!</definedName>
    <definedName name="_57__123Graph_B_CURRENT_4" localSheetId="62" hidden="1">[8]A11!#REF!</definedName>
    <definedName name="_57__123Graph_B_CURRENT_4" localSheetId="16" hidden="1">[7]A11!#REF!</definedName>
    <definedName name="_57__123Graph_B_CURRENT_4" localSheetId="17" hidden="1">[7]A11!#REF!</definedName>
    <definedName name="_57__123Graph_B_CURRENT_4" localSheetId="18" hidden="1">[7]A11!#REF!</definedName>
    <definedName name="_57__123Graph_B_CURRENT_4" localSheetId="19" hidden="1">[7]A11!#REF!</definedName>
    <definedName name="_57__123Graph_B_CURRENT_4" localSheetId="20" hidden="1">[7]A11!#REF!</definedName>
    <definedName name="_57__123Graph_B_CURRENT_4" localSheetId="21" hidden="1">[7]A11!#REF!</definedName>
    <definedName name="_57__123Graph_B_CURRENT_4" hidden="1">[7]A11!#REF!</definedName>
    <definedName name="_58" localSheetId="46">[31]Macro1!#REF!</definedName>
    <definedName name="_58" localSheetId="48">[31]Macro1!#REF!</definedName>
    <definedName name="_58" localSheetId="49">[31]Macro1!#REF!</definedName>
    <definedName name="_58" localSheetId="50">[31]Macro1!#REF!</definedName>
    <definedName name="_58" localSheetId="51">[31]Macro1!#REF!</definedName>
    <definedName name="_58" localSheetId="52">[31]Macro1!#REF!</definedName>
    <definedName name="_58" localSheetId="53">[31]Macro1!#REF!</definedName>
    <definedName name="_58" localSheetId="54">[31]Macro1!#REF!</definedName>
    <definedName name="_58" localSheetId="55">[31]Macro1!#REF!</definedName>
    <definedName name="_58" localSheetId="60">[31]Macro1!#REF!</definedName>
    <definedName name="_58" localSheetId="76">[32]Macro1!#REF!</definedName>
    <definedName name="_58" localSheetId="77">[32]Macro1!#REF!</definedName>
    <definedName name="_58" localSheetId="78">[32]Macro1!#REF!</definedName>
    <definedName name="_58" localSheetId="59">[31]Macro1!#REF!</definedName>
    <definedName name="_58" localSheetId="61">[31]Macro1!#REF!</definedName>
    <definedName name="_58">[32]Macro1!#REF!</definedName>
    <definedName name="_59" localSheetId="46">[31]Macro1!#REF!</definedName>
    <definedName name="_59" localSheetId="48">[31]Macro1!#REF!</definedName>
    <definedName name="_59" localSheetId="49">[31]Macro1!#REF!</definedName>
    <definedName name="_59" localSheetId="50">[31]Macro1!#REF!</definedName>
    <definedName name="_59" localSheetId="51">[31]Macro1!#REF!</definedName>
    <definedName name="_59" localSheetId="52">[31]Macro1!#REF!</definedName>
    <definedName name="_59" localSheetId="53">[31]Macro1!#REF!</definedName>
    <definedName name="_59" localSheetId="54">[31]Macro1!#REF!</definedName>
    <definedName name="_59" localSheetId="55">[31]Macro1!#REF!</definedName>
    <definedName name="_59" localSheetId="60">[31]Macro1!#REF!</definedName>
    <definedName name="_59" localSheetId="76">[32]Macro1!#REF!</definedName>
    <definedName name="_59" localSheetId="77">[32]Macro1!#REF!</definedName>
    <definedName name="_59" localSheetId="78">[32]Macro1!#REF!</definedName>
    <definedName name="_59" localSheetId="59">[31]Macro1!#REF!</definedName>
    <definedName name="_59" localSheetId="61">[31]Macro1!#REF!</definedName>
    <definedName name="_59">[32]Macro1!#REF!</definedName>
    <definedName name="_6__123Graph_A_CURRENT_1" localSheetId="14" hidden="1">[7]A11!#REF!</definedName>
    <definedName name="_6__123Graph_A_CURRENT_1" localSheetId="25" hidden="1">[7]A11!#REF!</definedName>
    <definedName name="_6__123Graph_A_CURRENT_1" localSheetId="27" hidden="1">[7]A11!#REF!</definedName>
    <definedName name="_6__123Graph_A_CURRENT_1" localSheetId="38" hidden="1">[8]A11!#REF!</definedName>
    <definedName name="_6__123Graph_A_CURRENT_1" localSheetId="3" hidden="1">[9]A11!#REF!</definedName>
    <definedName name="_6__123Graph_A_CURRENT_1" localSheetId="39" hidden="1">[8]A11!#REF!</definedName>
    <definedName name="_6__123Graph_A_CURRENT_1" localSheetId="40" hidden="1">[8]A11!#REF!</definedName>
    <definedName name="_6__123Graph_A_CURRENT_1" localSheetId="41" hidden="1">[8]A11!#REF!</definedName>
    <definedName name="_6__123Graph_A_CURRENT_1" localSheetId="48" hidden="1">[7]A11!#REF!</definedName>
    <definedName name="_6__123Graph_A_CURRENT_1" localSheetId="4" hidden="1">[10]A11!#REF!</definedName>
    <definedName name="_6__123Graph_A_CURRENT_1" localSheetId="49" hidden="1">[7]A11!#REF!</definedName>
    <definedName name="_6__123Graph_A_CURRENT_1" localSheetId="50" hidden="1">[7]A11!#REF!</definedName>
    <definedName name="_6__123Graph_A_CURRENT_1" localSheetId="51" hidden="1">[7]A11!#REF!</definedName>
    <definedName name="_6__123Graph_A_CURRENT_1" localSheetId="52" hidden="1">[7]A11!#REF!</definedName>
    <definedName name="_6__123Graph_A_CURRENT_1" localSheetId="53" hidden="1">[7]A11!#REF!</definedName>
    <definedName name="_6__123Graph_A_CURRENT_1" localSheetId="55" hidden="1">[7]A11!#REF!</definedName>
    <definedName name="_6__123Graph_A_CURRENT_1" localSheetId="58" hidden="1">[8]A11!#REF!</definedName>
    <definedName name="_6__123Graph_A_CURRENT_1" localSheetId="60" hidden="1">[7]A11!#REF!</definedName>
    <definedName name="_6__123Graph_A_CURRENT_1" localSheetId="63" hidden="1">[11]A11!#REF!</definedName>
    <definedName name="_6__123Graph_A_CURRENT_1" localSheetId="64" hidden="1">[11]A11!#REF!</definedName>
    <definedName name="_6__123Graph_A_CURRENT_1" localSheetId="65" hidden="1">[11]A11!#REF!</definedName>
    <definedName name="_6__123Graph_A_CURRENT_1" localSheetId="66" hidden="1">[11]A11!#REF!</definedName>
    <definedName name="_6__123Graph_A_CURRENT_1" localSheetId="67" hidden="1">[8]A11!#REF!</definedName>
    <definedName name="_6__123Graph_A_CURRENT_1" localSheetId="68" hidden="1">[11]A11!#REF!</definedName>
    <definedName name="_6__123Graph_A_CURRENT_1" localSheetId="6" hidden="1">[7]A11!#REF!</definedName>
    <definedName name="_6__123Graph_A_CURRENT_1" localSheetId="76" hidden="1">[7]A11!#REF!</definedName>
    <definedName name="_6__123Graph_A_CURRENT_1" localSheetId="78" hidden="1">[7]A11!#REF!</definedName>
    <definedName name="_6__123Graph_A_CURRENT_1" localSheetId="10" hidden="1">[9]A11!#REF!</definedName>
    <definedName name="_6__123Graph_A_CURRENT_1" localSheetId="12" hidden="1">[9]A11!#REF!</definedName>
    <definedName name="_6__123Graph_A_CURRENT_1" localSheetId="2" hidden="1">[12]A11!#REF!</definedName>
    <definedName name="_6__123Graph_A_CURRENT_1" localSheetId="7" hidden="1">[7]A11!#REF!</definedName>
    <definedName name="_6__123Graph_A_CURRENT_1" localSheetId="22" hidden="1">[7]A11!#REF!</definedName>
    <definedName name="_6__123Graph_A_CURRENT_1" localSheetId="23" hidden="1">[7]A11!#REF!</definedName>
    <definedName name="_6__123Graph_A_CURRENT_1" localSheetId="24" hidden="1">[7]A11!#REF!</definedName>
    <definedName name="_6__123Graph_A_CURRENT_1" localSheetId="33" hidden="1">[7]A11!#REF!</definedName>
    <definedName name="_6__123Graph_A_CURRENT_1" localSheetId="34" hidden="1">[7]A11!#REF!</definedName>
    <definedName name="_6__123Graph_A_CURRENT_1" localSheetId="8" hidden="1">[7]A11!#REF!</definedName>
    <definedName name="_6__123Graph_A_CURRENT_1" localSheetId="62" hidden="1">[8]A11!#REF!</definedName>
    <definedName name="_6__123Graph_A_CURRENT_1" localSheetId="16" hidden="1">[7]A11!#REF!</definedName>
    <definedName name="_6__123Graph_A_CURRENT_1" localSheetId="17" hidden="1">[7]A11!#REF!</definedName>
    <definedName name="_6__123Graph_A_CURRENT_1" localSheetId="18" hidden="1">[7]A11!#REF!</definedName>
    <definedName name="_6__123Graph_A_CURRENT_1" localSheetId="19" hidden="1">[7]A11!#REF!</definedName>
    <definedName name="_6__123Graph_A_CURRENT_1" localSheetId="20" hidden="1">[7]A11!#REF!</definedName>
    <definedName name="_6__123Graph_A_CURRENT_1" localSheetId="21" hidden="1">[7]A11!#REF!</definedName>
    <definedName name="_6__123Graph_A_CURRENT_1" hidden="1">[7]A11!#REF!</definedName>
    <definedName name="_60" localSheetId="46">[27]Macro1!$B$34:$C$34</definedName>
    <definedName name="_60" localSheetId="48">[27]Macro1!$B$34:$C$34</definedName>
    <definedName name="_60" localSheetId="49">[27]Macro1!$B$34:$C$34</definedName>
    <definedName name="_60" localSheetId="50">[27]Macro1!$B$34:$C$34</definedName>
    <definedName name="_60" localSheetId="51">[27]Macro1!$B$34:$C$34</definedName>
    <definedName name="_60" localSheetId="52">[27]Macro1!$B$34:$C$34</definedName>
    <definedName name="_60" localSheetId="53">[27]Macro1!$B$34:$C$34</definedName>
    <definedName name="_60" localSheetId="54">[27]Macro1!$B$34:$C$34</definedName>
    <definedName name="_60" localSheetId="55">[27]Macro1!$B$34:$C$34</definedName>
    <definedName name="_60" localSheetId="60">[27]Macro1!$B$34:$C$34</definedName>
    <definedName name="_60" localSheetId="59">[27]Macro1!$B$34:$C$34</definedName>
    <definedName name="_60" localSheetId="61">[27]Macro1!$B$34:$C$34</definedName>
    <definedName name="_60">[28]Macro1!$B$34:$C$34</definedName>
    <definedName name="_60__123Graph_B_CURRENT_5" localSheetId="14" hidden="1">[7]A11!#REF!</definedName>
    <definedName name="_60__123Graph_B_CURRENT_5" localSheetId="25" hidden="1">[7]A11!#REF!</definedName>
    <definedName name="_60__123Graph_B_CURRENT_5" localSheetId="27" hidden="1">[7]A11!#REF!</definedName>
    <definedName name="_60__123Graph_B_CURRENT_5" localSheetId="38" hidden="1">[8]A11!#REF!</definedName>
    <definedName name="_60__123Graph_B_CURRENT_5" localSheetId="3" hidden="1">[9]A11!#REF!</definedName>
    <definedName name="_60__123Graph_B_CURRENT_5" localSheetId="39" hidden="1">[8]A11!#REF!</definedName>
    <definedName name="_60__123Graph_B_CURRENT_5" localSheetId="40" hidden="1">[8]A11!#REF!</definedName>
    <definedName name="_60__123Graph_B_CURRENT_5" localSheetId="41" hidden="1">[8]A11!#REF!</definedName>
    <definedName name="_60__123Graph_B_CURRENT_5" localSheetId="48" hidden="1">[7]A11!#REF!</definedName>
    <definedName name="_60__123Graph_B_CURRENT_5" localSheetId="4" hidden="1">[10]A11!#REF!</definedName>
    <definedName name="_60__123Graph_B_CURRENT_5" localSheetId="49" hidden="1">[7]A11!#REF!</definedName>
    <definedName name="_60__123Graph_B_CURRENT_5" localSheetId="50" hidden="1">[7]A11!#REF!</definedName>
    <definedName name="_60__123Graph_B_CURRENT_5" localSheetId="51" hidden="1">[7]A11!#REF!</definedName>
    <definedName name="_60__123Graph_B_CURRENT_5" localSheetId="52" hidden="1">[7]A11!#REF!</definedName>
    <definedName name="_60__123Graph_B_CURRENT_5" localSheetId="53" hidden="1">[7]A11!#REF!</definedName>
    <definedName name="_60__123Graph_B_CURRENT_5" localSheetId="55" hidden="1">[7]A11!#REF!</definedName>
    <definedName name="_60__123Graph_B_CURRENT_5" localSheetId="58" hidden="1">[8]A11!#REF!</definedName>
    <definedName name="_60__123Graph_B_CURRENT_5" localSheetId="60" hidden="1">[7]A11!#REF!</definedName>
    <definedName name="_60__123Graph_B_CURRENT_5" localSheetId="63" hidden="1">[11]A11!#REF!</definedName>
    <definedName name="_60__123Graph_B_CURRENT_5" localSheetId="64" hidden="1">[11]A11!#REF!</definedName>
    <definedName name="_60__123Graph_B_CURRENT_5" localSheetId="65" hidden="1">[11]A11!#REF!</definedName>
    <definedName name="_60__123Graph_B_CURRENT_5" localSheetId="66" hidden="1">[11]A11!#REF!</definedName>
    <definedName name="_60__123Graph_B_CURRENT_5" localSheetId="67" hidden="1">[8]A11!#REF!</definedName>
    <definedName name="_60__123Graph_B_CURRENT_5" localSheetId="68" hidden="1">[11]A11!#REF!</definedName>
    <definedName name="_60__123Graph_B_CURRENT_5" localSheetId="6" hidden="1">[7]A11!#REF!</definedName>
    <definedName name="_60__123Graph_B_CURRENT_5" localSheetId="76" hidden="1">[7]A11!#REF!</definedName>
    <definedName name="_60__123Graph_B_CURRENT_5" localSheetId="78" hidden="1">[7]A11!#REF!</definedName>
    <definedName name="_60__123Graph_B_CURRENT_5" localSheetId="10" hidden="1">[9]A11!#REF!</definedName>
    <definedName name="_60__123Graph_B_CURRENT_5" localSheetId="12" hidden="1">[9]A11!#REF!</definedName>
    <definedName name="_60__123Graph_B_CURRENT_5" localSheetId="2" hidden="1">[12]A11!#REF!</definedName>
    <definedName name="_60__123Graph_B_CURRENT_5" localSheetId="7" hidden="1">[7]A11!#REF!</definedName>
    <definedName name="_60__123Graph_B_CURRENT_5" localSheetId="22" hidden="1">[7]A11!#REF!</definedName>
    <definedName name="_60__123Graph_B_CURRENT_5" localSheetId="23" hidden="1">[7]A11!#REF!</definedName>
    <definedName name="_60__123Graph_B_CURRENT_5" localSheetId="24" hidden="1">[7]A11!#REF!</definedName>
    <definedName name="_60__123Graph_B_CURRENT_5" localSheetId="33" hidden="1">[7]A11!#REF!</definedName>
    <definedName name="_60__123Graph_B_CURRENT_5" localSheetId="34" hidden="1">[7]A11!#REF!</definedName>
    <definedName name="_60__123Graph_B_CURRENT_5" localSheetId="8" hidden="1">[7]A11!#REF!</definedName>
    <definedName name="_60__123Graph_B_CURRENT_5" localSheetId="62" hidden="1">[8]A11!#REF!</definedName>
    <definedName name="_60__123Graph_B_CURRENT_5" localSheetId="16" hidden="1">[7]A11!#REF!</definedName>
    <definedName name="_60__123Graph_B_CURRENT_5" localSheetId="17" hidden="1">[7]A11!#REF!</definedName>
    <definedName name="_60__123Graph_B_CURRENT_5" localSheetId="18" hidden="1">[7]A11!#REF!</definedName>
    <definedName name="_60__123Graph_B_CURRENT_5" localSheetId="19" hidden="1">[7]A11!#REF!</definedName>
    <definedName name="_60__123Graph_B_CURRENT_5" localSheetId="20" hidden="1">[7]A11!#REF!</definedName>
    <definedName name="_60__123Graph_B_CURRENT_5" localSheetId="21" hidden="1">[7]A11!#REF!</definedName>
    <definedName name="_60__123Graph_B_CURRENT_5" hidden="1">[7]A11!#REF!</definedName>
    <definedName name="_60_F" localSheetId="46">[29]Macro1!$B$164:$C$164</definedName>
    <definedName name="_60_F" localSheetId="48">[29]Macro1!$B$164:$C$164</definedName>
    <definedName name="_60_F" localSheetId="49">[29]Macro1!$B$164:$C$164</definedName>
    <definedName name="_60_F" localSheetId="50">[29]Macro1!$B$164:$C$164</definedName>
    <definedName name="_60_F" localSheetId="51">[29]Macro1!$B$164:$C$164</definedName>
    <definedName name="_60_F" localSheetId="52">[29]Macro1!$B$164:$C$164</definedName>
    <definedName name="_60_F" localSheetId="53">[29]Macro1!$B$164:$C$164</definedName>
    <definedName name="_60_F" localSheetId="54">[29]Macro1!$B$164:$C$164</definedName>
    <definedName name="_60_F" localSheetId="55">[29]Macro1!$B$164:$C$164</definedName>
    <definedName name="_60_F" localSheetId="60">[29]Macro1!$B$164:$C$164</definedName>
    <definedName name="_60_F" localSheetId="59">[29]Macro1!$B$164:$C$164</definedName>
    <definedName name="_60_F" localSheetId="61">[29]Macro1!$B$164:$C$164</definedName>
    <definedName name="_60_F">[30]Macro1!$B$164:$C$164</definedName>
    <definedName name="_60_H" localSheetId="46">[29]Macro1!$B$99:$C$99</definedName>
    <definedName name="_60_H" localSheetId="48">[29]Macro1!$B$99:$C$99</definedName>
    <definedName name="_60_H" localSheetId="49">[29]Macro1!$B$99:$C$99</definedName>
    <definedName name="_60_H" localSheetId="50">[29]Macro1!$B$99:$C$99</definedName>
    <definedName name="_60_H" localSheetId="51">[29]Macro1!$B$99:$C$99</definedName>
    <definedName name="_60_H" localSheetId="52">[29]Macro1!$B$99:$C$99</definedName>
    <definedName name="_60_H" localSheetId="53">[29]Macro1!$B$99:$C$99</definedName>
    <definedName name="_60_H" localSheetId="54">[29]Macro1!$B$99:$C$99</definedName>
    <definedName name="_60_H" localSheetId="55">[29]Macro1!$B$99:$C$99</definedName>
    <definedName name="_60_H" localSheetId="60">[29]Macro1!$B$99:$C$99</definedName>
    <definedName name="_60_H" localSheetId="59">[29]Macro1!$B$99:$C$99</definedName>
    <definedName name="_60_H" localSheetId="61">[29]Macro1!$B$99:$C$99</definedName>
    <definedName name="_60_H">[30]Macro1!$B$99:$C$99</definedName>
    <definedName name="_61" localSheetId="46">[31]Macro1!#REF!</definedName>
    <definedName name="_61" localSheetId="48">[31]Macro1!#REF!</definedName>
    <definedName name="_61" localSheetId="49">[31]Macro1!#REF!</definedName>
    <definedName name="_61" localSheetId="50">[31]Macro1!#REF!</definedName>
    <definedName name="_61" localSheetId="51">[31]Macro1!#REF!</definedName>
    <definedName name="_61" localSheetId="52">[31]Macro1!#REF!</definedName>
    <definedName name="_61" localSheetId="53">[31]Macro1!#REF!</definedName>
    <definedName name="_61" localSheetId="54">[31]Macro1!#REF!</definedName>
    <definedName name="_61" localSheetId="55">[31]Macro1!#REF!</definedName>
    <definedName name="_61" localSheetId="60">[31]Macro1!#REF!</definedName>
    <definedName name="_61" localSheetId="76">[32]Macro1!#REF!</definedName>
    <definedName name="_61" localSheetId="77">[32]Macro1!#REF!</definedName>
    <definedName name="_61" localSheetId="78">[32]Macro1!#REF!</definedName>
    <definedName name="_61" localSheetId="59">[31]Macro1!#REF!</definedName>
    <definedName name="_61" localSheetId="61">[31]Macro1!#REF!</definedName>
    <definedName name="_61">[32]Macro1!#REF!</definedName>
    <definedName name="_61_64" localSheetId="46">[31]Macro1!#REF!</definedName>
    <definedName name="_61_64" localSheetId="48">[31]Macro1!#REF!</definedName>
    <definedName name="_61_64" localSheetId="49">[31]Macro1!#REF!</definedName>
    <definedName name="_61_64" localSheetId="50">[31]Macro1!#REF!</definedName>
    <definedName name="_61_64" localSheetId="51">[31]Macro1!#REF!</definedName>
    <definedName name="_61_64" localSheetId="52">[31]Macro1!#REF!</definedName>
    <definedName name="_61_64" localSheetId="53">[31]Macro1!#REF!</definedName>
    <definedName name="_61_64" localSheetId="54">[31]Macro1!#REF!</definedName>
    <definedName name="_61_64" localSheetId="55">[31]Macro1!#REF!</definedName>
    <definedName name="_61_64" localSheetId="60">[31]Macro1!#REF!</definedName>
    <definedName name="_61_64" localSheetId="76">[32]Macro1!#REF!</definedName>
    <definedName name="_61_64" localSheetId="77">[32]Macro1!#REF!</definedName>
    <definedName name="_61_64" localSheetId="78">[32]Macro1!#REF!</definedName>
    <definedName name="_61_64" localSheetId="59">[31]Macro1!#REF!</definedName>
    <definedName name="_61_64" localSheetId="61">[31]Macro1!#REF!</definedName>
    <definedName name="_61_64">[32]Macro1!#REF!</definedName>
    <definedName name="_61_a_64" localSheetId="46">[27]Macro1!$B$36:$C$36</definedName>
    <definedName name="_61_a_64" localSheetId="48">[27]Macro1!$B$36:$C$36</definedName>
    <definedName name="_61_a_64" localSheetId="49">[27]Macro1!$B$36:$C$36</definedName>
    <definedName name="_61_a_64" localSheetId="50">[27]Macro1!$B$36:$C$36</definedName>
    <definedName name="_61_a_64" localSheetId="51">[27]Macro1!$B$36:$C$36</definedName>
    <definedName name="_61_a_64" localSheetId="52">[27]Macro1!$B$36:$C$36</definedName>
    <definedName name="_61_a_64" localSheetId="53">[27]Macro1!$B$36:$C$36</definedName>
    <definedName name="_61_a_64" localSheetId="54">[27]Macro1!$B$36:$C$36</definedName>
    <definedName name="_61_a_64" localSheetId="55">[27]Macro1!$B$36:$C$36</definedName>
    <definedName name="_61_a_64" localSheetId="60">[27]Macro1!$B$36:$C$36</definedName>
    <definedName name="_61_a_64" localSheetId="59">[27]Macro1!$B$36:$C$36</definedName>
    <definedName name="_61_a_64" localSheetId="61">[27]Macro1!$B$36:$C$36</definedName>
    <definedName name="_61_a_64">[28]Macro1!$B$36:$C$36</definedName>
    <definedName name="_61_a_64_F" localSheetId="46">[29]Macro1!$B$166:$C$166</definedName>
    <definedName name="_61_a_64_F" localSheetId="48">[29]Macro1!$B$166:$C$166</definedName>
    <definedName name="_61_a_64_F" localSheetId="49">[29]Macro1!$B$166:$C$166</definedName>
    <definedName name="_61_a_64_F" localSheetId="50">[29]Macro1!$B$166:$C$166</definedName>
    <definedName name="_61_a_64_F" localSheetId="51">[29]Macro1!$B$166:$C$166</definedName>
    <definedName name="_61_a_64_F" localSheetId="52">[29]Macro1!$B$166:$C$166</definedName>
    <definedName name="_61_a_64_F" localSheetId="53">[29]Macro1!$B$166:$C$166</definedName>
    <definedName name="_61_a_64_F" localSheetId="54">[29]Macro1!$B$166:$C$166</definedName>
    <definedName name="_61_a_64_F" localSheetId="55">[29]Macro1!$B$166:$C$166</definedName>
    <definedName name="_61_a_64_F" localSheetId="60">[29]Macro1!$B$166:$C$166</definedName>
    <definedName name="_61_a_64_F" localSheetId="59">[29]Macro1!$B$166:$C$166</definedName>
    <definedName name="_61_a_64_F" localSheetId="61">[29]Macro1!$B$166:$C$166</definedName>
    <definedName name="_61_a_64_F">[30]Macro1!$B$166:$C$166</definedName>
    <definedName name="_61_a_64_H" localSheetId="46">[29]Macro1!$B$101:$C$101</definedName>
    <definedName name="_61_a_64_H" localSheetId="48">[29]Macro1!$B$101:$C$101</definedName>
    <definedName name="_61_a_64_H" localSheetId="49">[29]Macro1!$B$101:$C$101</definedName>
    <definedName name="_61_a_64_H" localSheetId="50">[29]Macro1!$B$101:$C$101</definedName>
    <definedName name="_61_a_64_H" localSheetId="51">[29]Macro1!$B$101:$C$101</definedName>
    <definedName name="_61_a_64_H" localSheetId="52">[29]Macro1!$B$101:$C$101</definedName>
    <definedName name="_61_a_64_H" localSheetId="53">[29]Macro1!$B$101:$C$101</definedName>
    <definedName name="_61_a_64_H" localSheetId="54">[29]Macro1!$B$101:$C$101</definedName>
    <definedName name="_61_a_64_H" localSheetId="55">[29]Macro1!$B$101:$C$101</definedName>
    <definedName name="_61_a_64_H" localSheetId="60">[29]Macro1!$B$101:$C$101</definedName>
    <definedName name="_61_a_64_H" localSheetId="59">[29]Macro1!$B$101:$C$101</definedName>
    <definedName name="_61_a_64_H" localSheetId="61">[29]Macro1!$B$101:$C$101</definedName>
    <definedName name="_61_a_64_H">[30]Macro1!$B$101:$C$101</definedName>
    <definedName name="_62" localSheetId="46">[31]Macro1!#REF!</definedName>
    <definedName name="_62" localSheetId="48">[31]Macro1!#REF!</definedName>
    <definedName name="_62" localSheetId="49">[31]Macro1!#REF!</definedName>
    <definedName name="_62" localSheetId="50">[31]Macro1!#REF!</definedName>
    <definedName name="_62" localSheetId="51">[31]Macro1!#REF!</definedName>
    <definedName name="_62" localSheetId="52">[31]Macro1!#REF!</definedName>
    <definedName name="_62" localSheetId="53">[31]Macro1!#REF!</definedName>
    <definedName name="_62" localSheetId="54">[31]Macro1!#REF!</definedName>
    <definedName name="_62" localSheetId="55">[31]Macro1!#REF!</definedName>
    <definedName name="_62" localSheetId="60">[31]Macro1!#REF!</definedName>
    <definedName name="_62" localSheetId="76">[32]Macro1!#REF!</definedName>
    <definedName name="_62" localSheetId="77">[32]Macro1!#REF!</definedName>
    <definedName name="_62" localSheetId="78">[32]Macro1!#REF!</definedName>
    <definedName name="_62" localSheetId="59">[31]Macro1!#REF!</definedName>
    <definedName name="_62" localSheetId="61">[31]Macro1!#REF!</definedName>
    <definedName name="_62">[32]Macro1!#REF!</definedName>
    <definedName name="_63" localSheetId="46">[31]Macro1!#REF!</definedName>
    <definedName name="_63" localSheetId="48">[31]Macro1!#REF!</definedName>
    <definedName name="_63" localSheetId="49">[31]Macro1!#REF!</definedName>
    <definedName name="_63" localSheetId="50">[31]Macro1!#REF!</definedName>
    <definedName name="_63" localSheetId="51">[31]Macro1!#REF!</definedName>
    <definedName name="_63" localSheetId="52">[31]Macro1!#REF!</definedName>
    <definedName name="_63" localSheetId="53">[31]Macro1!#REF!</definedName>
    <definedName name="_63" localSheetId="54">[31]Macro1!#REF!</definedName>
    <definedName name="_63" localSheetId="55">[31]Macro1!#REF!</definedName>
    <definedName name="_63" localSheetId="60">[31]Macro1!#REF!</definedName>
    <definedName name="_63" localSheetId="76">[32]Macro1!#REF!</definedName>
    <definedName name="_63" localSheetId="77">[32]Macro1!#REF!</definedName>
    <definedName name="_63" localSheetId="78">[32]Macro1!#REF!</definedName>
    <definedName name="_63" localSheetId="59">[31]Macro1!#REF!</definedName>
    <definedName name="_63" localSheetId="61">[31]Macro1!#REF!</definedName>
    <definedName name="_63">[32]Macro1!#REF!</definedName>
    <definedName name="_63__123Graph_B_CURRENT_6" localSheetId="14" hidden="1">[7]A11!#REF!</definedName>
    <definedName name="_63__123Graph_B_CURRENT_6" localSheetId="25" hidden="1">[7]A11!#REF!</definedName>
    <definedName name="_63__123Graph_B_CURRENT_6" localSheetId="27" hidden="1">[7]A11!#REF!</definedName>
    <definedName name="_63__123Graph_B_CURRENT_6" localSheetId="38" hidden="1">[8]A11!#REF!</definedName>
    <definedName name="_63__123Graph_B_CURRENT_6" localSheetId="3" hidden="1">[9]A11!#REF!</definedName>
    <definedName name="_63__123Graph_B_CURRENT_6" localSheetId="39" hidden="1">[8]A11!#REF!</definedName>
    <definedName name="_63__123Graph_B_CURRENT_6" localSheetId="40" hidden="1">[8]A11!#REF!</definedName>
    <definedName name="_63__123Graph_B_CURRENT_6" localSheetId="41" hidden="1">[8]A11!#REF!</definedName>
    <definedName name="_63__123Graph_B_CURRENT_6" localSheetId="48" hidden="1">[7]A11!#REF!</definedName>
    <definedName name="_63__123Graph_B_CURRENT_6" localSheetId="4" hidden="1">[10]A11!#REF!</definedName>
    <definedName name="_63__123Graph_B_CURRENT_6" localSheetId="49" hidden="1">[7]A11!#REF!</definedName>
    <definedName name="_63__123Graph_B_CURRENT_6" localSheetId="50" hidden="1">[7]A11!#REF!</definedName>
    <definedName name="_63__123Graph_B_CURRENT_6" localSheetId="51" hidden="1">[7]A11!#REF!</definedName>
    <definedName name="_63__123Graph_B_CURRENT_6" localSheetId="52" hidden="1">[7]A11!#REF!</definedName>
    <definedName name="_63__123Graph_B_CURRENT_6" localSheetId="53" hidden="1">[7]A11!#REF!</definedName>
    <definedName name="_63__123Graph_B_CURRENT_6" localSheetId="55" hidden="1">[7]A11!#REF!</definedName>
    <definedName name="_63__123Graph_B_CURRENT_6" localSheetId="58" hidden="1">[8]A11!#REF!</definedName>
    <definedName name="_63__123Graph_B_CURRENT_6" localSheetId="60" hidden="1">[7]A11!#REF!</definedName>
    <definedName name="_63__123Graph_B_CURRENT_6" localSheetId="63" hidden="1">[11]A11!#REF!</definedName>
    <definedName name="_63__123Graph_B_CURRENT_6" localSheetId="64" hidden="1">[11]A11!#REF!</definedName>
    <definedName name="_63__123Graph_B_CURRENT_6" localSheetId="65" hidden="1">[11]A11!#REF!</definedName>
    <definedName name="_63__123Graph_B_CURRENT_6" localSheetId="66" hidden="1">[11]A11!#REF!</definedName>
    <definedName name="_63__123Graph_B_CURRENT_6" localSheetId="67" hidden="1">[8]A11!#REF!</definedName>
    <definedName name="_63__123Graph_B_CURRENT_6" localSheetId="68" hidden="1">[11]A11!#REF!</definedName>
    <definedName name="_63__123Graph_B_CURRENT_6" localSheetId="6" hidden="1">[7]A11!#REF!</definedName>
    <definedName name="_63__123Graph_B_CURRENT_6" localSheetId="76" hidden="1">[7]A11!#REF!</definedName>
    <definedName name="_63__123Graph_B_CURRENT_6" localSheetId="78" hidden="1">[7]A11!#REF!</definedName>
    <definedName name="_63__123Graph_B_CURRENT_6" localSheetId="10" hidden="1">[9]A11!#REF!</definedName>
    <definedName name="_63__123Graph_B_CURRENT_6" localSheetId="12" hidden="1">[9]A11!#REF!</definedName>
    <definedName name="_63__123Graph_B_CURRENT_6" localSheetId="2" hidden="1">[12]A11!#REF!</definedName>
    <definedName name="_63__123Graph_B_CURRENT_6" localSheetId="7" hidden="1">[7]A11!#REF!</definedName>
    <definedName name="_63__123Graph_B_CURRENT_6" localSheetId="22" hidden="1">[7]A11!#REF!</definedName>
    <definedName name="_63__123Graph_B_CURRENT_6" localSheetId="23" hidden="1">[7]A11!#REF!</definedName>
    <definedName name="_63__123Graph_B_CURRENT_6" localSheetId="24" hidden="1">[7]A11!#REF!</definedName>
    <definedName name="_63__123Graph_B_CURRENT_6" localSheetId="33" hidden="1">[7]A11!#REF!</definedName>
    <definedName name="_63__123Graph_B_CURRENT_6" localSheetId="34" hidden="1">[7]A11!#REF!</definedName>
    <definedName name="_63__123Graph_B_CURRENT_6" localSheetId="8" hidden="1">[7]A11!#REF!</definedName>
    <definedName name="_63__123Graph_B_CURRENT_6" localSheetId="62" hidden="1">[8]A11!#REF!</definedName>
    <definedName name="_63__123Graph_B_CURRENT_6" localSheetId="16" hidden="1">[7]A11!#REF!</definedName>
    <definedName name="_63__123Graph_B_CURRENT_6" localSheetId="17" hidden="1">[7]A11!#REF!</definedName>
    <definedName name="_63__123Graph_B_CURRENT_6" localSheetId="18" hidden="1">[7]A11!#REF!</definedName>
    <definedName name="_63__123Graph_B_CURRENT_6" localSheetId="19" hidden="1">[7]A11!#REF!</definedName>
    <definedName name="_63__123Graph_B_CURRENT_6" localSheetId="20" hidden="1">[7]A11!#REF!</definedName>
    <definedName name="_63__123Graph_B_CURRENT_6" localSheetId="21" hidden="1">[7]A11!#REF!</definedName>
    <definedName name="_63__123Graph_B_CURRENT_6" hidden="1">[7]A11!#REF!</definedName>
    <definedName name="_64" localSheetId="46">[31]Macro1!#REF!</definedName>
    <definedName name="_64" localSheetId="48">[31]Macro1!#REF!</definedName>
    <definedName name="_64" localSheetId="49">[31]Macro1!#REF!</definedName>
    <definedName name="_64" localSheetId="50">[31]Macro1!#REF!</definedName>
    <definedName name="_64" localSheetId="51">[31]Macro1!#REF!</definedName>
    <definedName name="_64" localSheetId="52">[31]Macro1!#REF!</definedName>
    <definedName name="_64" localSheetId="53">[31]Macro1!#REF!</definedName>
    <definedName name="_64" localSheetId="54">[31]Macro1!#REF!</definedName>
    <definedName name="_64" localSheetId="55">[31]Macro1!#REF!</definedName>
    <definedName name="_64" localSheetId="60">[31]Macro1!#REF!</definedName>
    <definedName name="_64" localSheetId="76">[32]Macro1!#REF!</definedName>
    <definedName name="_64" localSheetId="77">[32]Macro1!#REF!</definedName>
    <definedName name="_64" localSheetId="78">[32]Macro1!#REF!</definedName>
    <definedName name="_64" localSheetId="59">[31]Macro1!#REF!</definedName>
    <definedName name="_64" localSheetId="61">[31]Macro1!#REF!</definedName>
    <definedName name="_64">[32]Macro1!#REF!</definedName>
    <definedName name="_65" localSheetId="46">[27]Macro1!$B$39:$C$39</definedName>
    <definedName name="_65" localSheetId="48">[27]Macro1!$B$39:$C$39</definedName>
    <definedName name="_65" localSheetId="49">[27]Macro1!$B$39:$C$39</definedName>
    <definedName name="_65" localSheetId="50">[27]Macro1!$B$39:$C$39</definedName>
    <definedName name="_65" localSheetId="51">[27]Macro1!$B$39:$C$39</definedName>
    <definedName name="_65" localSheetId="52">[27]Macro1!$B$39:$C$39</definedName>
    <definedName name="_65" localSheetId="53">[27]Macro1!$B$39:$C$39</definedName>
    <definedName name="_65" localSheetId="54">[27]Macro1!$B$39:$C$39</definedName>
    <definedName name="_65" localSheetId="55">[27]Macro1!$B$39:$C$39</definedName>
    <definedName name="_65" localSheetId="60">[27]Macro1!$B$39:$C$39</definedName>
    <definedName name="_65" localSheetId="59">[27]Macro1!$B$39:$C$39</definedName>
    <definedName name="_65" localSheetId="61">[27]Macro1!$B$39:$C$39</definedName>
    <definedName name="_65">[28]Macro1!$B$39:$C$39</definedName>
    <definedName name="_65_et_plus" localSheetId="46">[31]Macro1!#REF!</definedName>
    <definedName name="_65_et_plus" localSheetId="48">[31]Macro1!#REF!</definedName>
    <definedName name="_65_et_plus" localSheetId="49">[31]Macro1!#REF!</definedName>
    <definedName name="_65_et_plus" localSheetId="50">[31]Macro1!#REF!</definedName>
    <definedName name="_65_et_plus" localSheetId="51">[31]Macro1!#REF!</definedName>
    <definedName name="_65_et_plus" localSheetId="52">[31]Macro1!#REF!</definedName>
    <definedName name="_65_et_plus" localSheetId="53">[31]Macro1!#REF!</definedName>
    <definedName name="_65_et_plus" localSheetId="54">[31]Macro1!#REF!</definedName>
    <definedName name="_65_et_plus" localSheetId="55">[31]Macro1!#REF!</definedName>
    <definedName name="_65_et_plus" localSheetId="60">[31]Macro1!#REF!</definedName>
    <definedName name="_65_et_plus" localSheetId="76">[32]Macro1!#REF!</definedName>
    <definedName name="_65_et_plus" localSheetId="77">[32]Macro1!#REF!</definedName>
    <definedName name="_65_et_plus" localSheetId="78">[32]Macro1!#REF!</definedName>
    <definedName name="_65_et_plus" localSheetId="59">[31]Macro1!#REF!</definedName>
    <definedName name="_65_et_plus" localSheetId="61">[31]Macro1!#REF!</definedName>
    <definedName name="_65_et_plus">[32]Macro1!#REF!</definedName>
    <definedName name="_65_F" localSheetId="46">[29]Macro1!$B$169:$C$169</definedName>
    <definedName name="_65_F" localSheetId="48">[29]Macro1!$B$169:$C$169</definedName>
    <definedName name="_65_F" localSheetId="49">[29]Macro1!$B$169:$C$169</definedName>
    <definedName name="_65_F" localSheetId="50">[29]Macro1!$B$169:$C$169</definedName>
    <definedName name="_65_F" localSheetId="51">[29]Macro1!$B$169:$C$169</definedName>
    <definedName name="_65_F" localSheetId="52">[29]Macro1!$B$169:$C$169</definedName>
    <definedName name="_65_F" localSheetId="53">[29]Macro1!$B$169:$C$169</definedName>
    <definedName name="_65_F" localSheetId="54">[29]Macro1!$B$169:$C$169</definedName>
    <definedName name="_65_F" localSheetId="55">[29]Macro1!$B$169:$C$169</definedName>
    <definedName name="_65_F" localSheetId="60">[29]Macro1!$B$169:$C$169</definedName>
    <definedName name="_65_F" localSheetId="59">[29]Macro1!$B$169:$C$169</definedName>
    <definedName name="_65_F" localSheetId="61">[29]Macro1!$B$169:$C$169</definedName>
    <definedName name="_65_F">[30]Macro1!$B$169:$C$169</definedName>
    <definedName name="_65_H" localSheetId="46">[29]Macro1!$B$104:$C$104</definedName>
    <definedName name="_65_H" localSheetId="48">[29]Macro1!$B$104:$C$104</definedName>
    <definedName name="_65_H" localSheetId="49">[29]Macro1!$B$104:$C$104</definedName>
    <definedName name="_65_H" localSheetId="50">[29]Macro1!$B$104:$C$104</definedName>
    <definedName name="_65_H" localSheetId="51">[29]Macro1!$B$104:$C$104</definedName>
    <definedName name="_65_H" localSheetId="52">[29]Macro1!$B$104:$C$104</definedName>
    <definedName name="_65_H" localSheetId="53">[29]Macro1!$B$104:$C$104</definedName>
    <definedName name="_65_H" localSheetId="54">[29]Macro1!$B$104:$C$104</definedName>
    <definedName name="_65_H" localSheetId="55">[29]Macro1!$B$104:$C$104</definedName>
    <definedName name="_65_H" localSheetId="60">[29]Macro1!$B$104:$C$104</definedName>
    <definedName name="_65_H" localSheetId="59">[29]Macro1!$B$104:$C$104</definedName>
    <definedName name="_65_H" localSheetId="61">[29]Macro1!$B$104:$C$104</definedName>
    <definedName name="_65_H">[30]Macro1!$B$104:$C$104</definedName>
    <definedName name="_66__123Graph_B_CURRENT_7" localSheetId="14" hidden="1">[7]A11!#REF!</definedName>
    <definedName name="_66__123Graph_B_CURRENT_7" localSheetId="25" hidden="1">[7]A11!#REF!</definedName>
    <definedName name="_66__123Graph_B_CURRENT_7" localSheetId="27" hidden="1">[7]A11!#REF!</definedName>
    <definedName name="_66__123Graph_B_CURRENT_7" localSheetId="38" hidden="1">[8]A11!#REF!</definedName>
    <definedName name="_66__123Graph_B_CURRENT_7" localSheetId="3" hidden="1">[9]A11!#REF!</definedName>
    <definedName name="_66__123Graph_B_CURRENT_7" localSheetId="39" hidden="1">[8]A11!#REF!</definedName>
    <definedName name="_66__123Graph_B_CURRENT_7" localSheetId="40" hidden="1">[8]A11!#REF!</definedName>
    <definedName name="_66__123Graph_B_CURRENT_7" localSheetId="41" hidden="1">[8]A11!#REF!</definedName>
    <definedName name="_66__123Graph_B_CURRENT_7" localSheetId="48" hidden="1">[7]A11!#REF!</definedName>
    <definedName name="_66__123Graph_B_CURRENT_7" localSheetId="4" hidden="1">[10]A11!#REF!</definedName>
    <definedName name="_66__123Graph_B_CURRENT_7" localSheetId="49" hidden="1">[7]A11!#REF!</definedName>
    <definedName name="_66__123Graph_B_CURRENT_7" localSheetId="50" hidden="1">[7]A11!#REF!</definedName>
    <definedName name="_66__123Graph_B_CURRENT_7" localSheetId="51" hidden="1">[7]A11!#REF!</definedName>
    <definedName name="_66__123Graph_B_CURRENT_7" localSheetId="52" hidden="1">[7]A11!#REF!</definedName>
    <definedName name="_66__123Graph_B_CURRENT_7" localSheetId="53" hidden="1">[7]A11!#REF!</definedName>
    <definedName name="_66__123Graph_B_CURRENT_7" localSheetId="55" hidden="1">[7]A11!#REF!</definedName>
    <definedName name="_66__123Graph_B_CURRENT_7" localSheetId="58" hidden="1">[8]A11!#REF!</definedName>
    <definedName name="_66__123Graph_B_CURRENT_7" localSheetId="60" hidden="1">[7]A11!#REF!</definedName>
    <definedName name="_66__123Graph_B_CURRENT_7" localSheetId="63" hidden="1">[11]A11!#REF!</definedName>
    <definedName name="_66__123Graph_B_CURRENT_7" localSheetId="64" hidden="1">[11]A11!#REF!</definedName>
    <definedName name="_66__123Graph_B_CURRENT_7" localSheetId="65" hidden="1">[11]A11!#REF!</definedName>
    <definedName name="_66__123Graph_B_CURRENT_7" localSheetId="66" hidden="1">[11]A11!#REF!</definedName>
    <definedName name="_66__123Graph_B_CURRENT_7" localSheetId="67" hidden="1">[8]A11!#REF!</definedName>
    <definedName name="_66__123Graph_B_CURRENT_7" localSheetId="68" hidden="1">[11]A11!#REF!</definedName>
    <definedName name="_66__123Graph_B_CURRENT_7" localSheetId="6" hidden="1">[7]A11!#REF!</definedName>
    <definedName name="_66__123Graph_B_CURRENT_7" localSheetId="76" hidden="1">[7]A11!#REF!</definedName>
    <definedName name="_66__123Graph_B_CURRENT_7" localSheetId="78" hidden="1">[7]A11!#REF!</definedName>
    <definedName name="_66__123Graph_B_CURRENT_7" localSheetId="10" hidden="1">[9]A11!#REF!</definedName>
    <definedName name="_66__123Graph_B_CURRENT_7" localSheetId="12" hidden="1">[9]A11!#REF!</definedName>
    <definedName name="_66__123Graph_B_CURRENT_7" localSheetId="2" hidden="1">[12]A11!#REF!</definedName>
    <definedName name="_66__123Graph_B_CURRENT_7" localSheetId="7" hidden="1">[7]A11!#REF!</definedName>
    <definedName name="_66__123Graph_B_CURRENT_7" localSheetId="22" hidden="1">[7]A11!#REF!</definedName>
    <definedName name="_66__123Graph_B_CURRENT_7" localSheetId="23" hidden="1">[7]A11!#REF!</definedName>
    <definedName name="_66__123Graph_B_CURRENT_7" localSheetId="24" hidden="1">[7]A11!#REF!</definedName>
    <definedName name="_66__123Graph_B_CURRENT_7" localSheetId="33" hidden="1">[7]A11!#REF!</definedName>
    <definedName name="_66__123Graph_B_CURRENT_7" localSheetId="34" hidden="1">[7]A11!#REF!</definedName>
    <definedName name="_66__123Graph_B_CURRENT_7" localSheetId="8" hidden="1">[7]A11!#REF!</definedName>
    <definedName name="_66__123Graph_B_CURRENT_7" localSheetId="62" hidden="1">[8]A11!#REF!</definedName>
    <definedName name="_66__123Graph_B_CURRENT_7" localSheetId="16" hidden="1">[7]A11!#REF!</definedName>
    <definedName name="_66__123Graph_B_CURRENT_7" localSheetId="17" hidden="1">[7]A11!#REF!</definedName>
    <definedName name="_66__123Graph_B_CURRENT_7" localSheetId="18" hidden="1">[7]A11!#REF!</definedName>
    <definedName name="_66__123Graph_B_CURRENT_7" localSheetId="19" hidden="1">[7]A11!#REF!</definedName>
    <definedName name="_66__123Graph_B_CURRENT_7" localSheetId="20" hidden="1">[7]A11!#REF!</definedName>
    <definedName name="_66__123Graph_B_CURRENT_7" localSheetId="21" hidden="1">[7]A11!#REF!</definedName>
    <definedName name="_66__123Graph_B_CURRENT_7" hidden="1">[7]A11!#REF!</definedName>
    <definedName name="_66_et_plus" localSheetId="46">[27]Macro1!$B$41:$C$41</definedName>
    <definedName name="_66_et_plus" localSheetId="48">[27]Macro1!$B$41:$C$41</definedName>
    <definedName name="_66_et_plus" localSheetId="49">[27]Macro1!$B$41:$C$41</definedName>
    <definedName name="_66_et_plus" localSheetId="50">[27]Macro1!$B$41:$C$41</definedName>
    <definedName name="_66_et_plus" localSheetId="51">[27]Macro1!$B$41:$C$41</definedName>
    <definedName name="_66_et_plus" localSheetId="52">[27]Macro1!$B$41:$C$41</definedName>
    <definedName name="_66_et_plus" localSheetId="53">[27]Macro1!$B$41:$C$41</definedName>
    <definedName name="_66_et_plus" localSheetId="54">[27]Macro1!$B$41:$C$41</definedName>
    <definedName name="_66_et_plus" localSheetId="55">[27]Macro1!$B$41:$C$41</definedName>
    <definedName name="_66_et_plus" localSheetId="60">[27]Macro1!$B$41:$C$41</definedName>
    <definedName name="_66_et_plus" localSheetId="59">[27]Macro1!$B$41:$C$41</definedName>
    <definedName name="_66_et_plus" localSheetId="61">[27]Macro1!$B$41:$C$41</definedName>
    <definedName name="_66_et_plus">[28]Macro1!$B$41:$C$41</definedName>
    <definedName name="_66_et_plus_F" localSheetId="46">[29]Macro1!$B$171:$C$171</definedName>
    <definedName name="_66_et_plus_F" localSheetId="48">[29]Macro1!$B$171:$C$171</definedName>
    <definedName name="_66_et_plus_F" localSheetId="49">[29]Macro1!$B$171:$C$171</definedName>
    <definedName name="_66_et_plus_F" localSheetId="50">[29]Macro1!$B$171:$C$171</definedName>
    <definedName name="_66_et_plus_F" localSheetId="51">[29]Macro1!$B$171:$C$171</definedName>
    <definedName name="_66_et_plus_F" localSheetId="52">[29]Macro1!$B$171:$C$171</definedName>
    <definedName name="_66_et_plus_F" localSheetId="53">[29]Macro1!$B$171:$C$171</definedName>
    <definedName name="_66_et_plus_F" localSheetId="54">[29]Macro1!$B$171:$C$171</definedName>
    <definedName name="_66_et_plus_F" localSheetId="55">[29]Macro1!$B$171:$C$171</definedName>
    <definedName name="_66_et_plus_F" localSheetId="60">[29]Macro1!$B$171:$C$171</definedName>
    <definedName name="_66_et_plus_F" localSheetId="59">[29]Macro1!$B$171:$C$171</definedName>
    <definedName name="_66_et_plus_F" localSheetId="61">[29]Macro1!$B$171:$C$171</definedName>
    <definedName name="_66_et_plus_F">[30]Macro1!$B$171:$C$171</definedName>
    <definedName name="_66_et_plus_H" localSheetId="46">[29]Macro1!$B$106:$C$106</definedName>
    <definedName name="_66_et_plus_H" localSheetId="48">[29]Macro1!$B$106:$C$106</definedName>
    <definedName name="_66_et_plus_H" localSheetId="49">[29]Macro1!$B$106:$C$106</definedName>
    <definedName name="_66_et_plus_H" localSheetId="50">[29]Macro1!$B$106:$C$106</definedName>
    <definedName name="_66_et_plus_H" localSheetId="51">[29]Macro1!$B$106:$C$106</definedName>
    <definedName name="_66_et_plus_H" localSheetId="52">[29]Macro1!$B$106:$C$106</definedName>
    <definedName name="_66_et_plus_H" localSheetId="53">[29]Macro1!$B$106:$C$106</definedName>
    <definedName name="_66_et_plus_H" localSheetId="54">[29]Macro1!$B$106:$C$106</definedName>
    <definedName name="_66_et_plus_H" localSheetId="55">[29]Macro1!$B$106:$C$106</definedName>
    <definedName name="_66_et_plus_H" localSheetId="60">[29]Macro1!$B$106:$C$106</definedName>
    <definedName name="_66_et_plus_H" localSheetId="59">[29]Macro1!$B$106:$C$106</definedName>
    <definedName name="_66_et_plus_H" localSheetId="61">[29]Macro1!$B$106:$C$106</definedName>
    <definedName name="_66_et_plus_H">[30]Macro1!$B$106:$C$106</definedName>
    <definedName name="_69__123Graph_B_CURRENT_8" localSheetId="14" hidden="1">[7]A11!#REF!</definedName>
    <definedName name="_69__123Graph_B_CURRENT_8" localSheetId="25" hidden="1">[7]A11!#REF!</definedName>
    <definedName name="_69__123Graph_B_CURRENT_8" localSheetId="27" hidden="1">[7]A11!#REF!</definedName>
    <definedName name="_69__123Graph_B_CURRENT_8" localSheetId="38" hidden="1">[8]A11!#REF!</definedName>
    <definedName name="_69__123Graph_B_CURRENT_8" localSheetId="3" hidden="1">[9]A11!#REF!</definedName>
    <definedName name="_69__123Graph_B_CURRENT_8" localSheetId="39" hidden="1">[8]A11!#REF!</definedName>
    <definedName name="_69__123Graph_B_CURRENT_8" localSheetId="40" hidden="1">[8]A11!#REF!</definedName>
    <definedName name="_69__123Graph_B_CURRENT_8" localSheetId="41" hidden="1">[8]A11!#REF!</definedName>
    <definedName name="_69__123Graph_B_CURRENT_8" localSheetId="48" hidden="1">[7]A11!#REF!</definedName>
    <definedName name="_69__123Graph_B_CURRENT_8" localSheetId="4" hidden="1">[10]A11!#REF!</definedName>
    <definedName name="_69__123Graph_B_CURRENT_8" localSheetId="49" hidden="1">[7]A11!#REF!</definedName>
    <definedName name="_69__123Graph_B_CURRENT_8" localSheetId="50" hidden="1">[7]A11!#REF!</definedName>
    <definedName name="_69__123Graph_B_CURRENT_8" localSheetId="51" hidden="1">[7]A11!#REF!</definedName>
    <definedName name="_69__123Graph_B_CURRENT_8" localSheetId="52" hidden="1">[7]A11!#REF!</definedName>
    <definedName name="_69__123Graph_B_CURRENT_8" localSheetId="53" hidden="1">[7]A11!#REF!</definedName>
    <definedName name="_69__123Graph_B_CURRENT_8" localSheetId="55" hidden="1">[7]A11!#REF!</definedName>
    <definedName name="_69__123Graph_B_CURRENT_8" localSheetId="58" hidden="1">[8]A11!#REF!</definedName>
    <definedName name="_69__123Graph_B_CURRENT_8" localSheetId="60" hidden="1">[7]A11!#REF!</definedName>
    <definedName name="_69__123Graph_B_CURRENT_8" localSheetId="63" hidden="1">[11]A11!#REF!</definedName>
    <definedName name="_69__123Graph_B_CURRENT_8" localSheetId="64" hidden="1">[11]A11!#REF!</definedName>
    <definedName name="_69__123Graph_B_CURRENT_8" localSheetId="65" hidden="1">[11]A11!#REF!</definedName>
    <definedName name="_69__123Graph_B_CURRENT_8" localSheetId="66" hidden="1">[11]A11!#REF!</definedName>
    <definedName name="_69__123Graph_B_CURRENT_8" localSheetId="67" hidden="1">[8]A11!#REF!</definedName>
    <definedName name="_69__123Graph_B_CURRENT_8" localSheetId="68" hidden="1">[11]A11!#REF!</definedName>
    <definedName name="_69__123Graph_B_CURRENT_8" localSheetId="6" hidden="1">[7]A11!#REF!</definedName>
    <definedName name="_69__123Graph_B_CURRENT_8" localSheetId="76" hidden="1">[7]A11!#REF!</definedName>
    <definedName name="_69__123Graph_B_CURRENT_8" localSheetId="78" hidden="1">[7]A11!#REF!</definedName>
    <definedName name="_69__123Graph_B_CURRENT_8" localSheetId="10" hidden="1">[9]A11!#REF!</definedName>
    <definedName name="_69__123Graph_B_CURRENT_8" localSheetId="12" hidden="1">[9]A11!#REF!</definedName>
    <definedName name="_69__123Graph_B_CURRENT_8" localSheetId="2" hidden="1">[12]A11!#REF!</definedName>
    <definedName name="_69__123Graph_B_CURRENT_8" localSheetId="7" hidden="1">[7]A11!#REF!</definedName>
    <definedName name="_69__123Graph_B_CURRENT_8" localSheetId="22" hidden="1">[7]A11!#REF!</definedName>
    <definedName name="_69__123Graph_B_CURRENT_8" localSheetId="23" hidden="1">[7]A11!#REF!</definedName>
    <definedName name="_69__123Graph_B_CURRENT_8" localSheetId="24" hidden="1">[7]A11!#REF!</definedName>
    <definedName name="_69__123Graph_B_CURRENT_8" localSheetId="33" hidden="1">[7]A11!#REF!</definedName>
    <definedName name="_69__123Graph_B_CURRENT_8" localSheetId="34" hidden="1">[7]A11!#REF!</definedName>
    <definedName name="_69__123Graph_B_CURRENT_8" localSheetId="8" hidden="1">[7]A11!#REF!</definedName>
    <definedName name="_69__123Graph_B_CURRENT_8" localSheetId="62" hidden="1">[8]A11!#REF!</definedName>
    <definedName name="_69__123Graph_B_CURRENT_8" localSheetId="16" hidden="1">[7]A11!#REF!</definedName>
    <definedName name="_69__123Graph_B_CURRENT_8" localSheetId="17" hidden="1">[7]A11!#REF!</definedName>
    <definedName name="_69__123Graph_B_CURRENT_8" localSheetId="18" hidden="1">[7]A11!#REF!</definedName>
    <definedName name="_69__123Graph_B_CURRENT_8" localSheetId="19" hidden="1">[7]A11!#REF!</definedName>
    <definedName name="_69__123Graph_B_CURRENT_8" localSheetId="20" hidden="1">[7]A11!#REF!</definedName>
    <definedName name="_69__123Graph_B_CURRENT_8" localSheetId="21" hidden="1">[7]A11!#REF!</definedName>
    <definedName name="_69__123Graph_B_CURRENT_8" hidden="1">[7]A11!#REF!</definedName>
    <definedName name="_72__123Graph_B_CURRENT_9" localSheetId="14" hidden="1">[7]A11!#REF!</definedName>
    <definedName name="_72__123Graph_B_CURRENT_9" localSheetId="25" hidden="1">[7]A11!#REF!</definedName>
    <definedName name="_72__123Graph_B_CURRENT_9" localSheetId="27" hidden="1">[7]A11!#REF!</definedName>
    <definedName name="_72__123Graph_B_CURRENT_9" localSheetId="38" hidden="1">[8]A11!#REF!</definedName>
    <definedName name="_72__123Graph_B_CURRENT_9" localSheetId="3" hidden="1">[9]A11!#REF!</definedName>
    <definedName name="_72__123Graph_B_CURRENT_9" localSheetId="39" hidden="1">[8]A11!#REF!</definedName>
    <definedName name="_72__123Graph_B_CURRENT_9" localSheetId="40" hidden="1">[8]A11!#REF!</definedName>
    <definedName name="_72__123Graph_B_CURRENT_9" localSheetId="41" hidden="1">[8]A11!#REF!</definedName>
    <definedName name="_72__123Graph_B_CURRENT_9" localSheetId="48" hidden="1">[7]A11!#REF!</definedName>
    <definedName name="_72__123Graph_B_CURRENT_9" localSheetId="4" hidden="1">[10]A11!#REF!</definedName>
    <definedName name="_72__123Graph_B_CURRENT_9" localSheetId="49" hidden="1">[7]A11!#REF!</definedName>
    <definedName name="_72__123Graph_B_CURRENT_9" localSheetId="50" hidden="1">[7]A11!#REF!</definedName>
    <definedName name="_72__123Graph_B_CURRENT_9" localSheetId="51" hidden="1">[7]A11!#REF!</definedName>
    <definedName name="_72__123Graph_B_CURRENT_9" localSheetId="52" hidden="1">[7]A11!#REF!</definedName>
    <definedName name="_72__123Graph_B_CURRENT_9" localSheetId="53" hidden="1">[7]A11!#REF!</definedName>
    <definedName name="_72__123Graph_B_CURRENT_9" localSheetId="55" hidden="1">[7]A11!#REF!</definedName>
    <definedName name="_72__123Graph_B_CURRENT_9" localSheetId="58" hidden="1">[8]A11!#REF!</definedName>
    <definedName name="_72__123Graph_B_CURRENT_9" localSheetId="60" hidden="1">[7]A11!#REF!</definedName>
    <definedName name="_72__123Graph_B_CURRENT_9" localSheetId="63" hidden="1">[11]A11!#REF!</definedName>
    <definedName name="_72__123Graph_B_CURRENT_9" localSheetId="64" hidden="1">[11]A11!#REF!</definedName>
    <definedName name="_72__123Graph_B_CURRENT_9" localSheetId="65" hidden="1">[11]A11!#REF!</definedName>
    <definedName name="_72__123Graph_B_CURRENT_9" localSheetId="66" hidden="1">[11]A11!#REF!</definedName>
    <definedName name="_72__123Graph_B_CURRENT_9" localSheetId="67" hidden="1">[8]A11!#REF!</definedName>
    <definedName name="_72__123Graph_B_CURRENT_9" localSheetId="68" hidden="1">[11]A11!#REF!</definedName>
    <definedName name="_72__123Graph_B_CURRENT_9" localSheetId="6" hidden="1">[7]A11!#REF!</definedName>
    <definedName name="_72__123Graph_B_CURRENT_9" localSheetId="76" hidden="1">[7]A11!#REF!</definedName>
    <definedName name="_72__123Graph_B_CURRENT_9" localSheetId="78" hidden="1">[7]A11!#REF!</definedName>
    <definedName name="_72__123Graph_B_CURRENT_9" localSheetId="10" hidden="1">[9]A11!#REF!</definedName>
    <definedName name="_72__123Graph_B_CURRENT_9" localSheetId="12" hidden="1">[9]A11!#REF!</definedName>
    <definedName name="_72__123Graph_B_CURRENT_9" localSheetId="2" hidden="1">[12]A11!#REF!</definedName>
    <definedName name="_72__123Graph_B_CURRENT_9" localSheetId="7" hidden="1">[7]A11!#REF!</definedName>
    <definedName name="_72__123Graph_B_CURRENT_9" localSheetId="22" hidden="1">[7]A11!#REF!</definedName>
    <definedName name="_72__123Graph_B_CURRENT_9" localSheetId="23" hidden="1">[7]A11!#REF!</definedName>
    <definedName name="_72__123Graph_B_CURRENT_9" localSheetId="24" hidden="1">[7]A11!#REF!</definedName>
    <definedName name="_72__123Graph_B_CURRENT_9" localSheetId="33" hidden="1">[7]A11!#REF!</definedName>
    <definedName name="_72__123Graph_B_CURRENT_9" localSheetId="34" hidden="1">[7]A11!#REF!</definedName>
    <definedName name="_72__123Graph_B_CURRENT_9" localSheetId="8" hidden="1">[7]A11!#REF!</definedName>
    <definedName name="_72__123Graph_B_CURRENT_9" localSheetId="62" hidden="1">[8]A11!#REF!</definedName>
    <definedName name="_72__123Graph_B_CURRENT_9" localSheetId="16" hidden="1">[7]A11!#REF!</definedName>
    <definedName name="_72__123Graph_B_CURRENT_9" localSheetId="17" hidden="1">[7]A11!#REF!</definedName>
    <definedName name="_72__123Graph_B_CURRENT_9" localSheetId="18" hidden="1">[7]A11!#REF!</definedName>
    <definedName name="_72__123Graph_B_CURRENT_9" localSheetId="19" hidden="1">[7]A11!#REF!</definedName>
    <definedName name="_72__123Graph_B_CURRENT_9" localSheetId="20" hidden="1">[7]A11!#REF!</definedName>
    <definedName name="_72__123Graph_B_CURRENT_9" localSheetId="21" hidden="1">[7]A11!#REF!</definedName>
    <definedName name="_72__123Graph_B_CURRENT_9" hidden="1">[7]A11!#REF!</definedName>
    <definedName name="_75__123Graph_BDEV_EMPL" localSheetId="14" hidden="1">'[1]Time series'!#REF!</definedName>
    <definedName name="_75__123Graph_BDEV_EMPL" localSheetId="25" hidden="1">'[1]Time series'!#REF!</definedName>
    <definedName name="_75__123Graph_BDEV_EMPL" localSheetId="27" hidden="1">'[1]Time series'!#REF!</definedName>
    <definedName name="_75__123Graph_BDEV_EMPL" localSheetId="38" hidden="1">'[2]Time series'!#REF!</definedName>
    <definedName name="_75__123Graph_BDEV_EMPL" localSheetId="3" hidden="1">'[3]Time series'!#REF!</definedName>
    <definedName name="_75__123Graph_BDEV_EMPL" localSheetId="39" hidden="1">'[2]Time series'!#REF!</definedName>
    <definedName name="_75__123Graph_BDEV_EMPL" localSheetId="40" hidden="1">'[2]Time series'!#REF!</definedName>
    <definedName name="_75__123Graph_BDEV_EMPL" localSheetId="41" hidden="1">'[2]Time series'!#REF!</definedName>
    <definedName name="_75__123Graph_BDEV_EMPL" localSheetId="48" hidden="1">'[1]Time series'!#REF!</definedName>
    <definedName name="_75__123Graph_BDEV_EMPL" localSheetId="4" hidden="1">'[4]Time series'!#REF!</definedName>
    <definedName name="_75__123Graph_BDEV_EMPL" localSheetId="49" hidden="1">'[1]Time series'!#REF!</definedName>
    <definedName name="_75__123Graph_BDEV_EMPL" localSheetId="50" hidden="1">'[1]Time series'!#REF!</definedName>
    <definedName name="_75__123Graph_BDEV_EMPL" localSheetId="51" hidden="1">'[1]Time series'!#REF!</definedName>
    <definedName name="_75__123Graph_BDEV_EMPL" localSheetId="52" hidden="1">'[1]Time series'!#REF!</definedName>
    <definedName name="_75__123Graph_BDEV_EMPL" localSheetId="53" hidden="1">'[1]Time series'!#REF!</definedName>
    <definedName name="_75__123Graph_BDEV_EMPL" localSheetId="55" hidden="1">'[1]Time series'!#REF!</definedName>
    <definedName name="_75__123Graph_BDEV_EMPL" localSheetId="58" hidden="1">'[2]Time series'!#REF!</definedName>
    <definedName name="_75__123Graph_BDEV_EMPL" localSheetId="60" hidden="1">'[1]Time series'!#REF!</definedName>
    <definedName name="_75__123Graph_BDEV_EMPL" localSheetId="63" hidden="1">'[5]Time series'!#REF!</definedName>
    <definedName name="_75__123Graph_BDEV_EMPL" localSheetId="64" hidden="1">'[5]Time series'!#REF!</definedName>
    <definedName name="_75__123Graph_BDEV_EMPL" localSheetId="65" hidden="1">'[5]Time series'!#REF!</definedName>
    <definedName name="_75__123Graph_BDEV_EMPL" localSheetId="66" hidden="1">'[5]Time series'!#REF!</definedName>
    <definedName name="_75__123Graph_BDEV_EMPL" localSheetId="67" hidden="1">'[2]Time series'!#REF!</definedName>
    <definedName name="_75__123Graph_BDEV_EMPL" localSheetId="68" hidden="1">'[5]Time series'!#REF!</definedName>
    <definedName name="_75__123Graph_BDEV_EMPL" localSheetId="6" hidden="1">'[1]Time series'!#REF!</definedName>
    <definedName name="_75__123Graph_BDEV_EMPL" localSheetId="76" hidden="1">'[1]Time series'!#REF!</definedName>
    <definedName name="_75__123Graph_BDEV_EMPL" localSheetId="78" hidden="1">'[1]Time series'!#REF!</definedName>
    <definedName name="_75__123Graph_BDEV_EMPL" localSheetId="10" hidden="1">'[3]Time series'!#REF!</definedName>
    <definedName name="_75__123Graph_BDEV_EMPL" localSheetId="12" hidden="1">'[3]Time series'!#REF!</definedName>
    <definedName name="_75__123Graph_BDEV_EMPL" localSheetId="2" hidden="1">'[6]Time series'!#REF!</definedName>
    <definedName name="_75__123Graph_BDEV_EMPL" localSheetId="7" hidden="1">'[1]Time series'!#REF!</definedName>
    <definedName name="_75__123Graph_BDEV_EMPL" localSheetId="22" hidden="1">'[1]Time series'!#REF!</definedName>
    <definedName name="_75__123Graph_BDEV_EMPL" localSheetId="23" hidden="1">'[1]Time series'!#REF!</definedName>
    <definedName name="_75__123Graph_BDEV_EMPL" localSheetId="24" hidden="1">'[1]Time series'!#REF!</definedName>
    <definedName name="_75__123Graph_BDEV_EMPL" localSheetId="33" hidden="1">'[1]Time series'!#REF!</definedName>
    <definedName name="_75__123Graph_BDEV_EMPL" localSheetId="34" hidden="1">'[1]Time series'!#REF!</definedName>
    <definedName name="_75__123Graph_BDEV_EMPL" localSheetId="8" hidden="1">'[1]Time series'!#REF!</definedName>
    <definedName name="_75__123Graph_BDEV_EMPL" localSheetId="62" hidden="1">'[2]Time series'!#REF!</definedName>
    <definedName name="_75__123Graph_BDEV_EMPL" localSheetId="16" hidden="1">'[1]Time series'!#REF!</definedName>
    <definedName name="_75__123Graph_BDEV_EMPL" localSheetId="17" hidden="1">'[1]Time series'!#REF!</definedName>
    <definedName name="_75__123Graph_BDEV_EMPL" localSheetId="18" hidden="1">'[1]Time series'!#REF!</definedName>
    <definedName name="_75__123Graph_BDEV_EMPL" localSheetId="19" hidden="1">'[1]Time series'!#REF!</definedName>
    <definedName name="_75__123Graph_BDEV_EMPL" localSheetId="20" hidden="1">'[1]Time series'!#REF!</definedName>
    <definedName name="_75__123Graph_BDEV_EMPL" localSheetId="21" hidden="1">'[1]Time series'!#REF!</definedName>
    <definedName name="_75__123Graph_BDEV_EMPL" hidden="1">'[1]Time series'!#REF!</definedName>
    <definedName name="_78__123Graph_C_CURRENT" localSheetId="14" hidden="1">[7]A11!#REF!</definedName>
    <definedName name="_78__123Graph_C_CURRENT" localSheetId="25" hidden="1">[7]A11!#REF!</definedName>
    <definedName name="_78__123Graph_C_CURRENT" localSheetId="27" hidden="1">[7]A11!#REF!</definedName>
    <definedName name="_78__123Graph_C_CURRENT" localSheetId="38" hidden="1">[8]A11!#REF!</definedName>
    <definedName name="_78__123Graph_C_CURRENT" localSheetId="3" hidden="1">[9]A11!#REF!</definedName>
    <definedName name="_78__123Graph_C_CURRENT" localSheetId="39" hidden="1">[8]A11!#REF!</definedName>
    <definedName name="_78__123Graph_C_CURRENT" localSheetId="40" hidden="1">[8]A11!#REF!</definedName>
    <definedName name="_78__123Graph_C_CURRENT" localSheetId="41" hidden="1">[8]A11!#REF!</definedName>
    <definedName name="_78__123Graph_C_CURRENT" localSheetId="48" hidden="1">[7]A11!#REF!</definedName>
    <definedName name="_78__123Graph_C_CURRENT" localSheetId="4" hidden="1">[10]A11!#REF!</definedName>
    <definedName name="_78__123Graph_C_CURRENT" localSheetId="49" hidden="1">[7]A11!#REF!</definedName>
    <definedName name="_78__123Graph_C_CURRENT" localSheetId="50" hidden="1">[7]A11!#REF!</definedName>
    <definedName name="_78__123Graph_C_CURRENT" localSheetId="51" hidden="1">[7]A11!#REF!</definedName>
    <definedName name="_78__123Graph_C_CURRENT" localSheetId="52" hidden="1">[7]A11!#REF!</definedName>
    <definedName name="_78__123Graph_C_CURRENT" localSheetId="53" hidden="1">[7]A11!#REF!</definedName>
    <definedName name="_78__123Graph_C_CURRENT" localSheetId="55" hidden="1">[7]A11!#REF!</definedName>
    <definedName name="_78__123Graph_C_CURRENT" localSheetId="58" hidden="1">[8]A11!#REF!</definedName>
    <definedName name="_78__123Graph_C_CURRENT" localSheetId="60" hidden="1">[7]A11!#REF!</definedName>
    <definedName name="_78__123Graph_C_CURRENT" localSheetId="63" hidden="1">[11]A11!#REF!</definedName>
    <definedName name="_78__123Graph_C_CURRENT" localSheetId="64" hidden="1">[11]A11!#REF!</definedName>
    <definedName name="_78__123Graph_C_CURRENT" localSheetId="65" hidden="1">[11]A11!#REF!</definedName>
    <definedName name="_78__123Graph_C_CURRENT" localSheetId="66" hidden="1">[11]A11!#REF!</definedName>
    <definedName name="_78__123Graph_C_CURRENT" localSheetId="67" hidden="1">[8]A11!#REF!</definedName>
    <definedName name="_78__123Graph_C_CURRENT" localSheetId="68" hidden="1">[11]A11!#REF!</definedName>
    <definedName name="_78__123Graph_C_CURRENT" localSheetId="6" hidden="1">[7]A11!#REF!</definedName>
    <definedName name="_78__123Graph_C_CURRENT" localSheetId="76" hidden="1">[7]A11!#REF!</definedName>
    <definedName name="_78__123Graph_C_CURRENT" localSheetId="78" hidden="1">[7]A11!#REF!</definedName>
    <definedName name="_78__123Graph_C_CURRENT" localSheetId="10" hidden="1">[9]A11!#REF!</definedName>
    <definedName name="_78__123Graph_C_CURRENT" localSheetId="12" hidden="1">[9]A11!#REF!</definedName>
    <definedName name="_78__123Graph_C_CURRENT" localSheetId="2" hidden="1">[12]A11!#REF!</definedName>
    <definedName name="_78__123Graph_C_CURRENT" localSheetId="7" hidden="1">[7]A11!#REF!</definedName>
    <definedName name="_78__123Graph_C_CURRENT" localSheetId="22" hidden="1">[7]A11!#REF!</definedName>
    <definedName name="_78__123Graph_C_CURRENT" localSheetId="23" hidden="1">[7]A11!#REF!</definedName>
    <definedName name="_78__123Graph_C_CURRENT" localSheetId="24" hidden="1">[7]A11!#REF!</definedName>
    <definedName name="_78__123Graph_C_CURRENT" localSheetId="33" hidden="1">[7]A11!#REF!</definedName>
    <definedName name="_78__123Graph_C_CURRENT" localSheetId="34" hidden="1">[7]A11!#REF!</definedName>
    <definedName name="_78__123Graph_C_CURRENT" localSheetId="8" hidden="1">[7]A11!#REF!</definedName>
    <definedName name="_78__123Graph_C_CURRENT" localSheetId="62" hidden="1">[8]A11!#REF!</definedName>
    <definedName name="_78__123Graph_C_CURRENT" localSheetId="16" hidden="1">[7]A11!#REF!</definedName>
    <definedName name="_78__123Graph_C_CURRENT" localSheetId="17" hidden="1">[7]A11!#REF!</definedName>
    <definedName name="_78__123Graph_C_CURRENT" localSheetId="18" hidden="1">[7]A11!#REF!</definedName>
    <definedName name="_78__123Graph_C_CURRENT" localSheetId="19" hidden="1">[7]A11!#REF!</definedName>
    <definedName name="_78__123Graph_C_CURRENT" localSheetId="20" hidden="1">[7]A11!#REF!</definedName>
    <definedName name="_78__123Graph_C_CURRENT" localSheetId="21" hidden="1">[7]A11!#REF!</definedName>
    <definedName name="_78__123Graph_C_CURRENT" hidden="1">[7]A11!#REF!</definedName>
    <definedName name="_81__123Graph_C_CURRENT_1" localSheetId="14" hidden="1">[7]A11!#REF!</definedName>
    <definedName name="_81__123Graph_C_CURRENT_1" localSheetId="25" hidden="1">[7]A11!#REF!</definedName>
    <definedName name="_81__123Graph_C_CURRENT_1" localSheetId="27" hidden="1">[7]A11!#REF!</definedName>
    <definedName name="_81__123Graph_C_CURRENT_1" localSheetId="38" hidden="1">[8]A11!#REF!</definedName>
    <definedName name="_81__123Graph_C_CURRENT_1" localSheetId="3" hidden="1">[9]A11!#REF!</definedName>
    <definedName name="_81__123Graph_C_CURRENT_1" localSheetId="39" hidden="1">[8]A11!#REF!</definedName>
    <definedName name="_81__123Graph_C_CURRENT_1" localSheetId="40" hidden="1">[8]A11!#REF!</definedName>
    <definedName name="_81__123Graph_C_CURRENT_1" localSheetId="41" hidden="1">[8]A11!#REF!</definedName>
    <definedName name="_81__123Graph_C_CURRENT_1" localSheetId="48" hidden="1">[7]A11!#REF!</definedName>
    <definedName name="_81__123Graph_C_CURRENT_1" localSheetId="4" hidden="1">[10]A11!#REF!</definedName>
    <definedName name="_81__123Graph_C_CURRENT_1" localSheetId="49" hidden="1">[7]A11!#REF!</definedName>
    <definedName name="_81__123Graph_C_CURRENT_1" localSheetId="50" hidden="1">[7]A11!#REF!</definedName>
    <definedName name="_81__123Graph_C_CURRENT_1" localSheetId="51" hidden="1">[7]A11!#REF!</definedName>
    <definedName name="_81__123Graph_C_CURRENT_1" localSheetId="52" hidden="1">[7]A11!#REF!</definedName>
    <definedName name="_81__123Graph_C_CURRENT_1" localSheetId="53" hidden="1">[7]A11!#REF!</definedName>
    <definedName name="_81__123Graph_C_CURRENT_1" localSheetId="55" hidden="1">[7]A11!#REF!</definedName>
    <definedName name="_81__123Graph_C_CURRENT_1" localSheetId="58" hidden="1">[8]A11!#REF!</definedName>
    <definedName name="_81__123Graph_C_CURRENT_1" localSheetId="60" hidden="1">[7]A11!#REF!</definedName>
    <definedName name="_81__123Graph_C_CURRENT_1" localSheetId="63" hidden="1">[11]A11!#REF!</definedName>
    <definedName name="_81__123Graph_C_CURRENT_1" localSheetId="64" hidden="1">[11]A11!#REF!</definedName>
    <definedName name="_81__123Graph_C_CURRENT_1" localSheetId="65" hidden="1">[11]A11!#REF!</definedName>
    <definedName name="_81__123Graph_C_CURRENT_1" localSheetId="66" hidden="1">[11]A11!#REF!</definedName>
    <definedName name="_81__123Graph_C_CURRENT_1" localSheetId="67" hidden="1">[8]A11!#REF!</definedName>
    <definedName name="_81__123Graph_C_CURRENT_1" localSheetId="68" hidden="1">[11]A11!#REF!</definedName>
    <definedName name="_81__123Graph_C_CURRENT_1" localSheetId="6" hidden="1">[7]A11!#REF!</definedName>
    <definedName name="_81__123Graph_C_CURRENT_1" localSheetId="76" hidden="1">[7]A11!#REF!</definedName>
    <definedName name="_81__123Graph_C_CURRENT_1" localSheetId="78" hidden="1">[7]A11!#REF!</definedName>
    <definedName name="_81__123Graph_C_CURRENT_1" localSheetId="10" hidden="1">[9]A11!#REF!</definedName>
    <definedName name="_81__123Graph_C_CURRENT_1" localSheetId="12" hidden="1">[9]A11!#REF!</definedName>
    <definedName name="_81__123Graph_C_CURRENT_1" localSheetId="2" hidden="1">[12]A11!#REF!</definedName>
    <definedName name="_81__123Graph_C_CURRENT_1" localSheetId="7" hidden="1">[7]A11!#REF!</definedName>
    <definedName name="_81__123Graph_C_CURRENT_1" localSheetId="22" hidden="1">[7]A11!#REF!</definedName>
    <definedName name="_81__123Graph_C_CURRENT_1" localSheetId="23" hidden="1">[7]A11!#REF!</definedName>
    <definedName name="_81__123Graph_C_CURRENT_1" localSheetId="24" hidden="1">[7]A11!#REF!</definedName>
    <definedName name="_81__123Graph_C_CURRENT_1" localSheetId="33" hidden="1">[7]A11!#REF!</definedName>
    <definedName name="_81__123Graph_C_CURRENT_1" localSheetId="34" hidden="1">[7]A11!#REF!</definedName>
    <definedName name="_81__123Graph_C_CURRENT_1" localSheetId="8" hidden="1">[7]A11!#REF!</definedName>
    <definedName name="_81__123Graph_C_CURRENT_1" localSheetId="62" hidden="1">[8]A11!#REF!</definedName>
    <definedName name="_81__123Graph_C_CURRENT_1" localSheetId="16" hidden="1">[7]A11!#REF!</definedName>
    <definedName name="_81__123Graph_C_CURRENT_1" localSheetId="17" hidden="1">[7]A11!#REF!</definedName>
    <definedName name="_81__123Graph_C_CURRENT_1" localSheetId="18" hidden="1">[7]A11!#REF!</definedName>
    <definedName name="_81__123Graph_C_CURRENT_1" localSheetId="19" hidden="1">[7]A11!#REF!</definedName>
    <definedName name="_81__123Graph_C_CURRENT_1" localSheetId="20" hidden="1">[7]A11!#REF!</definedName>
    <definedName name="_81__123Graph_C_CURRENT_1" localSheetId="21" hidden="1">[7]A11!#REF!</definedName>
    <definedName name="_81__123Graph_C_CURRENT_1" hidden="1">[7]A11!#REF!</definedName>
    <definedName name="_84__123Graph_C_CURRENT_10" localSheetId="14" hidden="1">[7]A11!#REF!</definedName>
    <definedName name="_84__123Graph_C_CURRENT_10" localSheetId="25" hidden="1">[7]A11!#REF!</definedName>
    <definedName name="_84__123Graph_C_CURRENT_10" localSheetId="27" hidden="1">[7]A11!#REF!</definedName>
    <definedName name="_84__123Graph_C_CURRENT_10" localSheetId="38" hidden="1">[8]A11!#REF!</definedName>
    <definedName name="_84__123Graph_C_CURRENT_10" localSheetId="3" hidden="1">[9]A11!#REF!</definedName>
    <definedName name="_84__123Graph_C_CURRENT_10" localSheetId="39" hidden="1">[8]A11!#REF!</definedName>
    <definedName name="_84__123Graph_C_CURRENT_10" localSheetId="40" hidden="1">[8]A11!#REF!</definedName>
    <definedName name="_84__123Graph_C_CURRENT_10" localSheetId="41" hidden="1">[8]A11!#REF!</definedName>
    <definedName name="_84__123Graph_C_CURRENT_10" localSheetId="48" hidden="1">[7]A11!#REF!</definedName>
    <definedName name="_84__123Graph_C_CURRENT_10" localSheetId="4" hidden="1">[10]A11!#REF!</definedName>
    <definedName name="_84__123Graph_C_CURRENT_10" localSheetId="49" hidden="1">[7]A11!#REF!</definedName>
    <definedName name="_84__123Graph_C_CURRENT_10" localSheetId="50" hidden="1">[7]A11!#REF!</definedName>
    <definedName name="_84__123Graph_C_CURRENT_10" localSheetId="51" hidden="1">[7]A11!#REF!</definedName>
    <definedName name="_84__123Graph_C_CURRENT_10" localSheetId="52" hidden="1">[7]A11!#REF!</definedName>
    <definedName name="_84__123Graph_C_CURRENT_10" localSheetId="53" hidden="1">[7]A11!#REF!</definedName>
    <definedName name="_84__123Graph_C_CURRENT_10" localSheetId="55" hidden="1">[7]A11!#REF!</definedName>
    <definedName name="_84__123Graph_C_CURRENT_10" localSheetId="58" hidden="1">[8]A11!#REF!</definedName>
    <definedName name="_84__123Graph_C_CURRENT_10" localSheetId="60" hidden="1">[7]A11!#REF!</definedName>
    <definedName name="_84__123Graph_C_CURRENT_10" localSheetId="63" hidden="1">[11]A11!#REF!</definedName>
    <definedName name="_84__123Graph_C_CURRENT_10" localSheetId="64" hidden="1">[11]A11!#REF!</definedName>
    <definedName name="_84__123Graph_C_CURRENT_10" localSheetId="65" hidden="1">[11]A11!#REF!</definedName>
    <definedName name="_84__123Graph_C_CURRENT_10" localSheetId="66" hidden="1">[11]A11!#REF!</definedName>
    <definedName name="_84__123Graph_C_CURRENT_10" localSheetId="67" hidden="1">[8]A11!#REF!</definedName>
    <definedName name="_84__123Graph_C_CURRENT_10" localSheetId="68" hidden="1">[11]A11!#REF!</definedName>
    <definedName name="_84__123Graph_C_CURRENT_10" localSheetId="6" hidden="1">[7]A11!#REF!</definedName>
    <definedName name="_84__123Graph_C_CURRENT_10" localSheetId="76" hidden="1">[7]A11!#REF!</definedName>
    <definedName name="_84__123Graph_C_CURRENT_10" localSheetId="78" hidden="1">[7]A11!#REF!</definedName>
    <definedName name="_84__123Graph_C_CURRENT_10" localSheetId="10" hidden="1">[9]A11!#REF!</definedName>
    <definedName name="_84__123Graph_C_CURRENT_10" localSheetId="12" hidden="1">[9]A11!#REF!</definedName>
    <definedName name="_84__123Graph_C_CURRENT_10" localSheetId="2" hidden="1">[12]A11!#REF!</definedName>
    <definedName name="_84__123Graph_C_CURRENT_10" localSheetId="7" hidden="1">[7]A11!#REF!</definedName>
    <definedName name="_84__123Graph_C_CURRENT_10" localSheetId="22" hidden="1">[7]A11!#REF!</definedName>
    <definedName name="_84__123Graph_C_CURRENT_10" localSheetId="23" hidden="1">[7]A11!#REF!</definedName>
    <definedName name="_84__123Graph_C_CURRENT_10" localSheetId="24" hidden="1">[7]A11!#REF!</definedName>
    <definedName name="_84__123Graph_C_CURRENT_10" localSheetId="33" hidden="1">[7]A11!#REF!</definedName>
    <definedName name="_84__123Graph_C_CURRENT_10" localSheetId="34" hidden="1">[7]A11!#REF!</definedName>
    <definedName name="_84__123Graph_C_CURRENT_10" localSheetId="8" hidden="1">[7]A11!#REF!</definedName>
    <definedName name="_84__123Graph_C_CURRENT_10" localSheetId="62" hidden="1">[8]A11!#REF!</definedName>
    <definedName name="_84__123Graph_C_CURRENT_10" localSheetId="16" hidden="1">[7]A11!#REF!</definedName>
    <definedName name="_84__123Graph_C_CURRENT_10" localSheetId="17" hidden="1">[7]A11!#REF!</definedName>
    <definedName name="_84__123Graph_C_CURRENT_10" localSheetId="18" hidden="1">[7]A11!#REF!</definedName>
    <definedName name="_84__123Graph_C_CURRENT_10" localSheetId="19" hidden="1">[7]A11!#REF!</definedName>
    <definedName name="_84__123Graph_C_CURRENT_10" localSheetId="20" hidden="1">[7]A11!#REF!</definedName>
    <definedName name="_84__123Graph_C_CURRENT_10" localSheetId="21" hidden="1">[7]A11!#REF!</definedName>
    <definedName name="_84__123Graph_C_CURRENT_10" hidden="1">[7]A11!#REF!</definedName>
    <definedName name="_87__123Graph_C_CURRENT_2" localSheetId="14" hidden="1">[7]A11!#REF!</definedName>
    <definedName name="_87__123Graph_C_CURRENT_2" localSheetId="25" hidden="1">[7]A11!#REF!</definedName>
    <definedName name="_87__123Graph_C_CURRENT_2" localSheetId="27" hidden="1">[7]A11!#REF!</definedName>
    <definedName name="_87__123Graph_C_CURRENT_2" localSheetId="38" hidden="1">[8]A11!#REF!</definedName>
    <definedName name="_87__123Graph_C_CURRENT_2" localSheetId="3" hidden="1">[9]A11!#REF!</definedName>
    <definedName name="_87__123Graph_C_CURRENT_2" localSheetId="39" hidden="1">[8]A11!#REF!</definedName>
    <definedName name="_87__123Graph_C_CURRENT_2" localSheetId="40" hidden="1">[8]A11!#REF!</definedName>
    <definedName name="_87__123Graph_C_CURRENT_2" localSheetId="41" hidden="1">[8]A11!#REF!</definedName>
    <definedName name="_87__123Graph_C_CURRENT_2" localSheetId="48" hidden="1">[7]A11!#REF!</definedName>
    <definedName name="_87__123Graph_C_CURRENT_2" localSheetId="4" hidden="1">[10]A11!#REF!</definedName>
    <definedName name="_87__123Graph_C_CURRENT_2" localSheetId="49" hidden="1">[7]A11!#REF!</definedName>
    <definedName name="_87__123Graph_C_CURRENT_2" localSheetId="50" hidden="1">[7]A11!#REF!</definedName>
    <definedName name="_87__123Graph_C_CURRENT_2" localSheetId="51" hidden="1">[7]A11!#REF!</definedName>
    <definedName name="_87__123Graph_C_CURRENT_2" localSheetId="52" hidden="1">[7]A11!#REF!</definedName>
    <definedName name="_87__123Graph_C_CURRENT_2" localSheetId="53" hidden="1">[7]A11!#REF!</definedName>
    <definedName name="_87__123Graph_C_CURRENT_2" localSheetId="55" hidden="1">[7]A11!#REF!</definedName>
    <definedName name="_87__123Graph_C_CURRENT_2" localSheetId="58" hidden="1">[8]A11!#REF!</definedName>
    <definedName name="_87__123Graph_C_CURRENT_2" localSheetId="60" hidden="1">[7]A11!#REF!</definedName>
    <definedName name="_87__123Graph_C_CURRENT_2" localSheetId="63" hidden="1">[11]A11!#REF!</definedName>
    <definedName name="_87__123Graph_C_CURRENT_2" localSheetId="64" hidden="1">[11]A11!#REF!</definedName>
    <definedName name="_87__123Graph_C_CURRENT_2" localSheetId="65" hidden="1">[11]A11!#REF!</definedName>
    <definedName name="_87__123Graph_C_CURRENT_2" localSheetId="66" hidden="1">[11]A11!#REF!</definedName>
    <definedName name="_87__123Graph_C_CURRENT_2" localSheetId="67" hidden="1">[8]A11!#REF!</definedName>
    <definedName name="_87__123Graph_C_CURRENT_2" localSheetId="68" hidden="1">[11]A11!#REF!</definedName>
    <definedName name="_87__123Graph_C_CURRENT_2" localSheetId="6" hidden="1">[7]A11!#REF!</definedName>
    <definedName name="_87__123Graph_C_CURRENT_2" localSheetId="76" hidden="1">[7]A11!#REF!</definedName>
    <definedName name="_87__123Graph_C_CURRENT_2" localSheetId="78" hidden="1">[7]A11!#REF!</definedName>
    <definedName name="_87__123Graph_C_CURRENT_2" localSheetId="10" hidden="1">[9]A11!#REF!</definedName>
    <definedName name="_87__123Graph_C_CURRENT_2" localSheetId="12" hidden="1">[9]A11!#REF!</definedName>
    <definedName name="_87__123Graph_C_CURRENT_2" localSheetId="2" hidden="1">[12]A11!#REF!</definedName>
    <definedName name="_87__123Graph_C_CURRENT_2" localSheetId="7" hidden="1">[7]A11!#REF!</definedName>
    <definedName name="_87__123Graph_C_CURRENT_2" localSheetId="22" hidden="1">[7]A11!#REF!</definedName>
    <definedName name="_87__123Graph_C_CURRENT_2" localSheetId="23" hidden="1">[7]A11!#REF!</definedName>
    <definedName name="_87__123Graph_C_CURRENT_2" localSheetId="24" hidden="1">[7]A11!#REF!</definedName>
    <definedName name="_87__123Graph_C_CURRENT_2" localSheetId="33" hidden="1">[7]A11!#REF!</definedName>
    <definedName name="_87__123Graph_C_CURRENT_2" localSheetId="34" hidden="1">[7]A11!#REF!</definedName>
    <definedName name="_87__123Graph_C_CURRENT_2" localSheetId="8" hidden="1">[7]A11!#REF!</definedName>
    <definedName name="_87__123Graph_C_CURRENT_2" localSheetId="62" hidden="1">[8]A11!#REF!</definedName>
    <definedName name="_87__123Graph_C_CURRENT_2" localSheetId="16" hidden="1">[7]A11!#REF!</definedName>
    <definedName name="_87__123Graph_C_CURRENT_2" localSheetId="17" hidden="1">[7]A11!#REF!</definedName>
    <definedName name="_87__123Graph_C_CURRENT_2" localSheetId="18" hidden="1">[7]A11!#REF!</definedName>
    <definedName name="_87__123Graph_C_CURRENT_2" localSheetId="19" hidden="1">[7]A11!#REF!</definedName>
    <definedName name="_87__123Graph_C_CURRENT_2" localSheetId="20" hidden="1">[7]A11!#REF!</definedName>
    <definedName name="_87__123Graph_C_CURRENT_2" localSheetId="21" hidden="1">[7]A11!#REF!</definedName>
    <definedName name="_87__123Graph_C_CURRENT_2" hidden="1">[7]A11!#REF!</definedName>
    <definedName name="_9__123Graph_A_CURRENT_10" localSheetId="14" hidden="1">[7]A11!#REF!</definedName>
    <definedName name="_9__123Graph_A_CURRENT_10" localSheetId="25" hidden="1">[7]A11!#REF!</definedName>
    <definedName name="_9__123Graph_A_CURRENT_10" localSheetId="27" hidden="1">[7]A11!#REF!</definedName>
    <definedName name="_9__123Graph_A_CURRENT_10" localSheetId="38" hidden="1">[8]A11!#REF!</definedName>
    <definedName name="_9__123Graph_A_CURRENT_10" localSheetId="3" hidden="1">[9]A11!#REF!</definedName>
    <definedName name="_9__123Graph_A_CURRENT_10" localSheetId="39" hidden="1">[8]A11!#REF!</definedName>
    <definedName name="_9__123Graph_A_CURRENT_10" localSheetId="40" hidden="1">[8]A11!#REF!</definedName>
    <definedName name="_9__123Graph_A_CURRENT_10" localSheetId="41" hidden="1">[8]A11!#REF!</definedName>
    <definedName name="_9__123Graph_A_CURRENT_10" localSheetId="48" hidden="1">[7]A11!#REF!</definedName>
    <definedName name="_9__123Graph_A_CURRENT_10" localSheetId="4" hidden="1">[10]A11!#REF!</definedName>
    <definedName name="_9__123Graph_A_CURRENT_10" localSheetId="49" hidden="1">[7]A11!#REF!</definedName>
    <definedName name="_9__123Graph_A_CURRENT_10" localSheetId="50" hidden="1">[7]A11!#REF!</definedName>
    <definedName name="_9__123Graph_A_CURRENT_10" localSheetId="51" hidden="1">[7]A11!#REF!</definedName>
    <definedName name="_9__123Graph_A_CURRENT_10" localSheetId="52" hidden="1">[7]A11!#REF!</definedName>
    <definedName name="_9__123Graph_A_CURRENT_10" localSheetId="53" hidden="1">[7]A11!#REF!</definedName>
    <definedName name="_9__123Graph_A_CURRENT_10" localSheetId="55" hidden="1">[7]A11!#REF!</definedName>
    <definedName name="_9__123Graph_A_CURRENT_10" localSheetId="58" hidden="1">[8]A11!#REF!</definedName>
    <definedName name="_9__123Graph_A_CURRENT_10" localSheetId="60" hidden="1">[7]A11!#REF!</definedName>
    <definedName name="_9__123Graph_A_CURRENT_10" localSheetId="63" hidden="1">[11]A11!#REF!</definedName>
    <definedName name="_9__123Graph_A_CURRENT_10" localSheetId="64" hidden="1">[11]A11!#REF!</definedName>
    <definedName name="_9__123Graph_A_CURRENT_10" localSheetId="65" hidden="1">[11]A11!#REF!</definedName>
    <definedName name="_9__123Graph_A_CURRENT_10" localSheetId="66" hidden="1">[11]A11!#REF!</definedName>
    <definedName name="_9__123Graph_A_CURRENT_10" localSheetId="67" hidden="1">[8]A11!#REF!</definedName>
    <definedName name="_9__123Graph_A_CURRENT_10" localSheetId="68" hidden="1">[11]A11!#REF!</definedName>
    <definedName name="_9__123Graph_A_CURRENT_10" localSheetId="6" hidden="1">[7]A11!#REF!</definedName>
    <definedName name="_9__123Graph_A_CURRENT_10" localSheetId="76" hidden="1">[7]A11!#REF!</definedName>
    <definedName name="_9__123Graph_A_CURRENT_10" localSheetId="78" hidden="1">[7]A11!#REF!</definedName>
    <definedName name="_9__123Graph_A_CURRENT_10" localSheetId="10" hidden="1">[9]A11!#REF!</definedName>
    <definedName name="_9__123Graph_A_CURRENT_10" localSheetId="12" hidden="1">[9]A11!#REF!</definedName>
    <definedName name="_9__123Graph_A_CURRENT_10" localSheetId="2" hidden="1">[12]A11!#REF!</definedName>
    <definedName name="_9__123Graph_A_CURRENT_10" localSheetId="7" hidden="1">[7]A11!#REF!</definedName>
    <definedName name="_9__123Graph_A_CURRENT_10" localSheetId="22" hidden="1">[7]A11!#REF!</definedName>
    <definedName name="_9__123Graph_A_CURRENT_10" localSheetId="23" hidden="1">[7]A11!#REF!</definedName>
    <definedName name="_9__123Graph_A_CURRENT_10" localSheetId="24" hidden="1">[7]A11!#REF!</definedName>
    <definedName name="_9__123Graph_A_CURRENT_10" localSheetId="33" hidden="1">[7]A11!#REF!</definedName>
    <definedName name="_9__123Graph_A_CURRENT_10" localSheetId="34" hidden="1">[7]A11!#REF!</definedName>
    <definedName name="_9__123Graph_A_CURRENT_10" localSheetId="8" hidden="1">[7]A11!#REF!</definedName>
    <definedName name="_9__123Graph_A_CURRENT_10" localSheetId="62" hidden="1">[8]A11!#REF!</definedName>
    <definedName name="_9__123Graph_A_CURRENT_10" localSheetId="16" hidden="1">[7]A11!#REF!</definedName>
    <definedName name="_9__123Graph_A_CURRENT_10" localSheetId="17" hidden="1">[7]A11!#REF!</definedName>
    <definedName name="_9__123Graph_A_CURRENT_10" localSheetId="18" hidden="1">[7]A11!#REF!</definedName>
    <definedName name="_9__123Graph_A_CURRENT_10" localSheetId="19" hidden="1">[7]A11!#REF!</definedName>
    <definedName name="_9__123Graph_A_CURRENT_10" localSheetId="20" hidden="1">[7]A11!#REF!</definedName>
    <definedName name="_9__123Graph_A_CURRENT_10" localSheetId="21" hidden="1">[7]A11!#REF!</definedName>
    <definedName name="_9__123Graph_A_CURRENT_10" hidden="1">[7]A11!#REF!</definedName>
    <definedName name="_90__123Graph_C_CURRENT_3" localSheetId="14" hidden="1">[7]A11!#REF!</definedName>
    <definedName name="_90__123Graph_C_CURRENT_3" localSheetId="25" hidden="1">[7]A11!#REF!</definedName>
    <definedName name="_90__123Graph_C_CURRENT_3" localSheetId="27" hidden="1">[7]A11!#REF!</definedName>
    <definedName name="_90__123Graph_C_CURRENT_3" localSheetId="38" hidden="1">[8]A11!#REF!</definedName>
    <definedName name="_90__123Graph_C_CURRENT_3" localSheetId="3" hidden="1">[9]A11!#REF!</definedName>
    <definedName name="_90__123Graph_C_CURRENT_3" localSheetId="39" hidden="1">[8]A11!#REF!</definedName>
    <definedName name="_90__123Graph_C_CURRENT_3" localSheetId="40" hidden="1">[8]A11!#REF!</definedName>
    <definedName name="_90__123Graph_C_CURRENT_3" localSheetId="41" hidden="1">[8]A11!#REF!</definedName>
    <definedName name="_90__123Graph_C_CURRENT_3" localSheetId="48" hidden="1">[7]A11!#REF!</definedName>
    <definedName name="_90__123Graph_C_CURRENT_3" localSheetId="4" hidden="1">[10]A11!#REF!</definedName>
    <definedName name="_90__123Graph_C_CURRENT_3" localSheetId="49" hidden="1">[7]A11!#REF!</definedName>
    <definedName name="_90__123Graph_C_CURRENT_3" localSheetId="50" hidden="1">[7]A11!#REF!</definedName>
    <definedName name="_90__123Graph_C_CURRENT_3" localSheetId="51" hidden="1">[7]A11!#REF!</definedName>
    <definedName name="_90__123Graph_C_CURRENT_3" localSheetId="52" hidden="1">[7]A11!#REF!</definedName>
    <definedName name="_90__123Graph_C_CURRENT_3" localSheetId="53" hidden="1">[7]A11!#REF!</definedName>
    <definedName name="_90__123Graph_C_CURRENT_3" localSheetId="55" hidden="1">[7]A11!#REF!</definedName>
    <definedName name="_90__123Graph_C_CURRENT_3" localSheetId="58" hidden="1">[8]A11!#REF!</definedName>
    <definedName name="_90__123Graph_C_CURRENT_3" localSheetId="60" hidden="1">[7]A11!#REF!</definedName>
    <definedName name="_90__123Graph_C_CURRENT_3" localSheetId="63" hidden="1">[11]A11!#REF!</definedName>
    <definedName name="_90__123Graph_C_CURRENT_3" localSheetId="64" hidden="1">[11]A11!#REF!</definedName>
    <definedName name="_90__123Graph_C_CURRENT_3" localSheetId="65" hidden="1">[11]A11!#REF!</definedName>
    <definedName name="_90__123Graph_C_CURRENT_3" localSheetId="66" hidden="1">[11]A11!#REF!</definedName>
    <definedName name="_90__123Graph_C_CURRENT_3" localSheetId="67" hidden="1">[8]A11!#REF!</definedName>
    <definedName name="_90__123Graph_C_CURRENT_3" localSheetId="68" hidden="1">[11]A11!#REF!</definedName>
    <definedName name="_90__123Graph_C_CURRENT_3" localSheetId="6" hidden="1">[7]A11!#REF!</definedName>
    <definedName name="_90__123Graph_C_CURRENT_3" localSheetId="76" hidden="1">[7]A11!#REF!</definedName>
    <definedName name="_90__123Graph_C_CURRENT_3" localSheetId="78" hidden="1">[7]A11!#REF!</definedName>
    <definedName name="_90__123Graph_C_CURRENT_3" localSheetId="10" hidden="1">[9]A11!#REF!</definedName>
    <definedName name="_90__123Graph_C_CURRENT_3" localSheetId="12" hidden="1">[9]A11!#REF!</definedName>
    <definedName name="_90__123Graph_C_CURRENT_3" localSheetId="2" hidden="1">[12]A11!#REF!</definedName>
    <definedName name="_90__123Graph_C_CURRENT_3" localSheetId="7" hidden="1">[7]A11!#REF!</definedName>
    <definedName name="_90__123Graph_C_CURRENT_3" localSheetId="22" hidden="1">[7]A11!#REF!</definedName>
    <definedName name="_90__123Graph_C_CURRENT_3" localSheetId="23" hidden="1">[7]A11!#REF!</definedName>
    <definedName name="_90__123Graph_C_CURRENT_3" localSheetId="24" hidden="1">[7]A11!#REF!</definedName>
    <definedName name="_90__123Graph_C_CURRENT_3" localSheetId="33" hidden="1">[7]A11!#REF!</definedName>
    <definedName name="_90__123Graph_C_CURRENT_3" localSheetId="34" hidden="1">[7]A11!#REF!</definedName>
    <definedName name="_90__123Graph_C_CURRENT_3" localSheetId="8" hidden="1">[7]A11!#REF!</definedName>
    <definedName name="_90__123Graph_C_CURRENT_3" localSheetId="62" hidden="1">[8]A11!#REF!</definedName>
    <definedName name="_90__123Graph_C_CURRENT_3" localSheetId="16" hidden="1">[7]A11!#REF!</definedName>
    <definedName name="_90__123Graph_C_CURRENT_3" localSheetId="17" hidden="1">[7]A11!#REF!</definedName>
    <definedName name="_90__123Graph_C_CURRENT_3" localSheetId="18" hidden="1">[7]A11!#REF!</definedName>
    <definedName name="_90__123Graph_C_CURRENT_3" localSheetId="19" hidden="1">[7]A11!#REF!</definedName>
    <definedName name="_90__123Graph_C_CURRENT_3" localSheetId="20" hidden="1">[7]A11!#REF!</definedName>
    <definedName name="_90__123Graph_C_CURRENT_3" localSheetId="21" hidden="1">[7]A11!#REF!</definedName>
    <definedName name="_90__123Graph_C_CURRENT_3" hidden="1">[7]A11!#REF!</definedName>
    <definedName name="_93__123Graph_C_CURRENT_4" localSheetId="14" hidden="1">[7]A11!#REF!</definedName>
    <definedName name="_93__123Graph_C_CURRENT_4" localSheetId="25" hidden="1">[7]A11!#REF!</definedName>
    <definedName name="_93__123Graph_C_CURRENT_4" localSheetId="27" hidden="1">[7]A11!#REF!</definedName>
    <definedName name="_93__123Graph_C_CURRENT_4" localSheetId="38" hidden="1">[8]A11!#REF!</definedName>
    <definedName name="_93__123Graph_C_CURRENT_4" localSheetId="3" hidden="1">[9]A11!#REF!</definedName>
    <definedName name="_93__123Graph_C_CURRENT_4" localSheetId="39" hidden="1">[8]A11!#REF!</definedName>
    <definedName name="_93__123Graph_C_CURRENT_4" localSheetId="40" hidden="1">[8]A11!#REF!</definedName>
    <definedName name="_93__123Graph_C_CURRENT_4" localSheetId="41" hidden="1">[8]A11!#REF!</definedName>
    <definedName name="_93__123Graph_C_CURRENT_4" localSheetId="48" hidden="1">[7]A11!#REF!</definedName>
    <definedName name="_93__123Graph_C_CURRENT_4" localSheetId="4" hidden="1">[10]A11!#REF!</definedName>
    <definedName name="_93__123Graph_C_CURRENT_4" localSheetId="49" hidden="1">[7]A11!#REF!</definedName>
    <definedName name="_93__123Graph_C_CURRENT_4" localSheetId="50" hidden="1">[7]A11!#REF!</definedName>
    <definedName name="_93__123Graph_C_CURRENT_4" localSheetId="51" hidden="1">[7]A11!#REF!</definedName>
    <definedName name="_93__123Graph_C_CURRENT_4" localSheetId="52" hidden="1">[7]A11!#REF!</definedName>
    <definedName name="_93__123Graph_C_CURRENT_4" localSheetId="53" hidden="1">[7]A11!#REF!</definedName>
    <definedName name="_93__123Graph_C_CURRENT_4" localSheetId="55" hidden="1">[7]A11!#REF!</definedName>
    <definedName name="_93__123Graph_C_CURRENT_4" localSheetId="58" hidden="1">[8]A11!#REF!</definedName>
    <definedName name="_93__123Graph_C_CURRENT_4" localSheetId="60" hidden="1">[7]A11!#REF!</definedName>
    <definedName name="_93__123Graph_C_CURRENT_4" localSheetId="63" hidden="1">[11]A11!#REF!</definedName>
    <definedName name="_93__123Graph_C_CURRENT_4" localSheetId="64" hidden="1">[11]A11!#REF!</definedName>
    <definedName name="_93__123Graph_C_CURRENT_4" localSheetId="65" hidden="1">[11]A11!#REF!</definedName>
    <definedName name="_93__123Graph_C_CURRENT_4" localSheetId="66" hidden="1">[11]A11!#REF!</definedName>
    <definedName name="_93__123Graph_C_CURRENT_4" localSheetId="67" hidden="1">[8]A11!#REF!</definedName>
    <definedName name="_93__123Graph_C_CURRENT_4" localSheetId="68" hidden="1">[11]A11!#REF!</definedName>
    <definedName name="_93__123Graph_C_CURRENT_4" localSheetId="6" hidden="1">[7]A11!#REF!</definedName>
    <definedName name="_93__123Graph_C_CURRENT_4" localSheetId="76" hidden="1">[7]A11!#REF!</definedName>
    <definedName name="_93__123Graph_C_CURRENT_4" localSheetId="78" hidden="1">[7]A11!#REF!</definedName>
    <definedName name="_93__123Graph_C_CURRENT_4" localSheetId="10" hidden="1">[9]A11!#REF!</definedName>
    <definedName name="_93__123Graph_C_CURRENT_4" localSheetId="12" hidden="1">[9]A11!#REF!</definedName>
    <definedName name="_93__123Graph_C_CURRENT_4" localSheetId="2" hidden="1">[12]A11!#REF!</definedName>
    <definedName name="_93__123Graph_C_CURRENT_4" localSheetId="7" hidden="1">[7]A11!#REF!</definedName>
    <definedName name="_93__123Graph_C_CURRENT_4" localSheetId="22" hidden="1">[7]A11!#REF!</definedName>
    <definedName name="_93__123Graph_C_CURRENT_4" localSheetId="23" hidden="1">[7]A11!#REF!</definedName>
    <definedName name="_93__123Graph_C_CURRENT_4" localSheetId="24" hidden="1">[7]A11!#REF!</definedName>
    <definedName name="_93__123Graph_C_CURRENT_4" localSheetId="33" hidden="1">[7]A11!#REF!</definedName>
    <definedName name="_93__123Graph_C_CURRENT_4" localSheetId="34" hidden="1">[7]A11!#REF!</definedName>
    <definedName name="_93__123Graph_C_CURRENT_4" localSheetId="8" hidden="1">[7]A11!#REF!</definedName>
    <definedName name="_93__123Graph_C_CURRENT_4" localSheetId="62" hidden="1">[8]A11!#REF!</definedName>
    <definedName name="_93__123Graph_C_CURRENT_4" localSheetId="16" hidden="1">[7]A11!#REF!</definedName>
    <definedName name="_93__123Graph_C_CURRENT_4" localSheetId="17" hidden="1">[7]A11!#REF!</definedName>
    <definedName name="_93__123Graph_C_CURRENT_4" localSheetId="18" hidden="1">[7]A11!#REF!</definedName>
    <definedName name="_93__123Graph_C_CURRENT_4" localSheetId="19" hidden="1">[7]A11!#REF!</definedName>
    <definedName name="_93__123Graph_C_CURRENT_4" localSheetId="20" hidden="1">[7]A11!#REF!</definedName>
    <definedName name="_93__123Graph_C_CURRENT_4" localSheetId="21" hidden="1">[7]A11!#REF!</definedName>
    <definedName name="_93__123Graph_C_CURRENT_4" hidden="1">[7]A11!#REF!</definedName>
    <definedName name="_96__123Graph_C_CURRENT_5" localSheetId="14" hidden="1">[7]A11!#REF!</definedName>
    <definedName name="_96__123Graph_C_CURRENT_5" localSheetId="25" hidden="1">[7]A11!#REF!</definedName>
    <definedName name="_96__123Graph_C_CURRENT_5" localSheetId="27" hidden="1">[7]A11!#REF!</definedName>
    <definedName name="_96__123Graph_C_CURRENT_5" localSheetId="38" hidden="1">[8]A11!#REF!</definedName>
    <definedName name="_96__123Graph_C_CURRENT_5" localSheetId="3" hidden="1">[9]A11!#REF!</definedName>
    <definedName name="_96__123Graph_C_CURRENT_5" localSheetId="39" hidden="1">[8]A11!#REF!</definedName>
    <definedName name="_96__123Graph_C_CURRENT_5" localSheetId="40" hidden="1">[8]A11!#REF!</definedName>
    <definedName name="_96__123Graph_C_CURRENT_5" localSheetId="41" hidden="1">[8]A11!#REF!</definedName>
    <definedName name="_96__123Graph_C_CURRENT_5" localSheetId="48" hidden="1">[7]A11!#REF!</definedName>
    <definedName name="_96__123Graph_C_CURRENT_5" localSheetId="4" hidden="1">[10]A11!#REF!</definedName>
    <definedName name="_96__123Graph_C_CURRENT_5" localSheetId="49" hidden="1">[7]A11!#REF!</definedName>
    <definedName name="_96__123Graph_C_CURRENT_5" localSheetId="50" hidden="1">[7]A11!#REF!</definedName>
    <definedName name="_96__123Graph_C_CURRENT_5" localSheetId="51" hidden="1">[7]A11!#REF!</definedName>
    <definedName name="_96__123Graph_C_CURRENT_5" localSheetId="52" hidden="1">[7]A11!#REF!</definedName>
    <definedName name="_96__123Graph_C_CURRENT_5" localSheetId="53" hidden="1">[7]A11!#REF!</definedName>
    <definedName name="_96__123Graph_C_CURRENT_5" localSheetId="55" hidden="1">[7]A11!#REF!</definedName>
    <definedName name="_96__123Graph_C_CURRENT_5" localSheetId="58" hidden="1">[8]A11!#REF!</definedName>
    <definedName name="_96__123Graph_C_CURRENT_5" localSheetId="60" hidden="1">[7]A11!#REF!</definedName>
    <definedName name="_96__123Graph_C_CURRENT_5" localSheetId="63" hidden="1">[11]A11!#REF!</definedName>
    <definedName name="_96__123Graph_C_CURRENT_5" localSheetId="64" hidden="1">[11]A11!#REF!</definedName>
    <definedName name="_96__123Graph_C_CURRENT_5" localSheetId="65" hidden="1">[11]A11!#REF!</definedName>
    <definedName name="_96__123Graph_C_CURRENT_5" localSheetId="66" hidden="1">[11]A11!#REF!</definedName>
    <definedName name="_96__123Graph_C_CURRENT_5" localSheetId="67" hidden="1">[8]A11!#REF!</definedName>
    <definedName name="_96__123Graph_C_CURRENT_5" localSheetId="68" hidden="1">[11]A11!#REF!</definedName>
    <definedName name="_96__123Graph_C_CURRENT_5" localSheetId="6" hidden="1">[7]A11!#REF!</definedName>
    <definedName name="_96__123Graph_C_CURRENT_5" localSheetId="76" hidden="1">[7]A11!#REF!</definedName>
    <definedName name="_96__123Graph_C_CURRENT_5" localSheetId="78" hidden="1">[7]A11!#REF!</definedName>
    <definedName name="_96__123Graph_C_CURRENT_5" localSheetId="10" hidden="1">[9]A11!#REF!</definedName>
    <definedName name="_96__123Graph_C_CURRENT_5" localSheetId="12" hidden="1">[9]A11!#REF!</definedName>
    <definedName name="_96__123Graph_C_CURRENT_5" localSheetId="2" hidden="1">[12]A11!#REF!</definedName>
    <definedName name="_96__123Graph_C_CURRENT_5" localSheetId="7" hidden="1">[7]A11!#REF!</definedName>
    <definedName name="_96__123Graph_C_CURRENT_5" localSheetId="22" hidden="1">[7]A11!#REF!</definedName>
    <definedName name="_96__123Graph_C_CURRENT_5" localSheetId="23" hidden="1">[7]A11!#REF!</definedName>
    <definedName name="_96__123Graph_C_CURRENT_5" localSheetId="24" hidden="1">[7]A11!#REF!</definedName>
    <definedName name="_96__123Graph_C_CURRENT_5" localSheetId="33" hidden="1">[7]A11!#REF!</definedName>
    <definedName name="_96__123Graph_C_CURRENT_5" localSheetId="34" hidden="1">[7]A11!#REF!</definedName>
    <definedName name="_96__123Graph_C_CURRENT_5" localSheetId="8" hidden="1">[7]A11!#REF!</definedName>
    <definedName name="_96__123Graph_C_CURRENT_5" localSheetId="62" hidden="1">[8]A11!#REF!</definedName>
    <definedName name="_96__123Graph_C_CURRENT_5" localSheetId="16" hidden="1">[7]A11!#REF!</definedName>
    <definedName name="_96__123Graph_C_CURRENT_5" localSheetId="17" hidden="1">[7]A11!#REF!</definedName>
    <definedName name="_96__123Graph_C_CURRENT_5" localSheetId="18" hidden="1">[7]A11!#REF!</definedName>
    <definedName name="_96__123Graph_C_CURRENT_5" localSheetId="19" hidden="1">[7]A11!#REF!</definedName>
    <definedName name="_96__123Graph_C_CURRENT_5" localSheetId="20" hidden="1">[7]A11!#REF!</definedName>
    <definedName name="_96__123Graph_C_CURRENT_5" localSheetId="21" hidden="1">[7]A11!#REF!</definedName>
    <definedName name="_96__123Graph_C_CURRENT_5" hidden="1">[7]A11!#REF!</definedName>
    <definedName name="_99__123Graph_C_CURRENT_6" localSheetId="14" hidden="1">[7]A11!#REF!</definedName>
    <definedName name="_99__123Graph_C_CURRENT_6" localSheetId="25" hidden="1">[7]A11!#REF!</definedName>
    <definedName name="_99__123Graph_C_CURRENT_6" localSheetId="27" hidden="1">[7]A11!#REF!</definedName>
    <definedName name="_99__123Graph_C_CURRENT_6" localSheetId="38" hidden="1">[8]A11!#REF!</definedName>
    <definedName name="_99__123Graph_C_CURRENT_6" localSheetId="3" hidden="1">[9]A11!#REF!</definedName>
    <definedName name="_99__123Graph_C_CURRENT_6" localSheetId="39" hidden="1">[8]A11!#REF!</definedName>
    <definedName name="_99__123Graph_C_CURRENT_6" localSheetId="40" hidden="1">[8]A11!#REF!</definedName>
    <definedName name="_99__123Graph_C_CURRENT_6" localSheetId="41" hidden="1">[8]A11!#REF!</definedName>
    <definedName name="_99__123Graph_C_CURRENT_6" localSheetId="48" hidden="1">[7]A11!#REF!</definedName>
    <definedName name="_99__123Graph_C_CURRENT_6" localSheetId="4" hidden="1">[10]A11!#REF!</definedName>
    <definedName name="_99__123Graph_C_CURRENT_6" localSheetId="49" hidden="1">[7]A11!#REF!</definedName>
    <definedName name="_99__123Graph_C_CURRENT_6" localSheetId="50" hidden="1">[7]A11!#REF!</definedName>
    <definedName name="_99__123Graph_C_CURRENT_6" localSheetId="51" hidden="1">[7]A11!#REF!</definedName>
    <definedName name="_99__123Graph_C_CURRENT_6" localSheetId="52" hidden="1">[7]A11!#REF!</definedName>
    <definedName name="_99__123Graph_C_CURRENT_6" localSheetId="53" hidden="1">[7]A11!#REF!</definedName>
    <definedName name="_99__123Graph_C_CURRENT_6" localSheetId="55" hidden="1">[7]A11!#REF!</definedName>
    <definedName name="_99__123Graph_C_CURRENT_6" localSheetId="58" hidden="1">[8]A11!#REF!</definedName>
    <definedName name="_99__123Graph_C_CURRENT_6" localSheetId="60" hidden="1">[7]A11!#REF!</definedName>
    <definedName name="_99__123Graph_C_CURRENT_6" localSheetId="63" hidden="1">[11]A11!#REF!</definedName>
    <definedName name="_99__123Graph_C_CURRENT_6" localSheetId="64" hidden="1">[11]A11!#REF!</definedName>
    <definedName name="_99__123Graph_C_CURRENT_6" localSheetId="65" hidden="1">[11]A11!#REF!</definedName>
    <definedName name="_99__123Graph_C_CURRENT_6" localSheetId="66" hidden="1">[11]A11!#REF!</definedName>
    <definedName name="_99__123Graph_C_CURRENT_6" localSheetId="67" hidden="1">[8]A11!#REF!</definedName>
    <definedName name="_99__123Graph_C_CURRENT_6" localSheetId="68" hidden="1">[11]A11!#REF!</definedName>
    <definedName name="_99__123Graph_C_CURRENT_6" localSheetId="6" hidden="1">[7]A11!#REF!</definedName>
    <definedName name="_99__123Graph_C_CURRENT_6" localSheetId="76" hidden="1">[7]A11!#REF!</definedName>
    <definedName name="_99__123Graph_C_CURRENT_6" localSheetId="78" hidden="1">[7]A11!#REF!</definedName>
    <definedName name="_99__123Graph_C_CURRENT_6" localSheetId="10" hidden="1">[9]A11!#REF!</definedName>
    <definedName name="_99__123Graph_C_CURRENT_6" localSheetId="12" hidden="1">[9]A11!#REF!</definedName>
    <definedName name="_99__123Graph_C_CURRENT_6" localSheetId="2" hidden="1">[12]A11!#REF!</definedName>
    <definedName name="_99__123Graph_C_CURRENT_6" localSheetId="7" hidden="1">[7]A11!#REF!</definedName>
    <definedName name="_99__123Graph_C_CURRENT_6" localSheetId="22" hidden="1">[7]A11!#REF!</definedName>
    <definedName name="_99__123Graph_C_CURRENT_6" localSheetId="23" hidden="1">[7]A11!#REF!</definedName>
    <definedName name="_99__123Graph_C_CURRENT_6" localSheetId="24" hidden="1">[7]A11!#REF!</definedName>
    <definedName name="_99__123Graph_C_CURRENT_6" localSheetId="33" hidden="1">[7]A11!#REF!</definedName>
    <definedName name="_99__123Graph_C_CURRENT_6" localSheetId="34" hidden="1">[7]A11!#REF!</definedName>
    <definedName name="_99__123Graph_C_CURRENT_6" localSheetId="8" hidden="1">[7]A11!#REF!</definedName>
    <definedName name="_99__123Graph_C_CURRENT_6" localSheetId="62" hidden="1">[8]A11!#REF!</definedName>
    <definedName name="_99__123Graph_C_CURRENT_6" localSheetId="16" hidden="1">[7]A11!#REF!</definedName>
    <definedName name="_99__123Graph_C_CURRENT_6" localSheetId="17" hidden="1">[7]A11!#REF!</definedName>
    <definedName name="_99__123Graph_C_CURRENT_6" localSheetId="18" hidden="1">[7]A11!#REF!</definedName>
    <definedName name="_99__123Graph_C_CURRENT_6" localSheetId="19" hidden="1">[7]A11!#REF!</definedName>
    <definedName name="_99__123Graph_C_CURRENT_6" localSheetId="20" hidden="1">[7]A11!#REF!</definedName>
    <definedName name="_99__123Graph_C_CURRENT_6" localSheetId="21" hidden="1">[7]A11!#REF!</definedName>
    <definedName name="_99__123Graph_C_CURRENT_6" hidden="1">[7]A11!#REF!</definedName>
    <definedName name="_AD1">#REF!</definedName>
    <definedName name="_AMO_UniqueIdentifier" hidden="1">"'d476caa3-df4c-4598-85a6-a85f7eb284ed'"</definedName>
    <definedName name="_D3">#REF!</definedName>
    <definedName name="_DAT1">#REF!</definedName>
    <definedName name="_DAT10">#REF!</definedName>
    <definedName name="_DAT11">#REF!</definedName>
    <definedName name="_DAT12">'[13]C. PENSION'!#REF!</definedName>
    <definedName name="_DAT13">[33]mensual!#REF!</definedName>
    <definedName name="_DAT14">[33]mensual!#REF!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Values" hidden="1">#REF!</definedName>
    <definedName name="_eir12">#REF!</definedName>
    <definedName name="_xlnm._FilterDatabase">#REF!</definedName>
    <definedName name="_ggg4">#REF!</definedName>
    <definedName name="_kk1">#REF!</definedName>
    <definedName name="_kk10">#REF!</definedName>
    <definedName name="_kk12">#REF!</definedName>
    <definedName name="_kk13">#REF!</definedName>
    <definedName name="_kk2">#REF!</definedName>
    <definedName name="_kk3">#REF!</definedName>
    <definedName name="_kk4">#REF!</definedName>
    <definedName name="_kk5">#REF!</definedName>
    <definedName name="_kk6">#REF!</definedName>
    <definedName name="_kk7">#REF!</definedName>
    <definedName name="_kk8">#REF!</definedName>
    <definedName name="_kk9">#REF!</definedName>
    <definedName name="_Order1" hidden="1">0</definedName>
    <definedName name="_t1" localSheetId="46">#REF!</definedName>
    <definedName name="_t1" localSheetId="48">#REF!</definedName>
    <definedName name="_t1" localSheetId="49">#REF!</definedName>
    <definedName name="_t1" localSheetId="50">#REF!</definedName>
    <definedName name="_t1" localSheetId="51">#REF!</definedName>
    <definedName name="_t1" localSheetId="52">#REF!</definedName>
    <definedName name="_t1" localSheetId="53">#REF!</definedName>
    <definedName name="_t1" localSheetId="54">#REF!</definedName>
    <definedName name="_t1" localSheetId="55">#REF!</definedName>
    <definedName name="_t1" localSheetId="60">#REF!</definedName>
    <definedName name="_t1" localSheetId="76">#REF!</definedName>
    <definedName name="_t1" localSheetId="77">#REF!</definedName>
    <definedName name="_t1" localSheetId="78">#REF!</definedName>
    <definedName name="_T1" localSheetId="2">#REF!</definedName>
    <definedName name="_t1" localSheetId="59">#REF!</definedName>
    <definedName name="_t1" localSheetId="61">#REF!</definedName>
    <definedName name="_t1">#REF!</definedName>
    <definedName name="_t11" localSheetId="46">#REF!</definedName>
    <definedName name="_t11" localSheetId="48">#REF!</definedName>
    <definedName name="_t11" localSheetId="49">#REF!</definedName>
    <definedName name="_t11" localSheetId="50">#REF!</definedName>
    <definedName name="_t11" localSheetId="51">#REF!</definedName>
    <definedName name="_t11" localSheetId="52">#REF!</definedName>
    <definedName name="_t11" localSheetId="53">#REF!</definedName>
    <definedName name="_t11" localSheetId="54">#REF!</definedName>
    <definedName name="_t11" localSheetId="55">#REF!</definedName>
    <definedName name="_t11" localSheetId="60">#REF!</definedName>
    <definedName name="_t11" localSheetId="76">#REF!</definedName>
    <definedName name="_t11" localSheetId="77">#REF!</definedName>
    <definedName name="_t11" localSheetId="78">#REF!</definedName>
    <definedName name="_t11" localSheetId="59">#REF!</definedName>
    <definedName name="_t11" localSheetId="61">#REF!</definedName>
    <definedName name="_t11">#REF!</definedName>
    <definedName name="_T2">#REF!</definedName>
    <definedName name="_T5">#REF!</definedName>
    <definedName name="_tab1">#REF!</definedName>
    <definedName name="a" localSheetId="1" hidden="1">{"TABL1",#N/A,TRUE,"TABLX";"TABL2",#N/A,TRUE,"TABLX"}</definedName>
    <definedName name="a" localSheetId="13" hidden="1">{"TABL1",#N/A,TRUE,"TABLX";"TABL2",#N/A,TRUE,"TABLX"}</definedName>
    <definedName name="a" localSheetId="14" hidden="1">{"TABL1",#N/A,TRUE,"TABLX";"TABL2",#N/A,TRUE,"TABLX"}</definedName>
    <definedName name="a" localSheetId="25" hidden="1">{"TABL1",#N/A,TRUE,"TABLX";"TABL2",#N/A,TRUE,"TABLX"}</definedName>
    <definedName name="a" localSheetId="26" hidden="1">{"TABL1",#N/A,TRUE,"TABLX";"TABL2",#N/A,TRUE,"TABLX"}</definedName>
    <definedName name="a" localSheetId="27" hidden="1">{"TABL1",#N/A,TRUE,"TABLX";"TABL2",#N/A,TRUE,"TABLX"}</definedName>
    <definedName name="a" localSheetId="28" hidden="1">{"TABL1",#N/A,TRUE,"TABLX";"TABL2",#N/A,TRUE,"TABLX"}</definedName>
    <definedName name="a" localSheetId="3" hidden="1">{"TABL1",#N/A,TRUE,"TABLX";"TABL2",#N/A,TRUE,"TABLX"}</definedName>
    <definedName name="a" localSheetId="46" hidden="1">[7]A11!#REF!</definedName>
    <definedName name="a" localSheetId="48" hidden="1">[7]A11!#REF!</definedName>
    <definedName name="a" localSheetId="4" hidden="1">{"TABL1",#N/A,TRUE,"TABLX";"TABL2",#N/A,TRUE,"TABLX"}</definedName>
    <definedName name="a" localSheetId="49" hidden="1">[7]A11!#REF!</definedName>
    <definedName name="a" localSheetId="50" hidden="1">[7]A11!#REF!</definedName>
    <definedName name="a" localSheetId="51" hidden="1">[7]A11!#REF!</definedName>
    <definedName name="a" localSheetId="52" hidden="1">[7]A11!#REF!</definedName>
    <definedName name="a" localSheetId="53" hidden="1">[7]A11!#REF!</definedName>
    <definedName name="a" localSheetId="54" hidden="1">[7]A11!#REF!</definedName>
    <definedName name="a" localSheetId="55" hidden="1">[7]A11!#REF!</definedName>
    <definedName name="a" localSheetId="60" hidden="1">[7]A11!#REF!</definedName>
    <definedName name="a" localSheetId="5" hidden="1">{"TABL1",#N/A,TRUE,"TABLX";"TABL2",#N/A,TRUE,"TABLX"}</definedName>
    <definedName name="a" localSheetId="63" hidden="1">{"TABL1",#N/A,TRUE,"TABLX";"TABL2",#N/A,TRUE,"TABLX"}</definedName>
    <definedName name="a" localSheetId="64" hidden="1">{"TABL1",#N/A,TRUE,"TABLX";"TABL2",#N/A,TRUE,"TABLX"}</definedName>
    <definedName name="a" localSheetId="65" hidden="1">{"TABL1",#N/A,TRUE,"TABLX";"TABL2",#N/A,TRUE,"TABLX"}</definedName>
    <definedName name="a" localSheetId="66" hidden="1">{"TABL1",#N/A,TRUE,"TABLX";"TABL2",#N/A,TRUE,"TABLX"}</definedName>
    <definedName name="a" localSheetId="67" hidden="1">{"TABL1",#N/A,TRUE,"TABLX";"TABL2",#N/A,TRUE,"TABLX"}</definedName>
    <definedName name="a" localSheetId="68" hidden="1">{"TABL1",#N/A,TRUE,"TABLX";"TABL2",#N/A,TRUE,"TABLX"}</definedName>
    <definedName name="a" localSheetId="6" hidden="1">{"TABL1",#N/A,TRUE,"TABLX";"TABL2",#N/A,TRUE,"TABLX"}</definedName>
    <definedName name="a" localSheetId="77">#REF!</definedName>
    <definedName name="a" localSheetId="9" hidden="1">{"TABL1",#N/A,TRUE,"TABLX";"TABL2",#N/A,TRUE,"TABLX"}</definedName>
    <definedName name="a" localSheetId="10" hidden="1">{"TABL1",#N/A,TRUE,"TABLX";"TABL2",#N/A,TRUE,"TABLX"}</definedName>
    <definedName name="a" localSheetId="11" hidden="1">{"TABL1",#N/A,TRUE,"TABLX";"TABL2",#N/A,TRUE,"TABLX"}</definedName>
    <definedName name="a" localSheetId="12" hidden="1">{"TABL1",#N/A,TRUE,"TABLX";"TABL2",#N/A,TRUE,"TABLX"}</definedName>
    <definedName name="A" localSheetId="2">#REF!</definedName>
    <definedName name="a" localSheetId="7" hidden="1">{"TABL1",#N/A,TRUE,"TABLX";"TABL2",#N/A,TRUE,"TABLX"}</definedName>
    <definedName name="a" localSheetId="22" hidden="1">{"TABL1",#N/A,TRUE,"TABLX";"TABL2",#N/A,TRUE,"TABLX"}</definedName>
    <definedName name="a" localSheetId="8" hidden="1">{"TABL1",#N/A,TRUE,"TABLX";"TABL2",#N/A,TRUE,"TABLX"}</definedName>
    <definedName name="a" localSheetId="59" hidden="1">[7]A11!#REF!</definedName>
    <definedName name="a" localSheetId="61" hidden="1">[7]A11!#REF!</definedName>
    <definedName name="a" localSheetId="15" hidden="1">{"TABL1",#N/A,TRUE,"TABLX";"TABL2",#N/A,TRUE,"TABLX"}</definedName>
    <definedName name="a" localSheetId="16" hidden="1">{"TABL1",#N/A,TRUE,"TABLX";"TABL2",#N/A,TRUE,"TABLX"}</definedName>
    <definedName name="a" localSheetId="17" hidden="1">{"TABL1",#N/A,TRUE,"TABLX";"TABL2",#N/A,TRUE,"TABLX"}</definedName>
    <definedName name="a" localSheetId="18" hidden="1">{"TABL1",#N/A,TRUE,"TABLX";"TABL2",#N/A,TRUE,"TABLX"}</definedName>
    <definedName name="a" localSheetId="19" hidden="1">{"TABL1",#N/A,TRUE,"TABLX";"TABL2",#N/A,TRUE,"TABLX"}</definedName>
    <definedName name="a" localSheetId="20" hidden="1">{"TABL1",#N/A,TRUE,"TABLX";"TABL2",#N/A,TRUE,"TABLX"}</definedName>
    <definedName name="a" localSheetId="21" hidden="1">{"TABL1",#N/A,TRUE,"TABLX";"TABL2",#N/A,TRUE,"TABLX"}</definedName>
    <definedName name="a" hidden="1">{"TABL1",#N/A,TRUE,"TABLX";"TABL2",#N/A,TRUE,"TABLX"}</definedName>
    <definedName name="aa" localSheetId="1" hidden="1">{"g95_96m1",#N/A,FALSE,"Graf(95+96)M";"g95_96m2",#N/A,FALSE,"Graf(95+96)M";"g95_96mb1",#N/A,FALSE,"Graf(95+96)Mb";"g95_96mb2",#N/A,FALSE,"Graf(95+96)Mb";"g95_96f1",#N/A,FALSE,"Graf(95+96)F";"g95_96f2",#N/A,FALSE,"Graf(95+96)F";"g95_96fb1",#N/A,FALSE,"Graf(95+96)Fb";"g95_96fb2",#N/A,FALSE,"Graf(95+96)Fb"}</definedName>
    <definedName name="aa" localSheetId="13" hidden="1">{"g95_96m1",#N/A,FALSE,"Graf(95+96)M";"g95_96m2",#N/A,FALSE,"Graf(95+96)M";"g95_96mb1",#N/A,FALSE,"Graf(95+96)Mb";"g95_96mb2",#N/A,FALSE,"Graf(95+96)Mb";"g95_96f1",#N/A,FALSE,"Graf(95+96)F";"g95_96f2",#N/A,FALSE,"Graf(95+96)F";"g95_96fb1",#N/A,FALSE,"Graf(95+96)Fb";"g95_96fb2",#N/A,FALSE,"Graf(95+96)Fb"}</definedName>
    <definedName name="aa" localSheetId="14" hidden="1">{"g95_96m1",#N/A,FALSE,"Graf(95+96)M";"g95_96m2",#N/A,FALSE,"Graf(95+96)M";"g95_96mb1",#N/A,FALSE,"Graf(95+96)Mb";"g95_96mb2",#N/A,FALSE,"Graf(95+96)Mb";"g95_96f1",#N/A,FALSE,"Graf(95+96)F";"g95_96f2",#N/A,FALSE,"Graf(95+96)F";"g95_96fb1",#N/A,FALSE,"Graf(95+96)Fb";"g95_96fb2",#N/A,FALSE,"Graf(95+96)Fb"}</definedName>
    <definedName name="aa" localSheetId="25" hidden="1">{"g95_96m1",#N/A,FALSE,"Graf(95+96)M";"g95_96m2",#N/A,FALSE,"Graf(95+96)M";"g95_96mb1",#N/A,FALSE,"Graf(95+96)Mb";"g95_96mb2",#N/A,FALSE,"Graf(95+96)Mb";"g95_96f1",#N/A,FALSE,"Graf(95+96)F";"g95_96f2",#N/A,FALSE,"Graf(95+96)F";"g95_96fb1",#N/A,FALSE,"Graf(95+96)Fb";"g95_96fb2",#N/A,FALSE,"Graf(95+96)Fb"}</definedName>
    <definedName name="aa" localSheetId="26" hidden="1">{"g95_96m1",#N/A,FALSE,"Graf(95+96)M";"g95_96m2",#N/A,FALSE,"Graf(95+96)M";"g95_96mb1",#N/A,FALSE,"Graf(95+96)Mb";"g95_96mb2",#N/A,FALSE,"Graf(95+96)Mb";"g95_96f1",#N/A,FALSE,"Graf(95+96)F";"g95_96f2",#N/A,FALSE,"Graf(95+96)F";"g95_96fb1",#N/A,FALSE,"Graf(95+96)Fb";"g95_96fb2",#N/A,FALSE,"Graf(95+96)Fb"}</definedName>
    <definedName name="aa" localSheetId="27" hidden="1">{"g95_96m1",#N/A,FALSE,"Graf(95+96)M";"g95_96m2",#N/A,FALSE,"Graf(95+96)M";"g95_96mb1",#N/A,FALSE,"Graf(95+96)Mb";"g95_96mb2",#N/A,FALSE,"Graf(95+96)Mb";"g95_96f1",#N/A,FALSE,"Graf(95+96)F";"g95_96f2",#N/A,FALSE,"Graf(95+96)F";"g95_96fb1",#N/A,FALSE,"Graf(95+96)Fb";"g95_96fb2",#N/A,FALSE,"Graf(95+96)Fb"}</definedName>
    <definedName name="aa" localSheetId="28" hidden="1">{"g95_96m1",#N/A,FALSE,"Graf(95+96)M";"g95_96m2",#N/A,FALSE,"Graf(95+96)M";"g95_96mb1",#N/A,FALSE,"Graf(95+96)Mb";"g95_96mb2",#N/A,FALSE,"Graf(95+96)Mb";"g95_96f1",#N/A,FALSE,"Graf(95+96)F";"g95_96f2",#N/A,FALSE,"Graf(95+96)F";"g95_96fb1",#N/A,FALSE,"Graf(95+96)Fb";"g95_96fb2",#N/A,FALSE,"Graf(95+96)Fb"}</definedName>
    <definedName name="aa" localSheetId="3" hidden="1">{"g95_96m1",#N/A,FALSE,"Graf(95+96)M";"g95_96m2",#N/A,FALSE,"Graf(95+96)M";"g95_96mb1",#N/A,FALSE,"Graf(95+96)Mb";"g95_96mb2",#N/A,FALSE,"Graf(95+96)Mb";"g95_96f1",#N/A,FALSE,"Graf(95+96)F";"g95_96f2",#N/A,FALSE,"Graf(95+96)F";"g95_96fb1",#N/A,FALSE,"Graf(95+96)Fb";"g95_96fb2",#N/A,FALSE,"Graf(95+96)Fb"}</definedName>
    <definedName name="aa" localSheetId="46" hidden="1">{"g95_96m1",#N/A,FALSE,"Graf(95+96)M";"g95_96m2",#N/A,FALSE,"Graf(95+96)M";"g95_96mb1",#N/A,FALSE,"Graf(95+96)Mb";"g95_96mb2",#N/A,FALSE,"Graf(95+96)Mb";"g95_96f1",#N/A,FALSE,"Graf(95+96)F";"g95_96f2",#N/A,FALSE,"Graf(95+96)F";"g95_96fb1",#N/A,FALSE,"Graf(95+96)Fb";"g95_96fb2",#N/A,FALSE,"Graf(95+96)Fb"}</definedName>
    <definedName name="aa" localSheetId="48" hidden="1">{"g95_96m1",#N/A,FALSE,"Graf(95+96)M";"g95_96m2",#N/A,FALSE,"Graf(95+96)M";"g95_96mb1",#N/A,FALSE,"Graf(95+96)Mb";"g95_96mb2",#N/A,FALSE,"Graf(95+96)Mb";"g95_96f1",#N/A,FALSE,"Graf(95+96)F";"g95_96f2",#N/A,FALSE,"Graf(95+96)F";"g95_96fb1",#N/A,FALSE,"Graf(95+96)Fb";"g95_96fb2",#N/A,FALSE,"Graf(95+96)Fb"}</definedName>
    <definedName name="aa" localSheetId="4" hidden="1">{"g95_96m1",#N/A,FALSE,"Graf(95+96)M";"g95_96m2",#N/A,FALSE,"Graf(95+96)M";"g95_96mb1",#N/A,FALSE,"Graf(95+96)Mb";"g95_96mb2",#N/A,FALSE,"Graf(95+96)Mb";"g95_96f1",#N/A,FALSE,"Graf(95+96)F";"g95_96f2",#N/A,FALSE,"Graf(95+96)F";"g95_96fb1",#N/A,FALSE,"Graf(95+96)Fb";"g95_96fb2",#N/A,FALSE,"Graf(95+96)Fb"}</definedName>
    <definedName name="aa" localSheetId="49" hidden="1">{"g95_96m1",#N/A,FALSE,"Graf(95+96)M";"g95_96m2",#N/A,FALSE,"Graf(95+96)M";"g95_96mb1",#N/A,FALSE,"Graf(95+96)Mb";"g95_96mb2",#N/A,FALSE,"Graf(95+96)Mb";"g95_96f1",#N/A,FALSE,"Graf(95+96)F";"g95_96f2",#N/A,FALSE,"Graf(95+96)F";"g95_96fb1",#N/A,FALSE,"Graf(95+96)Fb";"g95_96fb2",#N/A,FALSE,"Graf(95+96)Fb"}</definedName>
    <definedName name="aa" localSheetId="50" hidden="1">{"g95_96m1",#N/A,FALSE,"Graf(95+96)M";"g95_96m2",#N/A,FALSE,"Graf(95+96)M";"g95_96mb1",#N/A,FALSE,"Graf(95+96)Mb";"g95_96mb2",#N/A,FALSE,"Graf(95+96)Mb";"g95_96f1",#N/A,FALSE,"Graf(95+96)F";"g95_96f2",#N/A,FALSE,"Graf(95+96)F";"g95_96fb1",#N/A,FALSE,"Graf(95+96)Fb";"g95_96fb2",#N/A,FALSE,"Graf(95+96)Fb"}</definedName>
    <definedName name="aa" localSheetId="51" hidden="1">{"g95_96m1",#N/A,FALSE,"Graf(95+96)M";"g95_96m2",#N/A,FALSE,"Graf(95+96)M";"g95_96mb1",#N/A,FALSE,"Graf(95+96)Mb";"g95_96mb2",#N/A,FALSE,"Graf(95+96)Mb";"g95_96f1",#N/A,FALSE,"Graf(95+96)F";"g95_96f2",#N/A,FALSE,"Graf(95+96)F";"g95_96fb1",#N/A,FALSE,"Graf(95+96)Fb";"g95_96fb2",#N/A,FALSE,"Graf(95+96)Fb"}</definedName>
    <definedName name="aa" localSheetId="52" hidden="1">{"g95_96m1",#N/A,FALSE,"Graf(95+96)M";"g95_96m2",#N/A,FALSE,"Graf(95+96)M";"g95_96mb1",#N/A,FALSE,"Graf(95+96)Mb";"g95_96mb2",#N/A,FALSE,"Graf(95+96)Mb";"g95_96f1",#N/A,FALSE,"Graf(95+96)F";"g95_96f2",#N/A,FALSE,"Graf(95+96)F";"g95_96fb1",#N/A,FALSE,"Graf(95+96)Fb";"g95_96fb2",#N/A,FALSE,"Graf(95+96)Fb"}</definedName>
    <definedName name="aa" localSheetId="53" hidden="1">{"g95_96m1",#N/A,FALSE,"Graf(95+96)M";"g95_96m2",#N/A,FALSE,"Graf(95+96)M";"g95_96mb1",#N/A,FALSE,"Graf(95+96)Mb";"g95_96mb2",#N/A,FALSE,"Graf(95+96)Mb";"g95_96f1",#N/A,FALSE,"Graf(95+96)F";"g95_96f2",#N/A,FALSE,"Graf(95+96)F";"g95_96fb1",#N/A,FALSE,"Graf(95+96)Fb";"g95_96fb2",#N/A,FALSE,"Graf(95+96)Fb"}</definedName>
    <definedName name="aa" localSheetId="54" hidden="1">{"g95_96m1",#N/A,FALSE,"Graf(95+96)M";"g95_96m2",#N/A,FALSE,"Graf(95+96)M";"g95_96mb1",#N/A,FALSE,"Graf(95+96)Mb";"g95_96mb2",#N/A,FALSE,"Graf(95+96)Mb";"g95_96f1",#N/A,FALSE,"Graf(95+96)F";"g95_96f2",#N/A,FALSE,"Graf(95+96)F";"g95_96fb1",#N/A,FALSE,"Graf(95+96)Fb";"g95_96fb2",#N/A,FALSE,"Graf(95+96)Fb"}</definedName>
    <definedName name="aa" localSheetId="55" hidden="1">{"g95_96m1",#N/A,FALSE,"Graf(95+96)M";"g95_96m2",#N/A,FALSE,"Graf(95+96)M";"g95_96mb1",#N/A,FALSE,"Graf(95+96)Mb";"g95_96mb2",#N/A,FALSE,"Graf(95+96)Mb";"g95_96f1",#N/A,FALSE,"Graf(95+96)F";"g95_96f2",#N/A,FALSE,"Graf(95+96)F";"g95_96fb1",#N/A,FALSE,"Graf(95+96)Fb";"g95_96fb2",#N/A,FALSE,"Graf(95+96)Fb"}</definedName>
    <definedName name="aa" localSheetId="56" hidden="1">{"g95_96m1",#N/A,FALSE,"Graf(95+96)M";"g95_96m2",#N/A,FALSE,"Graf(95+96)M";"g95_96mb1",#N/A,FALSE,"Graf(95+96)Mb";"g95_96mb2",#N/A,FALSE,"Graf(95+96)Mb";"g95_96f1",#N/A,FALSE,"Graf(95+96)F";"g95_96f2",#N/A,FALSE,"Graf(95+96)F";"g95_96fb1",#N/A,FALSE,"Graf(95+96)Fb";"g95_96fb2",#N/A,FALSE,"Graf(95+96)Fb"}</definedName>
    <definedName name="aa" localSheetId="58" hidden="1">{"g95_96m1",#N/A,FALSE,"Graf(95+96)M";"g95_96m2",#N/A,FALSE,"Graf(95+96)M";"g95_96mb1",#N/A,FALSE,"Graf(95+96)Mb";"g95_96mb2",#N/A,FALSE,"Graf(95+96)Mb";"g95_96f1",#N/A,FALSE,"Graf(95+96)F";"g95_96f2",#N/A,FALSE,"Graf(95+96)F";"g95_96fb1",#N/A,FALSE,"Graf(95+96)Fb";"g95_96fb2",#N/A,FALSE,"Graf(95+96)Fb"}</definedName>
    <definedName name="aa" localSheetId="60" hidden="1">{"g95_96m1",#N/A,FALSE,"Graf(95+96)M";"g95_96m2",#N/A,FALSE,"Graf(95+96)M";"g95_96mb1",#N/A,FALSE,"Graf(95+96)Mb";"g95_96mb2",#N/A,FALSE,"Graf(95+96)Mb";"g95_96f1",#N/A,FALSE,"Graf(95+96)F";"g95_96f2",#N/A,FALSE,"Graf(95+96)F";"g95_96fb1",#N/A,FALSE,"Graf(95+96)Fb";"g95_96fb2",#N/A,FALSE,"Graf(95+96)Fb"}</definedName>
    <definedName name="aa" localSheetId="5" hidden="1">{"g95_96m1",#N/A,FALSE,"Graf(95+96)M";"g95_96m2",#N/A,FALSE,"Graf(95+96)M";"g95_96mb1",#N/A,FALSE,"Graf(95+96)Mb";"g95_96mb2",#N/A,FALSE,"Graf(95+96)Mb";"g95_96f1",#N/A,FALSE,"Graf(95+96)F";"g95_96f2",#N/A,FALSE,"Graf(95+96)F";"g95_96fb1",#N/A,FALSE,"Graf(95+96)Fb";"g95_96fb2",#N/A,FALSE,"Graf(95+96)Fb"}</definedName>
    <definedName name="aa" localSheetId="63" hidden="1">{"g95_96m1",#N/A,FALSE,"Graf(95+96)M";"g95_96m2",#N/A,FALSE,"Graf(95+96)M";"g95_96mb1",#N/A,FALSE,"Graf(95+96)Mb";"g95_96mb2",#N/A,FALSE,"Graf(95+96)Mb";"g95_96f1",#N/A,FALSE,"Graf(95+96)F";"g95_96f2",#N/A,FALSE,"Graf(95+96)F";"g95_96fb1",#N/A,FALSE,"Graf(95+96)Fb";"g95_96fb2",#N/A,FALSE,"Graf(95+96)Fb"}</definedName>
    <definedName name="aa" localSheetId="64" hidden="1">{"g95_96m1",#N/A,FALSE,"Graf(95+96)M";"g95_96m2",#N/A,FALSE,"Graf(95+96)M";"g95_96mb1",#N/A,FALSE,"Graf(95+96)Mb";"g95_96mb2",#N/A,FALSE,"Graf(95+96)Mb";"g95_96f1",#N/A,FALSE,"Graf(95+96)F";"g95_96f2",#N/A,FALSE,"Graf(95+96)F";"g95_96fb1",#N/A,FALSE,"Graf(95+96)Fb";"g95_96fb2",#N/A,FALSE,"Graf(95+96)Fb"}</definedName>
    <definedName name="aa" localSheetId="65" hidden="1">{"g95_96m1",#N/A,FALSE,"Graf(95+96)M";"g95_96m2",#N/A,FALSE,"Graf(95+96)M";"g95_96mb1",#N/A,FALSE,"Graf(95+96)Mb";"g95_96mb2",#N/A,FALSE,"Graf(95+96)Mb";"g95_96f1",#N/A,FALSE,"Graf(95+96)F";"g95_96f2",#N/A,FALSE,"Graf(95+96)F";"g95_96fb1",#N/A,FALSE,"Graf(95+96)Fb";"g95_96fb2",#N/A,FALSE,"Graf(95+96)Fb"}</definedName>
    <definedName name="aa" localSheetId="66" hidden="1">{"g95_96m1",#N/A,FALSE,"Graf(95+96)M";"g95_96m2",#N/A,FALSE,"Graf(95+96)M";"g95_96mb1",#N/A,FALSE,"Graf(95+96)Mb";"g95_96mb2",#N/A,FALSE,"Graf(95+96)Mb";"g95_96f1",#N/A,FALSE,"Graf(95+96)F";"g95_96f2",#N/A,FALSE,"Graf(95+96)F";"g95_96fb1",#N/A,FALSE,"Graf(95+96)Fb";"g95_96fb2",#N/A,FALSE,"Graf(95+96)Fb"}</definedName>
    <definedName name="aa" localSheetId="67" hidden="1">{"g95_96m1",#N/A,FALSE,"Graf(95+96)M";"g95_96m2",#N/A,FALSE,"Graf(95+96)M";"g95_96mb1",#N/A,FALSE,"Graf(95+96)Mb";"g95_96mb2",#N/A,FALSE,"Graf(95+96)Mb";"g95_96f1",#N/A,FALSE,"Graf(95+96)F";"g95_96f2",#N/A,FALSE,"Graf(95+96)F";"g95_96fb1",#N/A,FALSE,"Graf(95+96)Fb";"g95_96fb2",#N/A,FALSE,"Graf(95+96)Fb"}</definedName>
    <definedName name="aa" localSheetId="68" hidden="1">{"g95_96m1",#N/A,FALSE,"Graf(95+96)M";"g95_96m2",#N/A,FALSE,"Graf(95+96)M";"g95_96mb1",#N/A,FALSE,"Graf(95+96)Mb";"g95_96mb2",#N/A,FALSE,"Graf(95+96)Mb";"g95_96f1",#N/A,FALSE,"Graf(95+96)F";"g95_96f2",#N/A,FALSE,"Graf(95+96)F";"g95_96fb1",#N/A,FALSE,"Graf(95+96)Fb";"g95_96fb2",#N/A,FALSE,"Graf(95+96)Fb"}</definedName>
    <definedName name="aa" localSheetId="6" hidden="1">{"g95_96m1",#N/A,FALSE,"Graf(95+96)M";"g95_96m2",#N/A,FALSE,"Graf(95+96)M";"g95_96mb1",#N/A,FALSE,"Graf(95+96)Mb";"g95_96mb2",#N/A,FALSE,"Graf(95+96)Mb";"g95_96f1",#N/A,FALSE,"Graf(95+96)F";"g95_96f2",#N/A,FALSE,"Graf(95+96)F";"g95_96fb1",#N/A,FALSE,"Graf(95+96)Fb";"g95_96fb2",#N/A,FALSE,"Graf(95+96)Fb"}</definedName>
    <definedName name="aa" localSheetId="9"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11" hidden="1">{"g95_96m1",#N/A,FALSE,"Graf(95+96)M";"g95_96m2",#N/A,FALSE,"Graf(95+96)M";"g95_96mb1",#N/A,FALSE,"Graf(95+96)Mb";"g95_96mb2",#N/A,FALSE,"Graf(95+96)Mb";"g95_96f1",#N/A,FALSE,"Graf(95+96)F";"g95_96f2",#N/A,FALSE,"Graf(95+96)F";"g95_96fb1",#N/A,FALSE,"Graf(95+96)Fb";"g95_96fb2",#N/A,FALSE,"Graf(95+96)Fb"}</definedName>
    <definedName name="aa" localSheetId="12" hidden="1">{"g95_96m1",#N/A,FALSE,"Graf(95+96)M";"g95_96m2",#N/A,FALSE,"Graf(95+96)M";"g95_96mb1",#N/A,FALSE,"Graf(95+96)Mb";"g95_96mb2",#N/A,FALSE,"Graf(95+96)Mb";"g95_96f1",#N/A,FALSE,"Graf(95+96)F";"g95_96f2",#N/A,FALSE,"Graf(95+96)F";"g95_96fb1",#N/A,FALSE,"Graf(95+96)Fb";"g95_96fb2",#N/A,FALSE,"Graf(95+96)Fb"}</definedName>
    <definedName name="aa" localSheetId="7" hidden="1">{"g95_96m1",#N/A,FALSE,"Graf(95+96)M";"g95_96m2",#N/A,FALSE,"Graf(95+96)M";"g95_96mb1",#N/A,FALSE,"Graf(95+96)Mb";"g95_96mb2",#N/A,FALSE,"Graf(95+96)Mb";"g95_96f1",#N/A,FALSE,"Graf(95+96)F";"g95_96f2",#N/A,FALSE,"Graf(95+96)F";"g95_96fb1",#N/A,FALSE,"Graf(95+96)Fb";"g95_96fb2",#N/A,FALSE,"Graf(95+96)Fb"}</definedName>
    <definedName name="aa" localSheetId="22" hidden="1">{"g95_96m1",#N/A,FALSE,"Graf(95+96)M";"g95_96m2",#N/A,FALSE,"Graf(95+96)M";"g95_96mb1",#N/A,FALSE,"Graf(95+96)Mb";"g95_96mb2",#N/A,FALSE,"Graf(95+96)Mb";"g95_96f1",#N/A,FALSE,"Graf(95+96)F";"g95_96f2",#N/A,FALSE,"Graf(95+96)F";"g95_96fb1",#N/A,FALSE,"Graf(95+96)Fb";"g95_96fb2",#N/A,FALSE,"Graf(95+96)Fb"}</definedName>
    <definedName name="aa" localSheetId="57" hidden="1">{"g95_96m1",#N/A,FALSE,"Graf(95+96)M";"g95_96m2",#N/A,FALSE,"Graf(95+96)M";"g95_96mb1",#N/A,FALSE,"Graf(95+96)Mb";"g95_96mb2",#N/A,FALSE,"Graf(95+96)Mb";"g95_96f1",#N/A,FALSE,"Graf(95+96)F";"g95_96f2",#N/A,FALSE,"Graf(95+96)F";"g95_96fb1",#N/A,FALSE,"Graf(95+96)Fb";"g95_96fb2",#N/A,FALSE,"Graf(95+96)Fb"}</definedName>
    <definedName name="aa" localSheetId="8" hidden="1">{"g95_96m1",#N/A,FALSE,"Graf(95+96)M";"g95_96m2",#N/A,FALSE,"Graf(95+96)M";"g95_96mb1",#N/A,FALSE,"Graf(95+96)Mb";"g95_96mb2",#N/A,FALSE,"Graf(95+96)Mb";"g95_96f1",#N/A,FALSE,"Graf(95+96)F";"g95_96f2",#N/A,FALSE,"Graf(95+96)F";"g95_96fb1",#N/A,FALSE,"Graf(95+96)Fb";"g95_96fb2",#N/A,FALSE,"Graf(95+96)Fb"}</definedName>
    <definedName name="aa" localSheetId="59" hidden="1">{"g95_96m1",#N/A,FALSE,"Graf(95+96)M";"g95_96m2",#N/A,FALSE,"Graf(95+96)M";"g95_96mb1",#N/A,FALSE,"Graf(95+96)Mb";"g95_96mb2",#N/A,FALSE,"Graf(95+96)Mb";"g95_96f1",#N/A,FALSE,"Graf(95+96)F";"g95_96f2",#N/A,FALSE,"Graf(95+96)F";"g95_96fb1",#N/A,FALSE,"Graf(95+96)Fb";"g95_96fb2",#N/A,FALSE,"Graf(95+96)Fb"}</definedName>
    <definedName name="aa" localSheetId="61" hidden="1">{"g95_96m1",#N/A,FALSE,"Graf(95+96)M";"g95_96m2",#N/A,FALSE,"Graf(95+96)M";"g95_96mb1",#N/A,FALSE,"Graf(95+96)Mb";"g95_96mb2",#N/A,FALSE,"Graf(95+96)Mb";"g95_96f1",#N/A,FALSE,"Graf(95+96)F";"g95_96f2",#N/A,FALSE,"Graf(95+96)F";"g95_96fb1",#N/A,FALSE,"Graf(95+96)Fb";"g95_96fb2",#N/A,FALSE,"Graf(95+96)Fb"}</definedName>
    <definedName name="aa" localSheetId="62" hidden="1">{"g95_96m1",#N/A,FALSE,"Graf(95+96)M";"g95_96m2",#N/A,FALSE,"Graf(95+96)M";"g95_96mb1",#N/A,FALSE,"Graf(95+96)Mb";"g95_96mb2",#N/A,FALSE,"Graf(95+96)Mb";"g95_96f1",#N/A,FALSE,"Graf(95+96)F";"g95_96f2",#N/A,FALSE,"Graf(95+96)F";"g95_96fb1",#N/A,FALSE,"Graf(95+96)Fb";"g95_96fb2",#N/A,FALSE,"Graf(95+96)Fb"}</definedName>
    <definedName name="aa" localSheetId="15" hidden="1">{"g95_96m1",#N/A,FALSE,"Graf(95+96)M";"g95_96m2",#N/A,FALSE,"Graf(95+96)M";"g95_96mb1",#N/A,FALSE,"Graf(95+96)Mb";"g95_96mb2",#N/A,FALSE,"Graf(95+96)Mb";"g95_96f1",#N/A,FALSE,"Graf(95+96)F";"g95_96f2",#N/A,FALSE,"Graf(95+96)F";"g95_96fb1",#N/A,FALSE,"Graf(95+96)Fb";"g95_96fb2",#N/A,FALSE,"Graf(95+96)Fb"}</definedName>
    <definedName name="aa" localSheetId="16" hidden="1">{"g95_96m1",#N/A,FALSE,"Graf(95+96)M";"g95_96m2",#N/A,FALSE,"Graf(95+96)M";"g95_96mb1",#N/A,FALSE,"Graf(95+96)Mb";"g95_96mb2",#N/A,FALSE,"Graf(95+96)Mb";"g95_96f1",#N/A,FALSE,"Graf(95+96)F";"g95_96f2",#N/A,FALSE,"Graf(95+96)F";"g95_96fb1",#N/A,FALSE,"Graf(95+96)Fb";"g95_96fb2",#N/A,FALSE,"Graf(95+96)Fb"}</definedName>
    <definedName name="aa" localSheetId="17" hidden="1">{"g95_96m1",#N/A,FALSE,"Graf(95+96)M";"g95_96m2",#N/A,FALSE,"Graf(95+96)M";"g95_96mb1",#N/A,FALSE,"Graf(95+96)Mb";"g95_96mb2",#N/A,FALSE,"Graf(95+96)Mb";"g95_96f1",#N/A,FALSE,"Graf(95+96)F";"g95_96f2",#N/A,FALSE,"Graf(95+96)F";"g95_96fb1",#N/A,FALSE,"Graf(95+96)Fb";"g95_96fb2",#N/A,FALSE,"Graf(95+96)Fb"}</definedName>
    <definedName name="aa" localSheetId="18" hidden="1">{"g95_96m1",#N/A,FALSE,"Graf(95+96)M";"g95_96m2",#N/A,FALSE,"Graf(95+96)M";"g95_96mb1",#N/A,FALSE,"Graf(95+96)Mb";"g95_96mb2",#N/A,FALSE,"Graf(95+96)Mb";"g95_96f1",#N/A,FALSE,"Graf(95+96)F";"g95_96f2",#N/A,FALSE,"Graf(95+96)F";"g95_96fb1",#N/A,FALSE,"Graf(95+96)Fb";"g95_96fb2",#N/A,FALSE,"Graf(95+96)Fb"}</definedName>
    <definedName name="aa" localSheetId="19" hidden="1">{"g95_96m1",#N/A,FALSE,"Graf(95+96)M";"g95_96m2",#N/A,FALSE,"Graf(95+96)M";"g95_96mb1",#N/A,FALSE,"Graf(95+96)Mb";"g95_96mb2",#N/A,FALSE,"Graf(95+96)Mb";"g95_96f1",#N/A,FALSE,"Graf(95+96)F";"g95_96f2",#N/A,FALSE,"Graf(95+96)F";"g95_96fb1",#N/A,FALSE,"Graf(95+96)Fb";"g95_96fb2",#N/A,FALSE,"Graf(95+96)Fb"}</definedName>
    <definedName name="aa" localSheetId="20" hidden="1">{"g95_96m1",#N/A,FALSE,"Graf(95+96)M";"g95_96m2",#N/A,FALSE,"Graf(95+96)M";"g95_96mb1",#N/A,FALSE,"Graf(95+96)Mb";"g95_96mb2",#N/A,FALSE,"Graf(95+96)Mb";"g95_96f1",#N/A,FALSE,"Graf(95+96)F";"g95_96f2",#N/A,FALSE,"Graf(95+96)F";"g95_96fb1",#N/A,FALSE,"Graf(95+96)Fb";"g95_96fb2",#N/A,FALSE,"Graf(95+96)Fb"}</definedName>
    <definedName name="aa" localSheetId="21"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14" hidden="1">'[1]Time series'!#REF!</definedName>
    <definedName name="aaa" localSheetId="25" hidden="1">'[1]Time series'!#REF!</definedName>
    <definedName name="aaa" localSheetId="27" hidden="1">'[1]Time series'!#REF!</definedName>
    <definedName name="aaa" localSheetId="28" hidden="1">'[1]Time series'!#REF!</definedName>
    <definedName name="aaa" localSheetId="38" hidden="1">'[2]Time series'!#REF!</definedName>
    <definedName name="aaa" localSheetId="3" hidden="1">'[3]Time series'!#REF!</definedName>
    <definedName name="aaa" localSheetId="39" hidden="1">'[2]Time series'!#REF!</definedName>
    <definedName name="aaa" localSheetId="40" hidden="1">'[2]Time series'!#REF!</definedName>
    <definedName name="aaa" localSheetId="41" hidden="1">'[2]Time series'!#REF!</definedName>
    <definedName name="aaa" localSheetId="48" hidden="1">'[1]Time series'!#REF!</definedName>
    <definedName name="aaa" localSheetId="4" hidden="1">'[4]Time series'!#REF!</definedName>
    <definedName name="aaa" localSheetId="49" hidden="1">'[1]Time series'!#REF!</definedName>
    <definedName name="aaa" localSheetId="50" hidden="1">'[1]Time series'!#REF!</definedName>
    <definedName name="aaa" localSheetId="51" hidden="1">'[1]Time series'!#REF!</definedName>
    <definedName name="aaa" localSheetId="52" hidden="1">'[1]Time series'!#REF!</definedName>
    <definedName name="aaa" localSheetId="53" hidden="1">'[1]Time series'!#REF!</definedName>
    <definedName name="aaa" localSheetId="55" hidden="1">'[1]Time series'!#REF!</definedName>
    <definedName name="aaa" localSheetId="58" hidden="1">'[2]Time series'!#REF!</definedName>
    <definedName name="aaa" localSheetId="60" hidden="1">'[1]Time series'!#REF!</definedName>
    <definedName name="aaa" localSheetId="63" hidden="1">'[5]Time series'!#REF!</definedName>
    <definedName name="aaa" localSheetId="64" hidden="1">'[5]Time series'!#REF!</definedName>
    <definedName name="aaa" localSheetId="65" hidden="1">'[5]Time series'!#REF!</definedName>
    <definedName name="aaa" localSheetId="66" hidden="1">'[5]Time series'!#REF!</definedName>
    <definedName name="aaa" localSheetId="67" hidden="1">'[2]Time series'!#REF!</definedName>
    <definedName name="aaa" localSheetId="68" hidden="1">'[5]Time series'!#REF!</definedName>
    <definedName name="aaa" localSheetId="6" hidden="1">'[1]Time series'!#REF!</definedName>
    <definedName name="aaa" localSheetId="76" hidden="1">'[1]Time series'!#REF!</definedName>
    <definedName name="aaa" localSheetId="78" hidden="1">'[1]Time series'!#REF!</definedName>
    <definedName name="aaa" localSheetId="10" hidden="1">'[3]Time series'!#REF!</definedName>
    <definedName name="aaa" localSheetId="12" hidden="1">'[3]Time series'!#REF!</definedName>
    <definedName name="aaa" localSheetId="2" hidden="1">'[6]Time series'!#REF!</definedName>
    <definedName name="aaa" localSheetId="7" hidden="1">'[1]Time series'!#REF!</definedName>
    <definedName name="aaa" localSheetId="22" hidden="1">'[1]Time series'!#REF!</definedName>
    <definedName name="aaa" localSheetId="23" hidden="1">'[1]Time series'!#REF!</definedName>
    <definedName name="aaa" localSheetId="24" hidden="1">'[1]Time series'!#REF!</definedName>
    <definedName name="aaa" localSheetId="33" hidden="1">'[1]Time series'!#REF!</definedName>
    <definedName name="aaa" localSheetId="34" hidden="1">'[1]Time series'!#REF!</definedName>
    <definedName name="aaa" localSheetId="8" hidden="1">'[1]Time series'!#REF!</definedName>
    <definedName name="aaa" localSheetId="62" hidden="1">'[2]Time series'!#REF!</definedName>
    <definedName name="aaa" localSheetId="16" hidden="1">'[1]Time series'!#REF!</definedName>
    <definedName name="aaa" localSheetId="17" hidden="1">'[1]Time series'!#REF!</definedName>
    <definedName name="aaa" localSheetId="18" hidden="1">'[1]Time series'!#REF!</definedName>
    <definedName name="aaa" localSheetId="19" hidden="1">'[1]Time series'!#REF!</definedName>
    <definedName name="aaa" localSheetId="20" hidden="1">'[1]Time series'!#REF!</definedName>
    <definedName name="aaa" localSheetId="21" hidden="1">'[1]Time series'!#REF!</definedName>
    <definedName name="aaa" hidden="1">'[1]Time series'!#REF!</definedName>
    <definedName name="ab">#REF!</definedName>
    <definedName name="ageliq_reg">#REF!</definedName>
    <definedName name="ageliq_sres">#REF!</definedName>
    <definedName name="agemoy_reg">#REF!</definedName>
    <definedName name="Agirc">[34]RecapAGIRCm0m7!$A$9:$AZ$50</definedName>
    <definedName name="AgircArrco">[34]RecapRUm0m7!$A$9:$AZ$50</definedName>
    <definedName name="alt">#REF!</definedName>
    <definedName name="ancetre" localSheetId="46">#REF!</definedName>
    <definedName name="ancetre" localSheetId="48">#REF!</definedName>
    <definedName name="ancetre" localSheetId="49">#REF!</definedName>
    <definedName name="ancetre" localSheetId="50">#REF!</definedName>
    <definedName name="ancetre" localSheetId="51">#REF!</definedName>
    <definedName name="ancetre" localSheetId="52">#REF!</definedName>
    <definedName name="ancetre" localSheetId="53">#REF!</definedName>
    <definedName name="ancetre" localSheetId="54">#REF!</definedName>
    <definedName name="ancetre" localSheetId="55">#REF!</definedName>
    <definedName name="ancetre" localSheetId="60">#REF!</definedName>
    <definedName name="ancetre" localSheetId="76">#REF!</definedName>
    <definedName name="ancetre" localSheetId="77">#REF!</definedName>
    <definedName name="ancetre" localSheetId="78">#REF!</definedName>
    <definedName name="ancetre" localSheetId="59">#REF!</definedName>
    <definedName name="ancetre" localSheetId="61">#REF!</definedName>
    <definedName name="ancetre">#REF!</definedName>
    <definedName name="ANCETRE_2">#REF!</definedName>
    <definedName name="ANCETRE_2009_control" localSheetId="46">#REF!</definedName>
    <definedName name="ANCETRE_2009_control" localSheetId="48">#REF!</definedName>
    <definedName name="ANCETRE_2009_control" localSheetId="49">#REF!</definedName>
    <definedName name="ANCETRE_2009_control" localSheetId="50">#REF!</definedName>
    <definedName name="ANCETRE_2009_control" localSheetId="51">#REF!</definedName>
    <definedName name="ANCETRE_2009_control" localSheetId="52">#REF!</definedName>
    <definedName name="ANCETRE_2009_control" localSheetId="53">#REF!</definedName>
    <definedName name="ANCETRE_2009_control" localSheetId="54">#REF!</definedName>
    <definedName name="ANCETRE_2009_control" localSheetId="55">#REF!</definedName>
    <definedName name="ANCETRE_2009_control" localSheetId="60">#REF!</definedName>
    <definedName name="ANCETRE_2009_control" localSheetId="76">#REF!</definedName>
    <definedName name="ANCETRE_2009_control" localSheetId="77">#REF!</definedName>
    <definedName name="ANCETRE_2009_control" localSheetId="78">#REF!</definedName>
    <definedName name="ANCETRE_2009_control" localSheetId="59">#REF!</definedName>
    <definedName name="ANCETRE_2009_control" localSheetId="61">#REF!</definedName>
    <definedName name="ANCETRE_2009_control">#REF!</definedName>
    <definedName name="ANCETRE_2010_control" localSheetId="46">#REF!</definedName>
    <definedName name="ANCETRE_2010_control" localSheetId="48">#REF!</definedName>
    <definedName name="ANCETRE_2010_control" localSheetId="49">#REF!</definedName>
    <definedName name="ANCETRE_2010_control" localSheetId="50">#REF!</definedName>
    <definedName name="ANCETRE_2010_control" localSheetId="51">#REF!</definedName>
    <definedName name="ANCETRE_2010_control" localSheetId="52">#REF!</definedName>
    <definedName name="ANCETRE_2010_control" localSheetId="53">#REF!</definedName>
    <definedName name="ANCETRE_2010_control" localSheetId="54">#REF!</definedName>
    <definedName name="ANCETRE_2010_control" localSheetId="55">#REF!</definedName>
    <definedName name="ANCETRE_2010_control" localSheetId="60">#REF!</definedName>
    <definedName name="ANCETRE_2010_control" localSheetId="76">#REF!</definedName>
    <definedName name="ANCETRE_2010_control" localSheetId="77">#REF!</definedName>
    <definedName name="ANCETRE_2010_control" localSheetId="78">#REF!</definedName>
    <definedName name="ANCETRE_2010_control" localSheetId="59">#REF!</definedName>
    <definedName name="ANCETRE_2010_control" localSheetId="61">#REF!</definedName>
    <definedName name="ANCETRE_2010_control">#REF!</definedName>
    <definedName name="ANCETRE_2011" localSheetId="46">#REF!</definedName>
    <definedName name="ANCETRE_2011" localSheetId="48">#REF!</definedName>
    <definedName name="ANCETRE_2011" localSheetId="49">#REF!</definedName>
    <definedName name="ANCETRE_2011" localSheetId="50">#REF!</definedName>
    <definedName name="ANCETRE_2011" localSheetId="51">#REF!</definedName>
    <definedName name="ANCETRE_2011" localSheetId="52">#REF!</definedName>
    <definedName name="ANCETRE_2011" localSheetId="53">#REF!</definedName>
    <definedName name="ANCETRE_2011" localSheetId="54">#REF!</definedName>
    <definedName name="ANCETRE_2011" localSheetId="55">#REF!</definedName>
    <definedName name="ANCETRE_2011" localSheetId="60">#REF!</definedName>
    <definedName name="ANCETRE_2011" localSheetId="76">#REF!</definedName>
    <definedName name="ANCETRE_2011" localSheetId="77">#REF!</definedName>
    <definedName name="ANCETRE_2011" localSheetId="78">#REF!</definedName>
    <definedName name="ANCETRE_2011" localSheetId="59">#REF!</definedName>
    <definedName name="ANCETRE_2011" localSheetId="61">#REF!</definedName>
    <definedName name="ANCETRE_2011">#REF!</definedName>
    <definedName name="ANCETRE_2011_control" localSheetId="46">#REF!</definedName>
    <definedName name="ANCETRE_2011_control" localSheetId="48">#REF!</definedName>
    <definedName name="ANCETRE_2011_control" localSheetId="49">#REF!</definedName>
    <definedName name="ANCETRE_2011_control" localSheetId="50">#REF!</definedName>
    <definedName name="ANCETRE_2011_control" localSheetId="51">#REF!</definedName>
    <definedName name="ANCETRE_2011_control" localSheetId="52">#REF!</definedName>
    <definedName name="ANCETRE_2011_control" localSheetId="53">#REF!</definedName>
    <definedName name="ANCETRE_2011_control" localSheetId="54">#REF!</definedName>
    <definedName name="ANCETRE_2011_control" localSheetId="55">#REF!</definedName>
    <definedName name="ANCETRE_2011_control" localSheetId="60">#REF!</definedName>
    <definedName name="ANCETRE_2011_control" localSheetId="76">#REF!</definedName>
    <definedName name="ANCETRE_2011_control" localSheetId="77">#REF!</definedName>
    <definedName name="ANCETRE_2011_control" localSheetId="78">#REF!</definedName>
    <definedName name="ANCETRE_2011_control" localSheetId="59">#REF!</definedName>
    <definedName name="ANCETRE_2011_control" localSheetId="61">#REF!</definedName>
    <definedName name="ANCETRE_2011_control">#REF!</definedName>
    <definedName name="ANCETRE_2012">#REF!</definedName>
    <definedName name="ANCETRE_2012_control" localSheetId="46">#REF!</definedName>
    <definedName name="ANCETRE_2012_control" localSheetId="48">#REF!</definedName>
    <definedName name="ANCETRE_2012_control" localSheetId="49">#REF!</definedName>
    <definedName name="ANCETRE_2012_control" localSheetId="50">#REF!</definedName>
    <definedName name="ANCETRE_2012_control" localSheetId="51">#REF!</definedName>
    <definedName name="ANCETRE_2012_control" localSheetId="52">#REF!</definedName>
    <definedName name="ANCETRE_2012_control" localSheetId="53">#REF!</definedName>
    <definedName name="ANCETRE_2012_control" localSheetId="54">#REF!</definedName>
    <definedName name="ANCETRE_2012_control" localSheetId="55">#REF!</definedName>
    <definedName name="ANCETRE_2012_control" localSheetId="60">#REF!</definedName>
    <definedName name="ANCETRE_2012_control" localSheetId="76">#REF!</definedName>
    <definedName name="ANCETRE_2012_control" localSheetId="77">#REF!</definedName>
    <definedName name="ANCETRE_2012_control" localSheetId="78">#REF!</definedName>
    <definedName name="ANCETRE_2012_control" localSheetId="59">#REF!</definedName>
    <definedName name="ANCETRE_2012_control" localSheetId="61">#REF!</definedName>
    <definedName name="ANCETRE_2012_control">#REF!</definedName>
    <definedName name="ANCETRE_control" localSheetId="46">#REF!</definedName>
    <definedName name="ANCETRE_control" localSheetId="48">#REF!</definedName>
    <definedName name="ANCETRE_control" localSheetId="49">#REF!</definedName>
    <definedName name="ANCETRE_control" localSheetId="50">#REF!</definedName>
    <definedName name="ANCETRE_control" localSheetId="51">#REF!</definedName>
    <definedName name="ANCETRE_control" localSheetId="52">#REF!</definedName>
    <definedName name="ANCETRE_control" localSheetId="53">#REF!</definedName>
    <definedName name="ANCETRE_control" localSheetId="54">#REF!</definedName>
    <definedName name="ANCETRE_control" localSheetId="55">#REF!</definedName>
    <definedName name="ANCETRE_control" localSheetId="60">#REF!</definedName>
    <definedName name="ANCETRE_control" localSheetId="76">#REF!</definedName>
    <definedName name="ANCETRE_control" localSheetId="77">#REF!</definedName>
    <definedName name="ANCETRE_control" localSheetId="78">#REF!</definedName>
    <definedName name="ANCETRE_control" localSheetId="59">#REF!</definedName>
    <definedName name="ANCETRE_control" localSheetId="61">#REF!</definedName>
    <definedName name="ANCETRE_control">#REF!</definedName>
    <definedName name="ancetre_t3_1" localSheetId="46">#REF!</definedName>
    <definedName name="ancetre_t3_1" localSheetId="48">#REF!</definedName>
    <definedName name="ancetre_t3_1" localSheetId="49">#REF!</definedName>
    <definedName name="ancetre_t3_1" localSheetId="50">#REF!</definedName>
    <definedName name="ancetre_t3_1" localSheetId="51">#REF!</definedName>
    <definedName name="ancetre_t3_1" localSheetId="52">#REF!</definedName>
    <definedName name="ancetre_t3_1" localSheetId="53">#REF!</definedName>
    <definedName name="ancetre_t3_1" localSheetId="54">#REF!</definedName>
    <definedName name="ancetre_t3_1" localSheetId="55">#REF!</definedName>
    <definedName name="ancetre_t3_1" localSheetId="60">#REF!</definedName>
    <definedName name="ancetre_t3_1" localSheetId="76">#REF!</definedName>
    <definedName name="ancetre_t3_1" localSheetId="77">#REF!</definedName>
    <definedName name="ancetre_t3_1" localSheetId="78">#REF!</definedName>
    <definedName name="ancetre_t3_1" localSheetId="59">#REF!</definedName>
    <definedName name="ancetre_t3_1" localSheetId="61">#REF!</definedName>
    <definedName name="ancetre_t3_1">#REF!</definedName>
    <definedName name="ancetre_t3_2" localSheetId="46">#REF!</definedName>
    <definedName name="ancetre_t3_2" localSheetId="48">#REF!</definedName>
    <definedName name="ancetre_t3_2" localSheetId="49">#REF!</definedName>
    <definedName name="ancetre_t3_2" localSheetId="50">#REF!</definedName>
    <definedName name="ancetre_t3_2" localSheetId="51">#REF!</definedName>
    <definedName name="ancetre_t3_2" localSheetId="52">#REF!</definedName>
    <definedName name="ancetre_t3_2" localSheetId="53">#REF!</definedName>
    <definedName name="ancetre_t3_2" localSheetId="54">#REF!</definedName>
    <definedName name="ancetre_t3_2" localSheetId="55">#REF!</definedName>
    <definedName name="ancetre_t3_2" localSheetId="60">#REF!</definedName>
    <definedName name="ancetre_t3_2" localSheetId="76">#REF!</definedName>
    <definedName name="ancetre_t3_2" localSheetId="77">#REF!</definedName>
    <definedName name="ancetre_t3_2" localSheetId="78">#REF!</definedName>
    <definedName name="ancetre_t3_2" localSheetId="59">#REF!</definedName>
    <definedName name="ancetre_t3_2" localSheetId="61">#REF!</definedName>
    <definedName name="ancetre_t3_2">#REF!</definedName>
    <definedName name="ancetre2" localSheetId="46">#REF!</definedName>
    <definedName name="ancetre2" localSheetId="48">#REF!</definedName>
    <definedName name="ancetre2" localSheetId="49">#REF!</definedName>
    <definedName name="ancetre2" localSheetId="50">#REF!</definedName>
    <definedName name="ancetre2" localSheetId="51">#REF!</definedName>
    <definedName name="ancetre2" localSheetId="52">#REF!</definedName>
    <definedName name="ancetre2" localSheetId="53">#REF!</definedName>
    <definedName name="ancetre2" localSheetId="54">#REF!</definedName>
    <definedName name="ancetre2" localSheetId="55">#REF!</definedName>
    <definedName name="ancetre2" localSheetId="60">#REF!</definedName>
    <definedName name="ancetre2" localSheetId="76">#REF!</definedName>
    <definedName name="ancetre2" localSheetId="77">#REF!</definedName>
    <definedName name="ancetre2" localSheetId="78">#REF!</definedName>
    <definedName name="ancetre2" localSheetId="59">#REF!</definedName>
    <definedName name="ancetre2" localSheetId="61">#REF!</definedName>
    <definedName name="ancetre2">#REF!</definedName>
    <definedName name="ANNEE">[35]ACTUEL!$A$10</definedName>
    <definedName name="Année" localSheetId="77">[36]TX!$C$8</definedName>
    <definedName name="Année" localSheetId="2">[36]TX!$C$8</definedName>
    <definedName name="Année">[37]TX!$C$8</definedName>
    <definedName name="annéean" localSheetId="76">[38]txcot!#REF!</definedName>
    <definedName name="annéean" localSheetId="78">[38]txcot!#REF!</definedName>
    <definedName name="annéean" localSheetId="83">[38]txcot!#REF!</definedName>
    <definedName name="annéean">[38]txcot!#REF!</definedName>
    <definedName name="ar">#REF!</definedName>
    <definedName name="Arrco">[34]RecapARRCOm0m7!$A$9:$AZ$50</definedName>
    <definedName name="arth">#REF!</definedName>
    <definedName name="b" localSheetId="1" hidden="1">{"TABL1",#N/A,TRUE,"TABLX";"TABL2",#N/A,TRUE,"TABLX"}</definedName>
    <definedName name="b" localSheetId="13" hidden="1">{"TABL1",#N/A,TRUE,"TABLX";"TABL2",#N/A,TRUE,"TABLX"}</definedName>
    <definedName name="b" localSheetId="14" hidden="1">{"TABL1",#N/A,TRUE,"TABLX";"TABL2",#N/A,TRUE,"TABLX"}</definedName>
    <definedName name="b" localSheetId="25" hidden="1">{"TABL1",#N/A,TRUE,"TABLX";"TABL2",#N/A,TRUE,"TABLX"}</definedName>
    <definedName name="b" localSheetId="26" hidden="1">{"TABL1",#N/A,TRUE,"TABLX";"TABL2",#N/A,TRUE,"TABLX"}</definedName>
    <definedName name="b" localSheetId="27" hidden="1">{"TABL1",#N/A,TRUE,"TABLX";"TABL2",#N/A,TRUE,"TABLX"}</definedName>
    <definedName name="b" localSheetId="28" hidden="1">{"TABL1",#N/A,TRUE,"TABLX";"TABL2",#N/A,TRUE,"TABLX"}</definedName>
    <definedName name="b" localSheetId="3" hidden="1">{"TABL1",#N/A,TRUE,"TABLX";"TABL2",#N/A,TRUE,"TABLX"}</definedName>
    <definedName name="b" localSheetId="46" hidden="1">{"Page1",#N/A,FALSE,"ARA M&amp;F&amp;T";"Page2",#N/A,FALSE,"ARA M&amp;F&amp;T";"Page3",#N/A,FALSE,"ARA M&amp;F&amp;T"}</definedName>
    <definedName name="b" localSheetId="48" hidden="1">{"Page1",#N/A,FALSE,"ARA M&amp;F&amp;T";"Page2",#N/A,FALSE,"ARA M&amp;F&amp;T";"Page3",#N/A,FALSE,"ARA M&amp;F&amp;T"}</definedName>
    <definedName name="b" localSheetId="4" hidden="1">{"TABL1",#N/A,TRUE,"TABLX";"TABL2",#N/A,TRUE,"TABLX"}</definedName>
    <definedName name="b" localSheetId="49" hidden="1">{"Page1",#N/A,FALSE,"ARA M&amp;F&amp;T";"Page2",#N/A,FALSE,"ARA M&amp;F&amp;T";"Page3",#N/A,FALSE,"ARA M&amp;F&amp;T"}</definedName>
    <definedName name="b" localSheetId="50" hidden="1">{"Page1",#N/A,FALSE,"ARA M&amp;F&amp;T";"Page2",#N/A,FALSE,"ARA M&amp;F&amp;T";"Page3",#N/A,FALSE,"ARA M&amp;F&amp;T"}</definedName>
    <definedName name="b" localSheetId="51" hidden="1">{"Page1",#N/A,FALSE,"ARA M&amp;F&amp;T";"Page2",#N/A,FALSE,"ARA M&amp;F&amp;T";"Page3",#N/A,FALSE,"ARA M&amp;F&amp;T"}</definedName>
    <definedName name="b" localSheetId="52" hidden="1">{"Page1",#N/A,FALSE,"ARA M&amp;F&amp;T";"Page2",#N/A,FALSE,"ARA M&amp;F&amp;T";"Page3",#N/A,FALSE,"ARA M&amp;F&amp;T"}</definedName>
    <definedName name="b" localSheetId="53" hidden="1">{"Page1",#N/A,FALSE,"ARA M&amp;F&amp;T";"Page2",#N/A,FALSE,"ARA M&amp;F&amp;T";"Page3",#N/A,FALSE,"ARA M&amp;F&amp;T"}</definedName>
    <definedName name="b" localSheetId="54" hidden="1">{"Page1",#N/A,FALSE,"ARA M&amp;F&amp;T";"Page2",#N/A,FALSE,"ARA M&amp;F&amp;T";"Page3",#N/A,FALSE,"ARA M&amp;F&amp;T"}</definedName>
    <definedName name="b" localSheetId="55" hidden="1">{"Page1",#N/A,FALSE,"ARA M&amp;F&amp;T";"Page2",#N/A,FALSE,"ARA M&amp;F&amp;T";"Page3",#N/A,FALSE,"ARA M&amp;F&amp;T"}</definedName>
    <definedName name="b" localSheetId="56" hidden="1">{"Page1",#N/A,FALSE,"ARA M&amp;F&amp;T";"Page2",#N/A,FALSE,"ARA M&amp;F&amp;T";"Page3",#N/A,FALSE,"ARA M&amp;F&amp;T"}</definedName>
    <definedName name="b" localSheetId="58" hidden="1">{"Page1",#N/A,FALSE,"ARA M&amp;F&amp;T";"Page2",#N/A,FALSE,"ARA M&amp;F&amp;T";"Page3",#N/A,FALSE,"ARA M&amp;F&amp;T"}</definedName>
    <definedName name="b" localSheetId="60" hidden="1">{"Page1",#N/A,FALSE,"ARA M&amp;F&amp;T";"Page2",#N/A,FALSE,"ARA M&amp;F&amp;T";"Page3",#N/A,FALSE,"ARA M&amp;F&amp;T"}</definedName>
    <definedName name="b" localSheetId="5" hidden="1">{"TABL1",#N/A,TRUE,"TABLX";"TABL2",#N/A,TRUE,"TABLX"}</definedName>
    <definedName name="b" localSheetId="63" hidden="1">{"Page1",#N/A,FALSE,"ARA M&amp;F&amp;T";"Page2",#N/A,FALSE,"ARA M&amp;F&amp;T";"Page3",#N/A,FALSE,"ARA M&amp;F&amp;T"}</definedName>
    <definedName name="b" localSheetId="64" hidden="1">{"Page1",#N/A,FALSE,"ARA M&amp;F&amp;T";"Page2",#N/A,FALSE,"ARA M&amp;F&amp;T";"Page3",#N/A,FALSE,"ARA M&amp;F&amp;T"}</definedName>
    <definedName name="b" localSheetId="65" hidden="1">{"Page1",#N/A,FALSE,"ARA M&amp;F&amp;T";"Page2",#N/A,FALSE,"ARA M&amp;F&amp;T";"Page3",#N/A,FALSE,"ARA M&amp;F&amp;T"}</definedName>
    <definedName name="b" localSheetId="66" hidden="1">{"Page1",#N/A,FALSE,"ARA M&amp;F&amp;T";"Page2",#N/A,FALSE,"ARA M&amp;F&amp;T";"Page3",#N/A,FALSE,"ARA M&amp;F&amp;T"}</definedName>
    <definedName name="b" localSheetId="67" hidden="1">{"Page1",#N/A,FALSE,"ARA M&amp;F&amp;T";"Page2",#N/A,FALSE,"ARA M&amp;F&amp;T";"Page3",#N/A,FALSE,"ARA M&amp;F&amp;T"}</definedName>
    <definedName name="b" localSheetId="68" hidden="1">{"Page1",#N/A,FALSE,"ARA M&amp;F&amp;T";"Page2",#N/A,FALSE,"ARA M&amp;F&amp;T";"Page3",#N/A,FALSE,"ARA M&amp;F&amp;T"}</definedName>
    <definedName name="b" localSheetId="6" hidden="1">{"TABL1",#N/A,TRUE,"TABLX";"TABL2",#N/A,TRUE,"TABLX"}</definedName>
    <definedName name="b" localSheetId="9" hidden="1">{"TABL1",#N/A,TRUE,"TABLX";"TABL2",#N/A,TRUE,"TABLX"}</definedName>
    <definedName name="b" localSheetId="10" hidden="1">{"TABL1",#N/A,TRUE,"TABLX";"TABL2",#N/A,TRUE,"TABLX"}</definedName>
    <definedName name="b" localSheetId="11" hidden="1">{"TABL1",#N/A,TRUE,"TABLX";"TABL2",#N/A,TRUE,"TABLX"}</definedName>
    <definedName name="b" localSheetId="12" hidden="1">{"TABL1",#N/A,TRUE,"TABLX";"TABL2",#N/A,TRUE,"TABLX"}</definedName>
    <definedName name="B" localSheetId="2">#REF!</definedName>
    <definedName name="b" localSheetId="7" hidden="1">{"TABL1",#N/A,TRUE,"TABLX";"TABL2",#N/A,TRUE,"TABLX"}</definedName>
    <definedName name="b" localSheetId="22" hidden="1">{"TABL1",#N/A,TRUE,"TABLX";"TABL2",#N/A,TRUE,"TABLX"}</definedName>
    <definedName name="b" localSheetId="57" hidden="1">{"Page1",#N/A,FALSE,"ARA M&amp;F&amp;T";"Page2",#N/A,FALSE,"ARA M&amp;F&amp;T";"Page3",#N/A,FALSE,"ARA M&amp;F&amp;T"}</definedName>
    <definedName name="b" localSheetId="8" hidden="1">{"TABL1",#N/A,TRUE,"TABLX";"TABL2",#N/A,TRUE,"TABLX"}</definedName>
    <definedName name="b" localSheetId="59" hidden="1">{"Page1",#N/A,FALSE,"ARA M&amp;F&amp;T";"Page2",#N/A,FALSE,"ARA M&amp;F&amp;T";"Page3",#N/A,FALSE,"ARA M&amp;F&amp;T"}</definedName>
    <definedName name="b" localSheetId="61" hidden="1">{"Page1",#N/A,FALSE,"ARA M&amp;F&amp;T";"Page2",#N/A,FALSE,"ARA M&amp;F&amp;T";"Page3",#N/A,FALSE,"ARA M&amp;F&amp;T"}</definedName>
    <definedName name="b" localSheetId="62" hidden="1">{"Page1",#N/A,FALSE,"ARA M&amp;F&amp;T";"Page2",#N/A,FALSE,"ARA M&amp;F&amp;T";"Page3",#N/A,FALSE,"ARA M&amp;F&amp;T"}</definedName>
    <definedName name="b" localSheetId="15" hidden="1">{"TABL1",#N/A,TRUE,"TABLX";"TABL2",#N/A,TRUE,"TABLX"}</definedName>
    <definedName name="b" localSheetId="16" hidden="1">{"TABL1",#N/A,TRUE,"TABLX";"TABL2",#N/A,TRUE,"TABLX"}</definedName>
    <definedName name="b" localSheetId="17" hidden="1">{"TABL1",#N/A,TRUE,"TABLX";"TABL2",#N/A,TRUE,"TABLX"}</definedName>
    <definedName name="b" localSheetId="18" hidden="1">{"TABL1",#N/A,TRUE,"TABLX";"TABL2",#N/A,TRUE,"TABLX"}</definedName>
    <definedName name="b" localSheetId="19" hidden="1">{"TABL1",#N/A,TRUE,"TABLX";"TABL2",#N/A,TRUE,"TABLX"}</definedName>
    <definedName name="b" localSheetId="20" hidden="1">{"TABL1",#N/A,TRUE,"TABLX";"TABL2",#N/A,TRUE,"TABLX"}</definedName>
    <definedName name="b" localSheetId="21" hidden="1">{"TABL1",#N/A,TRUE,"TABLX";"TABL2",#N/A,TRUE,"TABLX"}</definedName>
    <definedName name="b" hidden="1">{"TABL1",#N/A,TRUE,"TABLX";"TABL2",#N/A,TRUE,"TABLX"}</definedName>
    <definedName name="b__ANCETRE_2012_control" localSheetId="46">#REF!</definedName>
    <definedName name="b__ANCETRE_2012_control" localSheetId="48">#REF!</definedName>
    <definedName name="b__ANCETRE_2012_control" localSheetId="49">#REF!</definedName>
    <definedName name="b__ANCETRE_2012_control" localSheetId="50">#REF!</definedName>
    <definedName name="b__ANCETRE_2012_control" localSheetId="51">#REF!</definedName>
    <definedName name="b__ANCETRE_2012_control" localSheetId="52">#REF!</definedName>
    <definedName name="b__ANCETRE_2012_control" localSheetId="53">#REF!</definedName>
    <definedName name="b__ANCETRE_2012_control" localSheetId="54">#REF!</definedName>
    <definedName name="b__ANCETRE_2012_control" localSheetId="55">#REF!</definedName>
    <definedName name="b__ANCETRE_2012_control" localSheetId="60">#REF!</definedName>
    <definedName name="b__ANCETRE_2012_control" localSheetId="76">#REF!</definedName>
    <definedName name="b__ANCETRE_2012_control" localSheetId="77">#REF!</definedName>
    <definedName name="b__ANCETRE_2012_control" localSheetId="78">#REF!</definedName>
    <definedName name="b__ANCETRE_2012_control" localSheetId="59">#REF!</definedName>
    <definedName name="b__ANCETRE_2012_control" localSheetId="61">#REF!</definedName>
    <definedName name="b__ANCETRE_2012_control">#REF!</definedName>
    <definedName name="b_eacr">#REF!</definedName>
    <definedName name="Base_de_datos">#REF!</definedName>
    <definedName name="_xlnm.Database">#REF!</definedName>
    <definedName name="beacr">#REF!</definedName>
    <definedName name="bisous" localSheetId="1" hidden="1">{"TABL1",#N/A,TRUE,"TABLX";"TABL2",#N/A,TRUE,"TABLX"}</definedName>
    <definedName name="bisous" localSheetId="13" hidden="1">{"TABL1",#N/A,TRUE,"TABLX";"TABL2",#N/A,TRUE,"TABLX"}</definedName>
    <definedName name="bisous" localSheetId="14" hidden="1">{"TABL1",#N/A,TRUE,"TABLX";"TABL2",#N/A,TRUE,"TABLX"}</definedName>
    <definedName name="bisous" localSheetId="25" hidden="1">{"TABL1",#N/A,TRUE,"TABLX";"TABL2",#N/A,TRUE,"TABLX"}</definedName>
    <definedName name="bisous" localSheetId="26" hidden="1">{"TABL1",#N/A,TRUE,"TABLX";"TABL2",#N/A,TRUE,"TABLX"}</definedName>
    <definedName name="bisous" localSheetId="27" hidden="1">{"TABL1",#N/A,TRUE,"TABLX";"TABL2",#N/A,TRUE,"TABLX"}</definedName>
    <definedName name="bisous" localSheetId="28" hidden="1">{"TABL1",#N/A,TRUE,"TABLX";"TABL2",#N/A,TRUE,"TABLX"}</definedName>
    <definedName name="bisous" localSheetId="3" hidden="1">{"TABL1",#N/A,TRUE,"TABLX";"TABL2",#N/A,TRUE,"TABLX"}</definedName>
    <definedName name="bisous" localSheetId="46" hidden="1">{"TABL1",#N/A,TRUE,"TABLX";"TABL2",#N/A,TRUE,"TABLX"}</definedName>
    <definedName name="bisous" localSheetId="48" hidden="1">{"TABL1",#N/A,TRUE,"TABLX";"TABL2",#N/A,TRUE,"TABLX"}</definedName>
    <definedName name="bisous" localSheetId="4" hidden="1">{"TABL1",#N/A,TRUE,"TABLX";"TABL2",#N/A,TRUE,"TABLX"}</definedName>
    <definedName name="bisous" localSheetId="49" hidden="1">{"TABL1",#N/A,TRUE,"TABLX";"TABL2",#N/A,TRUE,"TABLX"}</definedName>
    <definedName name="bisous" localSheetId="50" hidden="1">{"TABL1",#N/A,TRUE,"TABLX";"TABL2",#N/A,TRUE,"TABLX"}</definedName>
    <definedName name="bisous" localSheetId="51" hidden="1">{"TABL1",#N/A,TRUE,"TABLX";"TABL2",#N/A,TRUE,"TABLX"}</definedName>
    <definedName name="bisous" localSheetId="52" hidden="1">{"TABL1",#N/A,TRUE,"TABLX";"TABL2",#N/A,TRUE,"TABLX"}</definedName>
    <definedName name="bisous" localSheetId="53" hidden="1">{"TABL1",#N/A,TRUE,"TABLX";"TABL2",#N/A,TRUE,"TABLX"}</definedName>
    <definedName name="bisous" localSheetId="54" hidden="1">{"TABL1",#N/A,TRUE,"TABLX";"TABL2",#N/A,TRUE,"TABLX"}</definedName>
    <definedName name="bisous" localSheetId="55" hidden="1">{"TABL1",#N/A,TRUE,"TABLX";"TABL2",#N/A,TRUE,"TABLX"}</definedName>
    <definedName name="bisous" localSheetId="56" hidden="1">{"TABL1",#N/A,TRUE,"TABLX";"TABL2",#N/A,TRUE,"TABLX"}</definedName>
    <definedName name="bisous" localSheetId="58" hidden="1">{"TABL1",#N/A,TRUE,"TABLX";"TABL2",#N/A,TRUE,"TABLX"}</definedName>
    <definedName name="bisous" localSheetId="60" hidden="1">{"TABL1",#N/A,TRUE,"TABLX";"TABL2",#N/A,TRUE,"TABLX"}</definedName>
    <definedName name="bisous" localSheetId="5" hidden="1">{"TABL1",#N/A,TRUE,"TABLX";"TABL2",#N/A,TRUE,"TABLX"}</definedName>
    <definedName name="bisous" localSheetId="63" hidden="1">{"TABL1",#N/A,TRUE,"TABLX";"TABL2",#N/A,TRUE,"TABLX"}</definedName>
    <definedName name="bisous" localSheetId="64" hidden="1">{"TABL1",#N/A,TRUE,"TABLX";"TABL2",#N/A,TRUE,"TABLX"}</definedName>
    <definedName name="bisous" localSheetId="65" hidden="1">{"TABL1",#N/A,TRUE,"TABLX";"TABL2",#N/A,TRUE,"TABLX"}</definedName>
    <definedName name="bisous" localSheetId="66" hidden="1">{"TABL1",#N/A,TRUE,"TABLX";"TABL2",#N/A,TRUE,"TABLX"}</definedName>
    <definedName name="bisous" localSheetId="67" hidden="1">{"TABL1",#N/A,TRUE,"TABLX";"TABL2",#N/A,TRUE,"TABLX"}</definedName>
    <definedName name="bisous" localSheetId="68" hidden="1">{"TABL1",#N/A,TRUE,"TABLX";"TABL2",#N/A,TRUE,"TABLX"}</definedName>
    <definedName name="bisous" localSheetId="6" hidden="1">{"TABL1",#N/A,TRUE,"TABLX";"TABL2",#N/A,TRUE,"TABLX"}</definedName>
    <definedName name="bisous" localSheetId="77" hidden="1">{"TABL1",#N/A,TRUE,"TABLX";"TABL2",#N/A,TRUE,"TABLX"}</definedName>
    <definedName name="bisous" localSheetId="9" hidden="1">{"TABL1",#N/A,TRUE,"TABLX";"TABL2",#N/A,TRUE,"TABLX"}</definedName>
    <definedName name="bisous" localSheetId="10" hidden="1">{"TABL1",#N/A,TRUE,"TABLX";"TABL2",#N/A,TRUE,"TABLX"}</definedName>
    <definedName name="bisous" localSheetId="11" hidden="1">{"TABL1",#N/A,TRUE,"TABLX";"TABL2",#N/A,TRUE,"TABLX"}</definedName>
    <definedName name="bisous" localSheetId="12" hidden="1">{"TABL1",#N/A,TRUE,"TABLX";"TABL2",#N/A,TRUE,"TABLX"}</definedName>
    <definedName name="bisous" localSheetId="2" hidden="1">{"TABL1",#N/A,TRUE,"TABLX";"TABL2",#N/A,TRUE,"TABLX"}</definedName>
    <definedName name="bisous" localSheetId="7" hidden="1">{"TABL1",#N/A,TRUE,"TABLX";"TABL2",#N/A,TRUE,"TABLX"}</definedName>
    <definedName name="bisous" localSheetId="22" hidden="1">{"TABL1",#N/A,TRUE,"TABLX";"TABL2",#N/A,TRUE,"TABLX"}</definedName>
    <definedName name="bisous" localSheetId="57" hidden="1">{"TABL1",#N/A,TRUE,"TABLX";"TABL2",#N/A,TRUE,"TABLX"}</definedName>
    <definedName name="bisous" localSheetId="8" hidden="1">{"TABL1",#N/A,TRUE,"TABLX";"TABL2",#N/A,TRUE,"TABLX"}</definedName>
    <definedName name="bisous" localSheetId="59" hidden="1">{"TABL1",#N/A,TRUE,"TABLX";"TABL2",#N/A,TRUE,"TABLX"}</definedName>
    <definedName name="bisous" localSheetId="61" hidden="1">{"TABL1",#N/A,TRUE,"TABLX";"TABL2",#N/A,TRUE,"TABLX"}</definedName>
    <definedName name="bisous" localSheetId="62" hidden="1">{"TABL1",#N/A,TRUE,"TABLX";"TABL2",#N/A,TRUE,"TABLX"}</definedName>
    <definedName name="bisous" localSheetId="79" hidden="1">{"TABL1",#N/A,TRUE,"TABLX";"TABL2",#N/A,TRUE,"TABLX"}</definedName>
    <definedName name="bisous" localSheetId="15" hidden="1">{"TABL1",#N/A,TRUE,"TABLX";"TABL2",#N/A,TRUE,"TABLX"}</definedName>
    <definedName name="bisous" localSheetId="16" hidden="1">{"TABL1",#N/A,TRUE,"TABLX";"TABL2",#N/A,TRUE,"TABLX"}</definedName>
    <definedName name="bisous" localSheetId="17" hidden="1">{"TABL1",#N/A,TRUE,"TABLX";"TABL2",#N/A,TRUE,"TABLX"}</definedName>
    <definedName name="bisous" localSheetId="18" hidden="1">{"TABL1",#N/A,TRUE,"TABLX";"TABL2",#N/A,TRUE,"TABLX"}</definedName>
    <definedName name="bisous" localSheetId="19" hidden="1">{"TABL1",#N/A,TRUE,"TABLX";"TABL2",#N/A,TRUE,"TABLX"}</definedName>
    <definedName name="bisous" localSheetId="20" hidden="1">{"TABL1",#N/A,TRUE,"TABLX";"TABL2",#N/A,TRUE,"TABLX"}</definedName>
    <definedName name="bisous" localSheetId="21" hidden="1">{"TABL1",#N/A,TRUE,"TABLX";"TABL2",#N/A,TRUE,"TABLX"}</definedName>
    <definedName name="bisous" hidden="1">{"TABL1",#N/A,TRUE,"TABLX";"TABL2",#N/A,TRUE,"TABLX"}</definedName>
    <definedName name="blabla" localSheetId="1" hidden="1">{"TABL1",#N/A,TRUE,"TABLX";"TABL2",#N/A,TRUE,"TABLX"}</definedName>
    <definedName name="blabla" localSheetId="13" hidden="1">{"TABL1",#N/A,TRUE,"TABLX";"TABL2",#N/A,TRUE,"TABLX"}</definedName>
    <definedName name="blabla" localSheetId="14" hidden="1">{"TABL1",#N/A,TRUE,"TABLX";"TABL2",#N/A,TRUE,"TABLX"}</definedName>
    <definedName name="blabla" localSheetId="25" hidden="1">{"TABL1",#N/A,TRUE,"TABLX";"TABL2",#N/A,TRUE,"TABLX"}</definedName>
    <definedName name="blabla" localSheetId="26" hidden="1">{"TABL1",#N/A,TRUE,"TABLX";"TABL2",#N/A,TRUE,"TABLX"}</definedName>
    <definedName name="blabla" localSheetId="27" hidden="1">{"TABL1",#N/A,TRUE,"TABLX";"TABL2",#N/A,TRUE,"TABLX"}</definedName>
    <definedName name="blabla" localSheetId="28" hidden="1">{"TABL1",#N/A,TRUE,"TABLX";"TABL2",#N/A,TRUE,"TABLX"}</definedName>
    <definedName name="blabla" localSheetId="38" hidden="1">{"TABL1",#N/A,TRUE,"TABLX";"TABL2",#N/A,TRUE,"TABLX"}</definedName>
    <definedName name="blabla" localSheetId="3" hidden="1">{"TABL1",#N/A,TRUE,"TABLX";"TABL2",#N/A,TRUE,"TABLX"}</definedName>
    <definedName name="blabla" localSheetId="39" hidden="1">{"TABL1",#N/A,TRUE,"TABLX";"TABL2",#N/A,TRUE,"TABLX"}</definedName>
    <definedName name="blabla" localSheetId="40" hidden="1">{"TABL1",#N/A,TRUE,"TABLX";"TABL2",#N/A,TRUE,"TABLX"}</definedName>
    <definedName name="blabla" localSheetId="41" hidden="1">{"TABL1",#N/A,TRUE,"TABLX";"TABL2",#N/A,TRUE,"TABLX"}</definedName>
    <definedName name="blabla" localSheetId="46" hidden="1">{"TABL1",#N/A,TRUE,"TABLX";"TABL2",#N/A,TRUE,"TABLX"}</definedName>
    <definedName name="blabla" localSheetId="48" hidden="1">{"TABL1",#N/A,TRUE,"TABLX";"TABL2",#N/A,TRUE,"TABLX"}</definedName>
    <definedName name="blabla" localSheetId="4" hidden="1">{"TABL1",#N/A,TRUE,"TABLX";"TABL2",#N/A,TRUE,"TABLX"}</definedName>
    <definedName name="blabla" localSheetId="49" hidden="1">{"TABL1",#N/A,TRUE,"TABLX";"TABL2",#N/A,TRUE,"TABLX"}</definedName>
    <definedName name="blabla" localSheetId="50" hidden="1">{"TABL1",#N/A,TRUE,"TABLX";"TABL2",#N/A,TRUE,"TABLX"}</definedName>
    <definedName name="blabla" localSheetId="51" hidden="1">{"TABL1",#N/A,TRUE,"TABLX";"TABL2",#N/A,TRUE,"TABLX"}</definedName>
    <definedName name="blabla" localSheetId="52" hidden="1">{"TABL1",#N/A,TRUE,"TABLX";"TABL2",#N/A,TRUE,"TABLX"}</definedName>
    <definedName name="blabla" localSheetId="53" hidden="1">{"TABL1",#N/A,TRUE,"TABLX";"TABL2",#N/A,TRUE,"TABLX"}</definedName>
    <definedName name="blabla" localSheetId="54" hidden="1">{"TABL1",#N/A,TRUE,"TABLX";"TABL2",#N/A,TRUE,"TABLX"}</definedName>
    <definedName name="blabla" localSheetId="55" hidden="1">{"TABL1",#N/A,TRUE,"TABLX";"TABL2",#N/A,TRUE,"TABLX"}</definedName>
    <definedName name="blabla" localSheetId="56" hidden="1">{"TABL1",#N/A,TRUE,"TABLX";"TABL2",#N/A,TRUE,"TABLX"}</definedName>
    <definedName name="blabla" localSheetId="58" hidden="1">{"TABL1",#N/A,TRUE,"TABLX";"TABL2",#N/A,TRUE,"TABLX"}</definedName>
    <definedName name="blabla" localSheetId="60" hidden="1">{"TABL1",#N/A,TRUE,"TABLX";"TABL2",#N/A,TRUE,"TABLX"}</definedName>
    <definedName name="blabla" localSheetId="5" hidden="1">{"TABL1",#N/A,TRUE,"TABLX";"TABL2",#N/A,TRUE,"TABLX"}</definedName>
    <definedName name="blabla" localSheetId="63" hidden="1">{"TABL1",#N/A,TRUE,"TABLX";"TABL2",#N/A,TRUE,"TABLX"}</definedName>
    <definedName name="blabla" localSheetId="64" hidden="1">{"TABL1",#N/A,TRUE,"TABLX";"TABL2",#N/A,TRUE,"TABLX"}</definedName>
    <definedName name="blabla" localSheetId="65" hidden="1">{"TABL1",#N/A,TRUE,"TABLX";"TABL2",#N/A,TRUE,"TABLX"}</definedName>
    <definedName name="blabla" localSheetId="66" hidden="1">{"TABL1",#N/A,TRUE,"TABLX";"TABL2",#N/A,TRUE,"TABLX"}</definedName>
    <definedName name="blabla" localSheetId="67" hidden="1">{"TABL1",#N/A,TRUE,"TABLX";"TABL2",#N/A,TRUE,"TABLX"}</definedName>
    <definedName name="blabla" localSheetId="68" hidden="1">{"TABL1",#N/A,TRUE,"TABLX";"TABL2",#N/A,TRUE,"TABLX"}</definedName>
    <definedName name="blabla" localSheetId="6" hidden="1">{"TABL1",#N/A,TRUE,"TABLX";"TABL2",#N/A,TRUE,"TABLX"}</definedName>
    <definedName name="blabla" localSheetId="76" hidden="1">{"TABL1",#N/A,TRUE,"TABLX";"TABL2",#N/A,TRUE,"TABLX"}</definedName>
    <definedName name="blabla" localSheetId="78" hidden="1">{"TABL1",#N/A,TRUE,"TABLX";"TABL2",#N/A,TRUE,"TABLX"}</definedName>
    <definedName name="blabla" localSheetId="83" hidden="1">{"TABL1",#N/A,TRUE,"TABLX";"TABL2",#N/A,TRUE,"TABLX"}</definedName>
    <definedName name="blabla" localSheetId="9" hidden="1">{"TABL1",#N/A,TRUE,"TABLX";"TABL2",#N/A,TRUE,"TABLX"}</definedName>
    <definedName name="blabla" localSheetId="10" hidden="1">{"TABL1",#N/A,TRUE,"TABLX";"TABL2",#N/A,TRUE,"TABLX"}</definedName>
    <definedName name="blabla" localSheetId="11" hidden="1">{"TABL1",#N/A,TRUE,"TABLX";"TABL2",#N/A,TRUE,"TABLX"}</definedName>
    <definedName name="blabla" localSheetId="12" hidden="1">{"TABL1",#N/A,TRUE,"TABLX";"TABL2",#N/A,TRUE,"TABLX"}</definedName>
    <definedName name="blabla" localSheetId="2" hidden="1">{"TABL1",#N/A,TRUE,"TABLX";"TABL2",#N/A,TRUE,"TABLX"}</definedName>
    <definedName name="blabla" localSheetId="7" hidden="1">{"TABL1",#N/A,TRUE,"TABLX";"TABL2",#N/A,TRUE,"TABLX"}</definedName>
    <definedName name="blabla" localSheetId="22" hidden="1">{"TABL1",#N/A,TRUE,"TABLX";"TABL2",#N/A,TRUE,"TABLX"}</definedName>
    <definedName name="blabla" localSheetId="23" hidden="1">{"TABL1",#N/A,TRUE,"TABLX";"TABL2",#N/A,TRUE,"TABLX"}</definedName>
    <definedName name="blabla" localSheetId="24" hidden="1">{"TABL1",#N/A,TRUE,"TABLX";"TABL2",#N/A,TRUE,"TABLX"}</definedName>
    <definedName name="blabla" localSheetId="33" hidden="1">{"TABL1",#N/A,TRUE,"TABLX";"TABL2",#N/A,TRUE,"TABLX"}</definedName>
    <definedName name="blabla" localSheetId="34" hidden="1">{"TABL1",#N/A,TRUE,"TABLX";"TABL2",#N/A,TRUE,"TABLX"}</definedName>
    <definedName name="blabla" localSheetId="57" hidden="1">{"TABL1",#N/A,TRUE,"TABLX";"TABL2",#N/A,TRUE,"TABLX"}</definedName>
    <definedName name="blabla" localSheetId="8" hidden="1">{"TABL1",#N/A,TRUE,"TABLX";"TABL2",#N/A,TRUE,"TABLX"}</definedName>
    <definedName name="blabla" localSheetId="59" hidden="1">{"TABL1",#N/A,TRUE,"TABLX";"TABL2",#N/A,TRUE,"TABLX"}</definedName>
    <definedName name="blabla" localSheetId="61" hidden="1">{"TABL1",#N/A,TRUE,"TABLX";"TABL2",#N/A,TRUE,"TABLX"}</definedName>
    <definedName name="blabla" localSheetId="62" hidden="1">{"TABL1",#N/A,TRUE,"TABLX";"TABL2",#N/A,TRUE,"TABLX"}</definedName>
    <definedName name="blabla" localSheetId="82" hidden="1">{"TABL1",#N/A,TRUE,"TABLX";"TABL2",#N/A,TRUE,"TABLX"}</definedName>
    <definedName name="blabla" localSheetId="15" hidden="1">{"TABL1",#N/A,TRUE,"TABLX";"TABL2",#N/A,TRUE,"TABLX"}</definedName>
    <definedName name="blabla" localSheetId="16" hidden="1">{"TABL1",#N/A,TRUE,"TABLX";"TABL2",#N/A,TRUE,"TABLX"}</definedName>
    <definedName name="blabla" localSheetId="17" hidden="1">{"TABL1",#N/A,TRUE,"TABLX";"TABL2",#N/A,TRUE,"TABLX"}</definedName>
    <definedName name="blabla" localSheetId="18" hidden="1">{"TABL1",#N/A,TRUE,"TABLX";"TABL2",#N/A,TRUE,"TABLX"}</definedName>
    <definedName name="blabla" localSheetId="19" hidden="1">{"TABL1",#N/A,TRUE,"TABLX";"TABL2",#N/A,TRUE,"TABLX"}</definedName>
    <definedName name="blabla" localSheetId="20" hidden="1">{"TABL1",#N/A,TRUE,"TABLX";"TABL2",#N/A,TRUE,"TABLX"}</definedName>
    <definedName name="blabla" localSheetId="21" hidden="1">{"TABL1",#N/A,TRUE,"TABLX";"TABL2",#N/A,TRUE,"TABLX"}</definedName>
    <definedName name="blabla" hidden="1">{"TABL1",#N/A,TRUE,"TABLX";"TABL2",#N/A,TRUE,"TABLX"}</definedName>
    <definedName name="blabla2" localSheetId="1" hidden="1">{"TABL1",#N/A,TRUE,"TABLX";"TABL2",#N/A,TRUE,"TABLX"}</definedName>
    <definedName name="blabla2" localSheetId="13" hidden="1">{"TABL1",#N/A,TRUE,"TABLX";"TABL2",#N/A,TRUE,"TABLX"}</definedName>
    <definedName name="blabla2" localSheetId="14" hidden="1">{"TABL1",#N/A,TRUE,"TABLX";"TABL2",#N/A,TRUE,"TABLX"}</definedName>
    <definedName name="blabla2" localSheetId="25" hidden="1">{"TABL1",#N/A,TRUE,"TABLX";"TABL2",#N/A,TRUE,"TABLX"}</definedName>
    <definedName name="blabla2" localSheetId="26" hidden="1">{"TABL1",#N/A,TRUE,"TABLX";"TABL2",#N/A,TRUE,"TABLX"}</definedName>
    <definedName name="blabla2" localSheetId="27" hidden="1">{"TABL1",#N/A,TRUE,"TABLX";"TABL2",#N/A,TRUE,"TABLX"}</definedName>
    <definedName name="blabla2" localSheetId="28" hidden="1">{"TABL1",#N/A,TRUE,"TABLX";"TABL2",#N/A,TRUE,"TABLX"}</definedName>
    <definedName name="blabla2" localSheetId="3" hidden="1">{"TABL1",#N/A,TRUE,"TABLX";"TABL2",#N/A,TRUE,"TABLX"}</definedName>
    <definedName name="blabla2" localSheetId="4" hidden="1">{"TABL1",#N/A,TRUE,"TABLX";"TABL2",#N/A,TRUE,"TABLX"}</definedName>
    <definedName name="blabla2" localSheetId="5" hidden="1">{"TABL1",#N/A,TRUE,"TABLX";"TABL2",#N/A,TRUE,"TABLX"}</definedName>
    <definedName name="blabla2" localSheetId="63" hidden="1">{"TABL1",#N/A,TRUE,"TABLX";"TABL2",#N/A,TRUE,"TABLX"}</definedName>
    <definedName name="blabla2" localSheetId="64" hidden="1">{"TABL1",#N/A,TRUE,"TABLX";"TABL2",#N/A,TRUE,"TABLX"}</definedName>
    <definedName name="blabla2" localSheetId="65" hidden="1">{"TABL1",#N/A,TRUE,"TABLX";"TABL2",#N/A,TRUE,"TABLX"}</definedName>
    <definedName name="blabla2" localSheetId="66" hidden="1">{"TABL1",#N/A,TRUE,"TABLX";"TABL2",#N/A,TRUE,"TABLX"}</definedName>
    <definedName name="blabla2" localSheetId="67" hidden="1">{"TABL1",#N/A,TRUE,"TABLX";"TABL2",#N/A,TRUE,"TABLX"}</definedName>
    <definedName name="blabla2" localSheetId="68" hidden="1">{"TABL1",#N/A,TRUE,"TABLX";"TABL2",#N/A,TRUE,"TABLX"}</definedName>
    <definedName name="blabla2" localSheetId="6" hidden="1">{"TABL1",#N/A,TRUE,"TABLX";"TABL2",#N/A,TRUE,"TABLX"}</definedName>
    <definedName name="blabla2" localSheetId="9" hidden="1">{"TABL1",#N/A,TRUE,"TABLX";"TABL2",#N/A,TRUE,"TABLX"}</definedName>
    <definedName name="blabla2" localSheetId="10" hidden="1">{"TABL1",#N/A,TRUE,"TABLX";"TABL2",#N/A,TRUE,"TABLX"}</definedName>
    <definedName name="blabla2" localSheetId="11" hidden="1">{"TABL1",#N/A,TRUE,"TABLX";"TABL2",#N/A,TRUE,"TABLX"}</definedName>
    <definedName name="blabla2" localSheetId="12" hidden="1">{"TABL1",#N/A,TRUE,"TABLX";"TABL2",#N/A,TRUE,"TABLX"}</definedName>
    <definedName name="blabla2" localSheetId="7" hidden="1">{"TABL1",#N/A,TRUE,"TABLX";"TABL2",#N/A,TRUE,"TABLX"}</definedName>
    <definedName name="blabla2" localSheetId="22" hidden="1">{"TABL1",#N/A,TRUE,"TABLX";"TABL2",#N/A,TRUE,"TABLX"}</definedName>
    <definedName name="blabla2" localSheetId="8" hidden="1">{"TABL1",#N/A,TRUE,"TABLX";"TABL2",#N/A,TRUE,"TABLX"}</definedName>
    <definedName name="blabla2" localSheetId="15" hidden="1">{"TABL1",#N/A,TRUE,"TABLX";"TABL2",#N/A,TRUE,"TABLX"}</definedName>
    <definedName name="blabla2" localSheetId="16" hidden="1">{"TABL1",#N/A,TRUE,"TABLX";"TABL2",#N/A,TRUE,"TABLX"}</definedName>
    <definedName name="blabla2" localSheetId="17" hidden="1">{"TABL1",#N/A,TRUE,"TABLX";"TABL2",#N/A,TRUE,"TABLX"}</definedName>
    <definedName name="blabla2" localSheetId="18" hidden="1">{"TABL1",#N/A,TRUE,"TABLX";"TABL2",#N/A,TRUE,"TABLX"}</definedName>
    <definedName name="blabla2" localSheetId="19" hidden="1">{"TABL1",#N/A,TRUE,"TABLX";"TABL2",#N/A,TRUE,"TABLX"}</definedName>
    <definedName name="blabla2" localSheetId="20" hidden="1">{"TABL1",#N/A,TRUE,"TABLX";"TABL2",#N/A,TRUE,"TABLX"}</definedName>
    <definedName name="blabla2" localSheetId="21" hidden="1">{"TABL1",#N/A,TRUE,"TABLX";"TABL2",#N/A,TRUE,"TABLX"}</definedName>
    <definedName name="blabla2" hidden="1">{"TABL1",#N/A,TRUE,"TABLX";"TABL2",#N/A,TRUE,"TABLX"}</definedName>
    <definedName name="BMASKeyIsInplace">FALSE</definedName>
    <definedName name="brut_graph2" localSheetId="13">#REF!</definedName>
    <definedName name="brut_graph2" localSheetId="14">#REF!</definedName>
    <definedName name="brut_graph2" localSheetId="25">#REF!</definedName>
    <definedName name="brut_graph2" localSheetId="26">#REF!</definedName>
    <definedName name="brut_graph2" localSheetId="27">#REF!</definedName>
    <definedName name="brut_graph2" localSheetId="28">#REF!</definedName>
    <definedName name="brut_graph2" localSheetId="4">#REF!</definedName>
    <definedName name="brut_graph2" localSheetId="5">#REF!</definedName>
    <definedName name="brut_graph2" localSheetId="6">#REF!</definedName>
    <definedName name="brut_graph2" localSheetId="9">#REF!</definedName>
    <definedName name="brut_graph2" localSheetId="10">#REF!</definedName>
    <definedName name="brut_graph2" localSheetId="11">#REF!</definedName>
    <definedName name="brut_graph2" localSheetId="12">#REF!</definedName>
    <definedName name="brut_graph2" localSheetId="2">#REF!</definedName>
    <definedName name="brut_graph2" localSheetId="7">#REF!</definedName>
    <definedName name="brut_graph2" localSheetId="22">#REF!</definedName>
    <definedName name="brut_graph2" localSheetId="8">#REF!</definedName>
    <definedName name="brut_graph2" localSheetId="15">#REF!</definedName>
    <definedName name="brut_graph2" localSheetId="16">#REF!</definedName>
    <definedName name="brut_graph2" localSheetId="17">#REF!</definedName>
    <definedName name="brut_graph2" localSheetId="18">#REF!</definedName>
    <definedName name="brut_graph2" localSheetId="19">#REF!</definedName>
    <definedName name="brut_graph2" localSheetId="20">#REF!</definedName>
    <definedName name="brut_graph2" localSheetId="21">#REF!</definedName>
    <definedName name="brut_graph2">#REF!</definedName>
    <definedName name="brut_mt" localSheetId="13">#REF!</definedName>
    <definedName name="brut_mt" localSheetId="14">#REF!</definedName>
    <definedName name="brut_mt" localSheetId="25">#REF!</definedName>
    <definedName name="brut_mt" localSheetId="26">#REF!</definedName>
    <definedName name="brut_mt" localSheetId="27">#REF!</definedName>
    <definedName name="brut_mt" localSheetId="28">#REF!</definedName>
    <definedName name="brut_mt" localSheetId="4">#REF!</definedName>
    <definedName name="brut_mt" localSheetId="5">#REF!</definedName>
    <definedName name="brut_mt" localSheetId="6">#REF!</definedName>
    <definedName name="brut_mt" localSheetId="9">#REF!</definedName>
    <definedName name="brut_mt" localSheetId="10">#REF!</definedName>
    <definedName name="brut_mt" localSheetId="11">#REF!</definedName>
    <definedName name="brut_mt" localSheetId="12">#REF!</definedName>
    <definedName name="brut_mt" localSheetId="2">#REF!</definedName>
    <definedName name="brut_mt" localSheetId="7">#REF!</definedName>
    <definedName name="brut_mt" localSheetId="22">#REF!</definedName>
    <definedName name="brut_mt" localSheetId="8">#REF!</definedName>
    <definedName name="brut_mt" localSheetId="15">#REF!</definedName>
    <definedName name="brut_mt" localSheetId="16">#REF!</definedName>
    <definedName name="brut_mt" localSheetId="17">#REF!</definedName>
    <definedName name="brut_mt" localSheetId="18">#REF!</definedName>
    <definedName name="brut_mt" localSheetId="19">#REF!</definedName>
    <definedName name="brut_mt" localSheetId="20">#REF!</definedName>
    <definedName name="brut_mt" localSheetId="21">#REF!</definedName>
    <definedName name="brut_mt">#REF!</definedName>
    <definedName name="brut_tab1" localSheetId="13">#REF!</definedName>
    <definedName name="brut_tab1" localSheetId="14">#REF!</definedName>
    <definedName name="brut_tab1" localSheetId="25">#REF!</definedName>
    <definedName name="brut_tab1" localSheetId="26">#REF!</definedName>
    <definedName name="brut_tab1" localSheetId="27">#REF!</definedName>
    <definedName name="brut_tab1" localSheetId="28">#REF!</definedName>
    <definedName name="brut_tab1" localSheetId="4">#REF!</definedName>
    <definedName name="brut_tab1" localSheetId="5">#REF!</definedName>
    <definedName name="brut_tab1" localSheetId="6">#REF!</definedName>
    <definedName name="brut_tab1" localSheetId="9">#REF!</definedName>
    <definedName name="brut_tab1" localSheetId="10">#REF!</definedName>
    <definedName name="brut_tab1" localSheetId="11">#REF!</definedName>
    <definedName name="brut_tab1" localSheetId="12">#REF!</definedName>
    <definedName name="brut_tab1" localSheetId="2">#REF!</definedName>
    <definedName name="brut_tab1" localSheetId="7">#REF!</definedName>
    <definedName name="brut_tab1" localSheetId="22">#REF!</definedName>
    <definedName name="brut_tab1" localSheetId="8">#REF!</definedName>
    <definedName name="brut_tab1" localSheetId="15">#REF!</definedName>
    <definedName name="brut_tab1" localSheetId="16">#REF!</definedName>
    <definedName name="brut_tab1" localSheetId="17">#REF!</definedName>
    <definedName name="brut_tab1" localSheetId="18">#REF!</definedName>
    <definedName name="brut_tab1" localSheetId="19">#REF!</definedName>
    <definedName name="brut_tab1" localSheetId="20">#REF!</definedName>
    <definedName name="brut_tab1" localSheetId="21">#REF!</definedName>
    <definedName name="brut_tab1">#REF!</definedName>
    <definedName name="brut_txplein" localSheetId="13">#REF!</definedName>
    <definedName name="brut_txplein" localSheetId="14">#REF!</definedName>
    <definedName name="brut_txplein" localSheetId="25">#REF!</definedName>
    <definedName name="brut_txplein" localSheetId="26">#REF!</definedName>
    <definedName name="brut_txplein" localSheetId="27">#REF!</definedName>
    <definedName name="brut_txplein" localSheetId="28">#REF!</definedName>
    <definedName name="brut_txplein" localSheetId="4">#REF!</definedName>
    <definedName name="brut_txplein" localSheetId="5">#REF!</definedName>
    <definedName name="brut_txplein" localSheetId="6">#REF!</definedName>
    <definedName name="brut_txplein" localSheetId="9">#REF!</definedName>
    <definedName name="brut_txplein" localSheetId="10">#REF!</definedName>
    <definedName name="brut_txplein" localSheetId="11">#REF!</definedName>
    <definedName name="brut_txplein" localSheetId="12">#REF!</definedName>
    <definedName name="brut_txplein" localSheetId="2">#REF!</definedName>
    <definedName name="brut_txplein" localSheetId="7">#REF!</definedName>
    <definedName name="brut_txplein" localSheetId="22">#REF!</definedName>
    <definedName name="brut_txplein" localSheetId="8">#REF!</definedName>
    <definedName name="brut_txplein" localSheetId="15">#REF!</definedName>
    <definedName name="brut_txplein" localSheetId="16">#REF!</definedName>
    <definedName name="brut_txplein" localSheetId="17">#REF!</definedName>
    <definedName name="brut_txplein" localSheetId="18">#REF!</definedName>
    <definedName name="brut_txplein" localSheetId="19">#REF!</definedName>
    <definedName name="brut_txplein" localSheetId="20">#REF!</definedName>
    <definedName name="brut_txplein" localSheetId="21">#REF!</definedName>
    <definedName name="brut_txplein">#REF!</definedName>
    <definedName name="CALCULO_INICIAL_2008">#REF!</definedName>
    <definedName name="carrières_longues" localSheetId="46">[39]Macro1!$B$35:$C$35</definedName>
    <definedName name="carrières_longues" localSheetId="48">[39]Macro1!$B$35:$C$35</definedName>
    <definedName name="carrières_longues" localSheetId="49">[39]Macro1!$B$35:$C$35</definedName>
    <definedName name="carrières_longues" localSheetId="50">[39]Macro1!$B$35:$C$35</definedName>
    <definedName name="carrières_longues" localSheetId="51">[39]Macro1!$B$35:$C$35</definedName>
    <definedName name="carrières_longues" localSheetId="52">[39]Macro1!$B$35:$C$35</definedName>
    <definedName name="carrières_longues" localSheetId="53">[39]Macro1!$B$35:$C$35</definedName>
    <definedName name="carrières_longues" localSheetId="54">[39]Macro1!$B$35:$C$35</definedName>
    <definedName name="carrières_longues" localSheetId="55">[39]Macro1!$B$35:$C$35</definedName>
    <definedName name="carrières_longues" localSheetId="60">[39]Macro1!$B$35:$C$35</definedName>
    <definedName name="carrières_longues" localSheetId="59">[39]Macro1!$B$35:$C$35</definedName>
    <definedName name="carrières_longues" localSheetId="61">[39]Macro1!$B$35:$C$35</definedName>
    <definedName name="carrières_longues">[40]Macro1!$B$35:$C$35</definedName>
    <definedName name="carrières_longues_F_M" localSheetId="46">[41]Macro1!$B$206:$C$206</definedName>
    <definedName name="carrières_longues_F_M" localSheetId="48">[41]Macro1!$B$206:$C$206</definedName>
    <definedName name="carrières_longues_F_M" localSheetId="49">[41]Macro1!$B$206:$C$206</definedName>
    <definedName name="carrières_longues_F_M" localSheetId="50">[41]Macro1!$B$206:$C$206</definedName>
    <definedName name="carrières_longues_F_M" localSheetId="51">[41]Macro1!$B$206:$C$206</definedName>
    <definedName name="carrières_longues_F_M" localSheetId="52">[41]Macro1!$B$206:$C$206</definedName>
    <definedName name="carrières_longues_F_M" localSheetId="53">[41]Macro1!$B$206:$C$206</definedName>
    <definedName name="carrières_longues_F_M" localSheetId="54">[41]Macro1!$B$206:$C$206</definedName>
    <definedName name="carrières_longues_F_M" localSheetId="55">[41]Macro1!$B$206:$C$206</definedName>
    <definedName name="carrières_longues_F_M" localSheetId="60">[41]Macro1!$B$206:$C$206</definedName>
    <definedName name="carrières_longues_F_M" localSheetId="59">[41]Macro1!$B$206:$C$206</definedName>
    <definedName name="carrières_longues_F_M" localSheetId="61">[41]Macro1!$B$206:$C$206</definedName>
    <definedName name="carrières_longues_F_M">[42]Macro1!$B$206:$C$206</definedName>
    <definedName name="carrières_longues_F_P" localSheetId="46">[41]Macro1!$B$181:$C$181</definedName>
    <definedName name="carrières_longues_F_P" localSheetId="48">[41]Macro1!$B$181:$C$181</definedName>
    <definedName name="carrières_longues_F_P" localSheetId="49">[41]Macro1!$B$181:$C$181</definedName>
    <definedName name="carrières_longues_F_P" localSheetId="50">[41]Macro1!$B$181:$C$181</definedName>
    <definedName name="carrières_longues_F_P" localSheetId="51">[41]Macro1!$B$181:$C$181</definedName>
    <definedName name="carrières_longues_F_P" localSheetId="52">[41]Macro1!$B$181:$C$181</definedName>
    <definedName name="carrières_longues_F_P" localSheetId="53">[41]Macro1!$B$181:$C$181</definedName>
    <definedName name="carrières_longues_F_P" localSheetId="54">[41]Macro1!$B$181:$C$181</definedName>
    <definedName name="carrières_longues_F_P" localSheetId="55">[41]Macro1!$B$181:$C$181</definedName>
    <definedName name="carrières_longues_F_P" localSheetId="60">[41]Macro1!$B$181:$C$181</definedName>
    <definedName name="carrières_longues_F_P" localSheetId="59">[41]Macro1!$B$181:$C$181</definedName>
    <definedName name="carrières_longues_F_P" localSheetId="61">[41]Macro1!$B$181:$C$181</definedName>
    <definedName name="carrières_longues_F_P">[42]Macro1!$B$181:$C$181</definedName>
    <definedName name="carrières_longues_H_M" localSheetId="46">[41]Macro1!$B$121:$C$121</definedName>
    <definedName name="carrières_longues_H_M" localSheetId="48">[41]Macro1!$B$121:$C$121</definedName>
    <definedName name="carrières_longues_H_M" localSheetId="49">[41]Macro1!$B$121:$C$121</definedName>
    <definedName name="carrières_longues_H_M" localSheetId="50">[41]Macro1!$B$121:$C$121</definedName>
    <definedName name="carrières_longues_H_M" localSheetId="51">[41]Macro1!$B$121:$C$121</definedName>
    <definedName name="carrières_longues_H_M" localSheetId="52">[41]Macro1!$B$121:$C$121</definedName>
    <definedName name="carrières_longues_H_M" localSheetId="53">[41]Macro1!$B$121:$C$121</definedName>
    <definedName name="carrières_longues_H_M" localSheetId="54">[41]Macro1!$B$121:$C$121</definedName>
    <definedName name="carrières_longues_H_M" localSheetId="55">[41]Macro1!$B$121:$C$121</definedName>
    <definedName name="carrières_longues_H_M" localSheetId="60">[41]Macro1!$B$121:$C$121</definedName>
    <definedName name="carrières_longues_H_M" localSheetId="59">[41]Macro1!$B$121:$C$121</definedName>
    <definedName name="carrières_longues_H_M" localSheetId="61">[41]Macro1!$B$121:$C$121</definedName>
    <definedName name="carrières_longues_H_M">[42]Macro1!$B$121:$C$121</definedName>
    <definedName name="carrières_longues_H_P" localSheetId="46">[41]Macro1!$B$96:$C$96</definedName>
    <definedName name="carrières_longues_H_P" localSheetId="48">[41]Macro1!$B$96:$C$96</definedName>
    <definedName name="carrières_longues_H_P" localSheetId="49">[41]Macro1!$B$96:$C$96</definedName>
    <definedName name="carrières_longues_H_P" localSheetId="50">[41]Macro1!$B$96:$C$96</definedName>
    <definedName name="carrières_longues_H_P" localSheetId="51">[41]Macro1!$B$96:$C$96</definedName>
    <definedName name="carrières_longues_H_P" localSheetId="52">[41]Macro1!$B$96:$C$96</definedName>
    <definedName name="carrières_longues_H_P" localSheetId="53">[41]Macro1!$B$96:$C$96</definedName>
    <definedName name="carrières_longues_H_P" localSheetId="54">[41]Macro1!$B$96:$C$96</definedName>
    <definedName name="carrières_longues_H_P" localSheetId="55">[41]Macro1!$B$96:$C$96</definedName>
    <definedName name="carrières_longues_H_P" localSheetId="60">[41]Macro1!$B$96:$C$96</definedName>
    <definedName name="carrières_longues_H_P" localSheetId="59">[41]Macro1!$B$96:$C$96</definedName>
    <definedName name="carrières_longues_H_P" localSheetId="61">[41]Macro1!$B$96:$C$96</definedName>
    <definedName name="carrières_longues_H_P">[42]Macro1!$B$96:$C$96</definedName>
    <definedName name="cb">#REF!</definedName>
    <definedName name="cc">#REF!</definedName>
    <definedName name="CC_10" localSheetId="46">#REF!</definedName>
    <definedName name="CC_10" localSheetId="48">#REF!</definedName>
    <definedName name="CC_10" localSheetId="49">#REF!</definedName>
    <definedName name="CC_10" localSheetId="50">#REF!</definedName>
    <definedName name="CC_10" localSheetId="51">#REF!</definedName>
    <definedName name="CC_10" localSheetId="52">#REF!</definedName>
    <definedName name="CC_10" localSheetId="53">#REF!</definedName>
    <definedName name="CC_10" localSheetId="54">#REF!</definedName>
    <definedName name="CC_10" localSheetId="55">#REF!</definedName>
    <definedName name="CC_10" localSheetId="60">#REF!</definedName>
    <definedName name="CC_10" localSheetId="76">#REF!</definedName>
    <definedName name="CC_10" localSheetId="77">#REF!</definedName>
    <definedName name="CC_10" localSheetId="78">#REF!</definedName>
    <definedName name="CC_10" localSheetId="59">#REF!</definedName>
    <definedName name="CC_10" localSheetId="61">#REF!</definedName>
    <definedName name="CC_10">#REF!</definedName>
    <definedName name="cc_10_2" localSheetId="46">#REF!</definedName>
    <definedName name="cc_10_2" localSheetId="48">#REF!</definedName>
    <definedName name="cc_10_2" localSheetId="49">#REF!</definedName>
    <definedName name="cc_10_2" localSheetId="50">#REF!</definedName>
    <definedName name="cc_10_2" localSheetId="51">#REF!</definedName>
    <definedName name="cc_10_2" localSheetId="52">#REF!</definedName>
    <definedName name="cc_10_2" localSheetId="53">#REF!</definedName>
    <definedName name="cc_10_2" localSheetId="54">#REF!</definedName>
    <definedName name="cc_10_2" localSheetId="55">#REF!</definedName>
    <definedName name="cc_10_2" localSheetId="60">#REF!</definedName>
    <definedName name="cc_10_2" localSheetId="76">#REF!</definedName>
    <definedName name="cc_10_2" localSheetId="77">#REF!</definedName>
    <definedName name="cc_10_2" localSheetId="78">#REF!</definedName>
    <definedName name="cc_10_2" localSheetId="59">#REF!</definedName>
    <definedName name="cc_10_2" localSheetId="61">#REF!</definedName>
    <definedName name="cc_10_2">#REF!</definedName>
    <definedName name="Chiffre" localSheetId="71">'Fig 2.48'!#REF!</definedName>
    <definedName name="CHO_INAC_FLUX_ECHANT" localSheetId="13">#REF!</definedName>
    <definedName name="CHO_INAC_FLUX_ECHANT" localSheetId="14">#REF!</definedName>
    <definedName name="CHO_INAC_FLUX_ECHANT" localSheetId="25">#REF!</definedName>
    <definedName name="CHO_INAC_FLUX_ECHANT" localSheetId="26">#REF!</definedName>
    <definedName name="CHO_INAC_FLUX_ECHANT" localSheetId="27">#REF!</definedName>
    <definedName name="CHO_INAC_FLUX_ECHANT" localSheetId="28">#REF!</definedName>
    <definedName name="CHO_INAC_FLUX_ECHANT" localSheetId="4">#REF!</definedName>
    <definedName name="CHO_INAC_FLUX_ECHANT" localSheetId="5">#REF!</definedName>
    <definedName name="CHO_INAC_FLUX_ECHANT" localSheetId="6">#REF!</definedName>
    <definedName name="CHO_INAC_FLUX_ECHANT" localSheetId="9">#REF!</definedName>
    <definedName name="CHO_INAC_FLUX_ECHANT" localSheetId="10">#REF!</definedName>
    <definedName name="CHO_INAC_FLUX_ECHANT" localSheetId="11">#REF!</definedName>
    <definedName name="CHO_INAC_FLUX_ECHANT" localSheetId="12">#REF!</definedName>
    <definedName name="CHO_INAC_FLUX_ECHANT" localSheetId="2">#REF!</definedName>
    <definedName name="CHO_INAC_FLUX_ECHANT" localSheetId="7">#REF!</definedName>
    <definedName name="CHO_INAC_FLUX_ECHANT" localSheetId="22">#REF!</definedName>
    <definedName name="CHO_INAC_FLUX_ECHANT" localSheetId="8">#REF!</definedName>
    <definedName name="CHO_INAC_FLUX_ECHANT" localSheetId="15">#REF!</definedName>
    <definedName name="CHO_INAC_FLUX_ECHANT" localSheetId="16">#REF!</definedName>
    <definedName name="CHO_INAC_FLUX_ECHANT" localSheetId="17">#REF!</definedName>
    <definedName name="CHO_INAC_FLUX_ECHANT" localSheetId="18">#REF!</definedName>
    <definedName name="CHO_INAC_FLUX_ECHANT" localSheetId="19">#REF!</definedName>
    <definedName name="CHO_INAC_FLUX_ECHANT" localSheetId="20">#REF!</definedName>
    <definedName name="CHO_INAC_FLUX_ECHANT" localSheetId="21">#REF!</definedName>
    <definedName name="CHO_INAC_FLUX_ECHANT">#REF!</definedName>
    <definedName name="cm">#REF!</definedName>
    <definedName name="COHERENCE" localSheetId="13">#REF!</definedName>
    <definedName name="COHERENCE" localSheetId="14">#REF!</definedName>
    <definedName name="COHERENCE" localSheetId="25">#REF!</definedName>
    <definedName name="COHERENCE" localSheetId="26">#REF!</definedName>
    <definedName name="COHERENCE" localSheetId="27">#REF!</definedName>
    <definedName name="COHERENCE" localSheetId="28">#REF!</definedName>
    <definedName name="COHERENCE" localSheetId="4">#REF!</definedName>
    <definedName name="COHERENCE" localSheetId="5">#REF!</definedName>
    <definedName name="COHERENCE" localSheetId="6">#REF!</definedName>
    <definedName name="COHERENCE" localSheetId="9">#REF!</definedName>
    <definedName name="COHERENCE" localSheetId="10">#REF!</definedName>
    <definedName name="COHERENCE" localSheetId="11">#REF!</definedName>
    <definedName name="COHERENCE" localSheetId="12">#REF!</definedName>
    <definedName name="COHERENCE" localSheetId="2">#REF!</definedName>
    <definedName name="COHERENCE" localSheetId="7">#REF!</definedName>
    <definedName name="COHERENCE" localSheetId="22">#REF!</definedName>
    <definedName name="COHERENCE" localSheetId="8">#REF!</definedName>
    <definedName name="COHERENCE" localSheetId="15">#REF!</definedName>
    <definedName name="COHERENCE" localSheetId="16">#REF!</definedName>
    <definedName name="COHERENCE" localSheetId="17">#REF!</definedName>
    <definedName name="COHERENCE" localSheetId="18">#REF!</definedName>
    <definedName name="COHERENCE" localSheetId="19">#REF!</definedName>
    <definedName name="COHERENCE" localSheetId="20">#REF!</definedName>
    <definedName name="COHERENCE" localSheetId="21">#REF!</definedName>
    <definedName name="COHERENCE">#REF!</definedName>
    <definedName name="COHERENCE_FLUX_ECHANT" localSheetId="13">#REF!</definedName>
    <definedName name="COHERENCE_FLUX_ECHANT" localSheetId="14">#REF!</definedName>
    <definedName name="COHERENCE_FLUX_ECHANT" localSheetId="25">#REF!</definedName>
    <definedName name="COHERENCE_FLUX_ECHANT" localSheetId="26">#REF!</definedName>
    <definedName name="COHERENCE_FLUX_ECHANT" localSheetId="27">#REF!</definedName>
    <definedName name="COHERENCE_FLUX_ECHANT" localSheetId="28">#REF!</definedName>
    <definedName name="COHERENCE_FLUX_ECHANT" localSheetId="4">#REF!</definedName>
    <definedName name="COHERENCE_FLUX_ECHANT" localSheetId="5">#REF!</definedName>
    <definedName name="COHERENCE_FLUX_ECHANT" localSheetId="6">#REF!</definedName>
    <definedName name="COHERENCE_FLUX_ECHANT" localSheetId="9">#REF!</definedName>
    <definedName name="COHERENCE_FLUX_ECHANT" localSheetId="10">#REF!</definedName>
    <definedName name="COHERENCE_FLUX_ECHANT" localSheetId="11">#REF!</definedName>
    <definedName name="COHERENCE_FLUX_ECHANT" localSheetId="12">#REF!</definedName>
    <definedName name="COHERENCE_FLUX_ECHANT" localSheetId="2">#REF!</definedName>
    <definedName name="COHERENCE_FLUX_ECHANT" localSheetId="7">#REF!</definedName>
    <definedName name="COHERENCE_FLUX_ECHANT" localSheetId="22">#REF!</definedName>
    <definedName name="COHERENCE_FLUX_ECHANT" localSheetId="8">#REF!</definedName>
    <definedName name="COHERENCE_FLUX_ECHANT" localSheetId="15">#REF!</definedName>
    <definedName name="COHERENCE_FLUX_ECHANT" localSheetId="16">#REF!</definedName>
    <definedName name="COHERENCE_FLUX_ECHANT" localSheetId="17">#REF!</definedName>
    <definedName name="COHERENCE_FLUX_ECHANT" localSheetId="18">#REF!</definedName>
    <definedName name="COHERENCE_FLUX_ECHANT" localSheetId="19">#REF!</definedName>
    <definedName name="COHERENCE_FLUX_ECHANT" localSheetId="20">#REF!</definedName>
    <definedName name="COHERENCE_FLUX_ECHANT" localSheetId="21">#REF!</definedName>
    <definedName name="COHERENCE_FLUX_ECHANT">#REF!</definedName>
    <definedName name="COMPARAISON_FLUXECHAN" localSheetId="13">#REF!</definedName>
    <definedName name="COMPARAISON_FLUXECHAN" localSheetId="14">#REF!</definedName>
    <definedName name="COMPARAISON_FLUXECHAN" localSheetId="25">#REF!</definedName>
    <definedName name="COMPARAISON_FLUXECHAN" localSheetId="26">#REF!</definedName>
    <definedName name="COMPARAISON_FLUXECHAN" localSheetId="27">#REF!</definedName>
    <definedName name="COMPARAISON_FLUXECHAN" localSheetId="28">#REF!</definedName>
    <definedName name="COMPARAISON_FLUXECHAN" localSheetId="4">#REF!</definedName>
    <definedName name="COMPARAISON_FLUXECHAN" localSheetId="5">#REF!</definedName>
    <definedName name="COMPARAISON_FLUXECHAN" localSheetId="6">#REF!</definedName>
    <definedName name="COMPARAISON_FLUXECHAN" localSheetId="9">#REF!</definedName>
    <definedName name="COMPARAISON_FLUXECHAN" localSheetId="10">#REF!</definedName>
    <definedName name="COMPARAISON_FLUXECHAN" localSheetId="11">#REF!</definedName>
    <definedName name="COMPARAISON_FLUXECHAN" localSheetId="12">#REF!</definedName>
    <definedName name="COMPARAISON_FLUXECHAN" localSheetId="2">#REF!</definedName>
    <definedName name="COMPARAISON_FLUXECHAN" localSheetId="7">#REF!</definedName>
    <definedName name="COMPARAISON_FLUXECHAN" localSheetId="22">#REF!</definedName>
    <definedName name="COMPARAISON_FLUXECHAN" localSheetId="8">#REF!</definedName>
    <definedName name="COMPARAISON_FLUXECHAN" localSheetId="15">#REF!</definedName>
    <definedName name="COMPARAISON_FLUXECHAN" localSheetId="16">#REF!</definedName>
    <definedName name="COMPARAISON_FLUXECHAN" localSheetId="17">#REF!</definedName>
    <definedName name="COMPARAISON_FLUXECHAN" localSheetId="18">#REF!</definedName>
    <definedName name="COMPARAISON_FLUXECHAN" localSheetId="19">#REF!</definedName>
    <definedName name="COMPARAISON_FLUXECHAN" localSheetId="20">#REF!</definedName>
    <definedName name="COMPARAISON_FLUXECHAN" localSheetId="21">#REF!</definedName>
    <definedName name="COMPARAISON_FLUXECHAN">#REF!</definedName>
    <definedName name="COMPROBACIÓN">#REF!</definedName>
    <definedName name="CONSULTA_EVALUACION">#REF!</definedName>
    <definedName name="Consulta_Evaluación">#REF!</definedName>
    <definedName name="Consulta5">#REF!</definedName>
    <definedName name="_xlnm.Criteria">[43]TRASPL!$H$81</definedName>
    <definedName name="D">#REF!</definedName>
    <definedName name="D1_liq" localSheetId="46">#REF!</definedName>
    <definedName name="D1_liq" localSheetId="48">#REF!</definedName>
    <definedName name="D1_liq" localSheetId="49">#REF!</definedName>
    <definedName name="D1_liq" localSheetId="50">#REF!</definedName>
    <definedName name="D1_liq" localSheetId="51">#REF!</definedName>
    <definedName name="D1_liq" localSheetId="52">#REF!</definedName>
    <definedName name="D1_liq" localSheetId="53">#REF!</definedName>
    <definedName name="D1_liq" localSheetId="54">#REF!</definedName>
    <definedName name="D1_liq" localSheetId="55">#REF!</definedName>
    <definedName name="D1_liq" localSheetId="60">#REF!</definedName>
    <definedName name="D1_liq" localSheetId="76">#REF!</definedName>
    <definedName name="D1_liq" localSheetId="77">#REF!</definedName>
    <definedName name="D1_liq" localSheetId="78">#REF!</definedName>
    <definedName name="D1_liq" localSheetId="59">#REF!</definedName>
    <definedName name="D1_liq" localSheetId="61">#REF!</definedName>
    <definedName name="D1_liq">#REF!</definedName>
    <definedName name="DA">#REF!</definedName>
    <definedName name="dat">#REF!</definedName>
    <definedName name="Data" localSheetId="38">#REF!</definedName>
    <definedName name="Data" localSheetId="39">#REF!</definedName>
    <definedName name="Data" localSheetId="40">#REF!</definedName>
    <definedName name="Data" localSheetId="41">#REF!</definedName>
    <definedName name="Data" localSheetId="58">#REF!</definedName>
    <definedName name="Data" localSheetId="63">#REF!</definedName>
    <definedName name="Data" localSheetId="64">#REF!</definedName>
    <definedName name="Data" localSheetId="65">#REF!</definedName>
    <definedName name="Data" localSheetId="66">#REF!</definedName>
    <definedName name="Data" localSheetId="67">#REF!</definedName>
    <definedName name="Data" localSheetId="68">#REF!</definedName>
    <definedName name="Data" localSheetId="62">#REF!</definedName>
    <definedName name="Data">#REF!</definedName>
    <definedName name="Data_regimes" localSheetId="46">#REF!</definedName>
    <definedName name="Data_regimes" localSheetId="48">#REF!</definedName>
    <definedName name="Data_regimes" localSheetId="49">#REF!</definedName>
    <definedName name="Data_regimes" localSheetId="50">#REF!</definedName>
    <definedName name="Data_regimes" localSheetId="51">#REF!</definedName>
    <definedName name="Data_regimes" localSheetId="52">#REF!</definedName>
    <definedName name="Data_regimes" localSheetId="53">#REF!</definedName>
    <definedName name="Data_regimes" localSheetId="54">#REF!</definedName>
    <definedName name="Data_regimes" localSheetId="55">#REF!</definedName>
    <definedName name="Data_regimes" localSheetId="60">#REF!</definedName>
    <definedName name="Data_regimes" localSheetId="76">#REF!</definedName>
    <definedName name="Data_regimes" localSheetId="77">#REF!</definedName>
    <definedName name="Data_regimes" localSheetId="78">#REF!</definedName>
    <definedName name="Data_regimes" localSheetId="59">#REF!</definedName>
    <definedName name="Data_regimes" localSheetId="61">#REF!</definedName>
    <definedName name="Data_regimes">#REF!</definedName>
    <definedName name="DATOS">[44]rangos!$E$2:$H$26</definedName>
    <definedName name="ddd">#REF!</definedName>
    <definedName name="dddd">#REF!</definedName>
    <definedName name="dder" localSheetId="76">#REF!</definedName>
    <definedName name="dder" localSheetId="78">#REF!</definedName>
    <definedName name="dder">#REF!</definedName>
    <definedName name="dder2016" localSheetId="76">#REF!</definedName>
    <definedName name="dder2016" localSheetId="78">#REF!</definedName>
    <definedName name="dder2016">#REF!</definedName>
    <definedName name="ddir" localSheetId="76">#REF!</definedName>
    <definedName name="ddir" localSheetId="78">#REF!</definedName>
    <definedName name="ddir">#REF!</definedName>
    <definedName name="ddir_b" localSheetId="76">#REF!</definedName>
    <definedName name="ddir_b" localSheetId="78">#REF!</definedName>
    <definedName name="ddir_b">#REF!</definedName>
    <definedName name="ddir2016" localSheetId="76">#REF!</definedName>
    <definedName name="ddir2016" localSheetId="78">#REF!</definedName>
    <definedName name="ddir2016">#REF!</definedName>
    <definedName name="de">#REF!</definedName>
    <definedName name="décote" localSheetId="46">[39]Macro1!$B$23:$C$23</definedName>
    <definedName name="décote" localSheetId="48">[39]Macro1!$B$23:$C$23</definedName>
    <definedName name="décote" localSheetId="49">[39]Macro1!$B$23:$C$23</definedName>
    <definedName name="décote" localSheetId="50">[39]Macro1!$B$23:$C$23</definedName>
    <definedName name="décote" localSheetId="51">[39]Macro1!$B$23:$C$23</definedName>
    <definedName name="décote" localSheetId="52">[39]Macro1!$B$23:$C$23</definedName>
    <definedName name="décote" localSheetId="53">[39]Macro1!$B$23:$C$23</definedName>
    <definedName name="décote" localSheetId="54">[39]Macro1!$B$23:$C$23</definedName>
    <definedName name="décote" localSheetId="55">[39]Macro1!$B$23:$C$23</definedName>
    <definedName name="décote" localSheetId="60">[39]Macro1!$B$23:$C$23</definedName>
    <definedName name="décote" localSheetId="59">[39]Macro1!$B$23:$C$23</definedName>
    <definedName name="décote" localSheetId="61">[39]Macro1!$B$23:$C$23</definedName>
    <definedName name="décote">[40]Macro1!$B$23:$C$23</definedName>
    <definedName name="décote_F_M" localSheetId="46">[41]Macro1!$B$194:$C$194</definedName>
    <definedName name="décote_F_M" localSheetId="48">[41]Macro1!$B$194:$C$194</definedName>
    <definedName name="décote_F_M" localSheetId="49">[41]Macro1!$B$194:$C$194</definedName>
    <definedName name="décote_F_M" localSheetId="50">[41]Macro1!$B$194:$C$194</definedName>
    <definedName name="décote_F_M" localSheetId="51">[41]Macro1!$B$194:$C$194</definedName>
    <definedName name="décote_F_M" localSheetId="52">[41]Macro1!$B$194:$C$194</definedName>
    <definedName name="décote_F_M" localSheetId="53">[41]Macro1!$B$194:$C$194</definedName>
    <definedName name="décote_F_M" localSheetId="54">[41]Macro1!$B$194:$C$194</definedName>
    <definedName name="décote_F_M" localSheetId="55">[41]Macro1!$B$194:$C$194</definedName>
    <definedName name="décote_F_M" localSheetId="60">[41]Macro1!$B$194:$C$194</definedName>
    <definedName name="décote_F_M" localSheetId="59">[41]Macro1!$B$194:$C$194</definedName>
    <definedName name="décote_F_M" localSheetId="61">[41]Macro1!$B$194:$C$194</definedName>
    <definedName name="décote_F_M">[42]Macro1!$B$194:$C$194</definedName>
    <definedName name="décote_F_P" localSheetId="46">[41]Macro1!$B$169:$C$169</definedName>
    <definedName name="décote_F_P" localSheetId="48">[41]Macro1!$B$169:$C$169</definedName>
    <definedName name="décote_F_P" localSheetId="49">[41]Macro1!$B$169:$C$169</definedName>
    <definedName name="décote_F_P" localSheetId="50">[41]Macro1!$B$169:$C$169</definedName>
    <definedName name="décote_F_P" localSheetId="51">[41]Macro1!$B$169:$C$169</definedName>
    <definedName name="décote_F_P" localSheetId="52">[41]Macro1!$B$169:$C$169</definedName>
    <definedName name="décote_F_P" localSheetId="53">[41]Macro1!$B$169:$C$169</definedName>
    <definedName name="décote_F_P" localSheetId="54">[41]Macro1!$B$169:$C$169</definedName>
    <definedName name="décote_F_P" localSheetId="55">[41]Macro1!$B$169:$C$169</definedName>
    <definedName name="décote_F_P" localSheetId="60">[41]Macro1!$B$169:$C$169</definedName>
    <definedName name="décote_F_P" localSheetId="59">[41]Macro1!$B$169:$C$169</definedName>
    <definedName name="décote_F_P" localSheetId="61">[41]Macro1!$B$169:$C$169</definedName>
    <definedName name="décote_F_P">[42]Macro1!$B$169:$C$169</definedName>
    <definedName name="décote_H_M" localSheetId="46">[41]Macro1!$B$109:$C$109</definedName>
    <definedName name="décote_H_M" localSheetId="48">[41]Macro1!$B$109:$C$109</definedName>
    <definedName name="décote_H_M" localSheetId="49">[41]Macro1!$B$109:$C$109</definedName>
    <definedName name="décote_H_M" localSheetId="50">[41]Macro1!$B$109:$C$109</definedName>
    <definedName name="décote_H_M" localSheetId="51">[41]Macro1!$B$109:$C$109</definedName>
    <definedName name="décote_H_M" localSheetId="52">[41]Macro1!$B$109:$C$109</definedName>
    <definedName name="décote_H_M" localSheetId="53">[41]Macro1!$B$109:$C$109</definedName>
    <definedName name="décote_H_M" localSheetId="54">[41]Macro1!$B$109:$C$109</definedName>
    <definedName name="décote_H_M" localSheetId="55">[41]Macro1!$B$109:$C$109</definedName>
    <definedName name="décote_H_M" localSheetId="60">[41]Macro1!$B$109:$C$109</definedName>
    <definedName name="décote_H_M" localSheetId="59">[41]Macro1!$B$109:$C$109</definedName>
    <definedName name="décote_H_M" localSheetId="61">[41]Macro1!$B$109:$C$109</definedName>
    <definedName name="décote_H_M">[42]Macro1!$B$109:$C$109</definedName>
    <definedName name="décote_H_P" localSheetId="46">[41]Macro1!$B$84:$C$84</definedName>
    <definedName name="décote_H_P" localSheetId="48">[41]Macro1!$B$84:$C$84</definedName>
    <definedName name="décote_H_P" localSheetId="49">[41]Macro1!$B$84:$C$84</definedName>
    <definedName name="décote_H_P" localSheetId="50">[41]Macro1!$B$84:$C$84</definedName>
    <definedName name="décote_H_P" localSheetId="51">[41]Macro1!$B$84:$C$84</definedName>
    <definedName name="décote_H_P" localSheetId="52">[41]Macro1!$B$84:$C$84</definedName>
    <definedName name="décote_H_P" localSheetId="53">[41]Macro1!$B$84:$C$84</definedName>
    <definedName name="décote_H_P" localSheetId="54">[41]Macro1!$B$84:$C$84</definedName>
    <definedName name="décote_H_P" localSheetId="55">[41]Macro1!$B$84:$C$84</definedName>
    <definedName name="décote_H_P" localSheetId="60">[41]Macro1!$B$84:$C$84</definedName>
    <definedName name="décote_H_P" localSheetId="59">[41]Macro1!$B$84:$C$84</definedName>
    <definedName name="décote_H_P" localSheetId="61">[41]Macro1!$B$84:$C$84</definedName>
    <definedName name="décote_H_P">[42]Macro1!$B$84:$C$84</definedName>
    <definedName name="deee">#REF!</definedName>
    <definedName name="départs_normaux" localSheetId="46">[39]Macro1!$B$38:$C$38</definedName>
    <definedName name="départs_normaux" localSheetId="48">[39]Macro1!$B$38:$C$38</definedName>
    <definedName name="départs_normaux" localSheetId="49">[39]Macro1!$B$38:$C$38</definedName>
    <definedName name="départs_normaux" localSheetId="50">[39]Macro1!$B$38:$C$38</definedName>
    <definedName name="départs_normaux" localSheetId="51">[39]Macro1!$B$38:$C$38</definedName>
    <definedName name="départs_normaux" localSheetId="52">[39]Macro1!$B$38:$C$38</definedName>
    <definedName name="départs_normaux" localSheetId="53">[39]Macro1!$B$38:$C$38</definedName>
    <definedName name="départs_normaux" localSheetId="54">[39]Macro1!$B$38:$C$38</definedName>
    <definedName name="départs_normaux" localSheetId="55">[39]Macro1!$B$38:$C$38</definedName>
    <definedName name="départs_normaux" localSheetId="60">[39]Macro1!$B$38:$C$38</definedName>
    <definedName name="départs_normaux" localSheetId="59">[39]Macro1!$B$38:$C$38</definedName>
    <definedName name="départs_normaux" localSheetId="61">[39]Macro1!$B$38:$C$38</definedName>
    <definedName name="départs_normaux">[40]Macro1!$B$38:$C$38</definedName>
    <definedName name="départs_normaux_F_M" localSheetId="46">[41]Macro1!$B$209:$C$209</definedName>
    <definedName name="départs_normaux_F_M" localSheetId="48">[41]Macro1!$B$209:$C$209</definedName>
    <definedName name="départs_normaux_F_M" localSheetId="49">[41]Macro1!$B$209:$C$209</definedName>
    <definedName name="départs_normaux_F_M" localSheetId="50">[41]Macro1!$B$209:$C$209</definedName>
    <definedName name="départs_normaux_F_M" localSheetId="51">[41]Macro1!$B$209:$C$209</definedName>
    <definedName name="départs_normaux_F_M" localSheetId="52">[41]Macro1!$B$209:$C$209</definedName>
    <definedName name="départs_normaux_F_M" localSheetId="53">[41]Macro1!$B$209:$C$209</definedName>
    <definedName name="départs_normaux_F_M" localSheetId="54">[41]Macro1!$B$209:$C$209</definedName>
    <definedName name="départs_normaux_F_M" localSheetId="55">[41]Macro1!$B$209:$C$209</definedName>
    <definedName name="départs_normaux_F_M" localSheetId="60">[41]Macro1!$B$209:$C$209</definedName>
    <definedName name="départs_normaux_F_M" localSheetId="59">[41]Macro1!$B$209:$C$209</definedName>
    <definedName name="départs_normaux_F_M" localSheetId="61">[41]Macro1!$B$209:$C$209</definedName>
    <definedName name="départs_normaux_F_M">[42]Macro1!$B$209:$C$209</definedName>
    <definedName name="départs_normaux_F_P" localSheetId="46">[41]Macro1!$B$184:$C$184</definedName>
    <definedName name="départs_normaux_F_P" localSheetId="48">[41]Macro1!$B$184:$C$184</definedName>
    <definedName name="départs_normaux_F_P" localSheetId="49">[41]Macro1!$B$184:$C$184</definedName>
    <definedName name="départs_normaux_F_P" localSheetId="50">[41]Macro1!$B$184:$C$184</definedName>
    <definedName name="départs_normaux_F_P" localSheetId="51">[41]Macro1!$B$184:$C$184</definedName>
    <definedName name="départs_normaux_F_P" localSheetId="52">[41]Macro1!$B$184:$C$184</definedName>
    <definedName name="départs_normaux_F_P" localSheetId="53">[41]Macro1!$B$184:$C$184</definedName>
    <definedName name="départs_normaux_F_P" localSheetId="54">[41]Macro1!$B$184:$C$184</definedName>
    <definedName name="départs_normaux_F_P" localSheetId="55">[41]Macro1!$B$184:$C$184</definedName>
    <definedName name="départs_normaux_F_P" localSheetId="60">[41]Macro1!$B$184:$C$184</definedName>
    <definedName name="départs_normaux_F_P" localSheetId="59">[41]Macro1!$B$184:$C$184</definedName>
    <definedName name="départs_normaux_F_P" localSheetId="61">[41]Macro1!$B$184:$C$184</definedName>
    <definedName name="départs_normaux_F_P">[42]Macro1!$B$184:$C$184</definedName>
    <definedName name="départs_normaux_H_M" localSheetId="46">[41]Macro1!$B$124:$C$124</definedName>
    <definedName name="départs_normaux_H_M" localSheetId="48">[41]Macro1!$B$124:$C$124</definedName>
    <definedName name="départs_normaux_H_M" localSheetId="49">[41]Macro1!$B$124:$C$124</definedName>
    <definedName name="départs_normaux_H_M" localSheetId="50">[41]Macro1!$B$124:$C$124</definedName>
    <definedName name="départs_normaux_H_M" localSheetId="51">[41]Macro1!$B$124:$C$124</definedName>
    <definedName name="départs_normaux_H_M" localSheetId="52">[41]Macro1!$B$124:$C$124</definedName>
    <definedName name="départs_normaux_H_M" localSheetId="53">[41]Macro1!$B$124:$C$124</definedName>
    <definedName name="départs_normaux_H_M" localSheetId="54">[41]Macro1!$B$124:$C$124</definedName>
    <definedName name="départs_normaux_H_M" localSheetId="55">[41]Macro1!$B$124:$C$124</definedName>
    <definedName name="départs_normaux_H_M" localSheetId="60">[41]Macro1!$B$124:$C$124</definedName>
    <definedName name="départs_normaux_H_M" localSheetId="59">[41]Macro1!$B$124:$C$124</definedName>
    <definedName name="départs_normaux_H_M" localSheetId="61">[41]Macro1!$B$124:$C$124</definedName>
    <definedName name="départs_normaux_H_M">[42]Macro1!$B$124:$C$124</definedName>
    <definedName name="départs_normaux_H_P" localSheetId="46">[41]Macro1!$B$99:$C$99</definedName>
    <definedName name="départs_normaux_H_P" localSheetId="48">[41]Macro1!$B$99:$C$99</definedName>
    <definedName name="départs_normaux_H_P" localSheetId="49">[41]Macro1!$B$99:$C$99</definedName>
    <definedName name="départs_normaux_H_P" localSheetId="50">[41]Macro1!$B$99:$C$99</definedName>
    <definedName name="départs_normaux_H_P" localSheetId="51">[41]Macro1!$B$99:$C$99</definedName>
    <definedName name="départs_normaux_H_P" localSheetId="52">[41]Macro1!$B$99:$C$99</definedName>
    <definedName name="départs_normaux_H_P" localSheetId="53">[41]Macro1!$B$99:$C$99</definedName>
    <definedName name="départs_normaux_H_P" localSheetId="54">[41]Macro1!$B$99:$C$99</definedName>
    <definedName name="départs_normaux_H_P" localSheetId="55">[41]Macro1!$B$99:$C$99</definedName>
    <definedName name="départs_normaux_H_P" localSheetId="60">[41]Macro1!$B$99:$C$99</definedName>
    <definedName name="départs_normaux_H_P" localSheetId="59">[41]Macro1!$B$99:$C$99</definedName>
    <definedName name="départs_normaux_H_P" localSheetId="61">[41]Macro1!$B$99:$C$99</definedName>
    <definedName name="départs_normaux_H_P">[42]Macro1!$B$99:$C$99</definedName>
    <definedName name="DESLIZAMIENTO_ANTIG_TOTAL">#REF!</definedName>
    <definedName name="dv">#REF!</definedName>
    <definedName name="E" localSheetId="2">#REF!</definedName>
    <definedName name="e">#REF!</definedName>
    <definedName name="eacr">#REF!</definedName>
    <definedName name="EACR_2" localSheetId="46">#REF!</definedName>
    <definedName name="EACR_2" localSheetId="48">#REF!</definedName>
    <definedName name="EACR_2" localSheetId="49">#REF!</definedName>
    <definedName name="EACR_2" localSheetId="50">#REF!</definedName>
    <definedName name="EACR_2" localSheetId="51">#REF!</definedName>
    <definedName name="EACR_2" localSheetId="52">#REF!</definedName>
    <definedName name="EACR_2" localSheetId="53">#REF!</definedName>
    <definedName name="EACR_2" localSheetId="54">#REF!</definedName>
    <definedName name="EACR_2" localSheetId="55">#REF!</definedName>
    <definedName name="EACR_2" localSheetId="60">#REF!</definedName>
    <definedName name="EACR_2" localSheetId="76">#REF!</definedName>
    <definedName name="EACR_2" localSheetId="77">#REF!</definedName>
    <definedName name="EACR_2" localSheetId="78">#REF!</definedName>
    <definedName name="EACR_2" localSheetId="59">#REF!</definedName>
    <definedName name="EACR_2" localSheetId="61">#REF!</definedName>
    <definedName name="EACR_2">#REF!</definedName>
    <definedName name="EACR_b" localSheetId="46">#REF!</definedName>
    <definedName name="EACR_b" localSheetId="48">#REF!</definedName>
    <definedName name="EACR_b" localSheetId="49">#REF!</definedName>
    <definedName name="EACR_b" localSheetId="50">#REF!</definedName>
    <definedName name="EACR_b" localSheetId="51">#REF!</definedName>
    <definedName name="EACR_b" localSheetId="52">#REF!</definedName>
    <definedName name="EACR_b" localSheetId="53">#REF!</definedName>
    <definedName name="EACR_b" localSheetId="54">#REF!</definedName>
    <definedName name="EACR_b" localSheetId="55">#REF!</definedName>
    <definedName name="EACR_b" localSheetId="60">#REF!</definedName>
    <definedName name="EACR_b" localSheetId="76">#REF!</definedName>
    <definedName name="EACR_b" localSheetId="77">#REF!</definedName>
    <definedName name="EACR_b" localSheetId="78">#REF!</definedName>
    <definedName name="EACR_b" localSheetId="59">#REF!</definedName>
    <definedName name="EACR_b" localSheetId="61">#REF!</definedName>
    <definedName name="EACR_b">#REF!</definedName>
    <definedName name="eacr_bis">#REF!</definedName>
    <definedName name="eacr_graph" localSheetId="46">#REF!</definedName>
    <definedName name="eacr_graph" localSheetId="48">#REF!</definedName>
    <definedName name="eacr_graph" localSheetId="49">#REF!</definedName>
    <definedName name="eacr_graph" localSheetId="50">#REF!</definedName>
    <definedName name="eacr_graph" localSheetId="51">#REF!</definedName>
    <definedName name="eacr_graph" localSheetId="52">#REF!</definedName>
    <definedName name="eacr_graph" localSheetId="53">#REF!</definedName>
    <definedName name="eacr_graph" localSheetId="54">#REF!</definedName>
    <definedName name="eacr_graph" localSheetId="55">#REF!</definedName>
    <definedName name="eacr_graph" localSheetId="60">#REF!</definedName>
    <definedName name="eacr_graph" localSheetId="76">#REF!</definedName>
    <definedName name="eacr_graph" localSheetId="77">#REF!</definedName>
    <definedName name="eacr_graph" localSheetId="78">#REF!</definedName>
    <definedName name="eacr_graph" localSheetId="59">#REF!</definedName>
    <definedName name="eacr_graph" localSheetId="61">#REF!</definedName>
    <definedName name="eacr_graph">#REF!</definedName>
    <definedName name="eacr_ter">#REF!</definedName>
    <definedName name="eacr2" localSheetId="46">#REF!</definedName>
    <definedName name="eacr2" localSheetId="48">#REF!</definedName>
    <definedName name="eacr2" localSheetId="49">#REF!</definedName>
    <definedName name="eacr2" localSheetId="50">#REF!</definedName>
    <definedName name="eacr2" localSheetId="51">#REF!</definedName>
    <definedName name="eacr2" localSheetId="52">#REF!</definedName>
    <definedName name="eacr2" localSheetId="53">#REF!</definedName>
    <definedName name="eacr2" localSheetId="54">#REF!</definedName>
    <definedName name="eacr2" localSheetId="55">#REF!</definedName>
    <definedName name="eacr2" localSheetId="60">#REF!</definedName>
    <definedName name="eacr2" localSheetId="76">#REF!</definedName>
    <definedName name="eacr2" localSheetId="77">#REF!</definedName>
    <definedName name="eacr2" localSheetId="78">#REF!</definedName>
    <definedName name="eacr2" localSheetId="59">#REF!</definedName>
    <definedName name="eacr2" localSheetId="61">#REF!</definedName>
    <definedName name="eacr2">#REF!</definedName>
    <definedName name="eacr3" localSheetId="46">#REF!</definedName>
    <definedName name="eacr3" localSheetId="48">#REF!</definedName>
    <definedName name="eacr3" localSheetId="49">#REF!</definedName>
    <definedName name="eacr3" localSheetId="50">#REF!</definedName>
    <definedName name="eacr3" localSheetId="51">#REF!</definedName>
    <definedName name="eacr3" localSheetId="52">#REF!</definedName>
    <definedName name="eacr3" localSheetId="53">#REF!</definedName>
    <definedName name="eacr3" localSheetId="54">#REF!</definedName>
    <definedName name="eacr3" localSheetId="55">#REF!</definedName>
    <definedName name="eacr3" localSheetId="60">#REF!</definedName>
    <definedName name="eacr3" localSheetId="76">#REF!</definedName>
    <definedName name="eacr3" localSheetId="77">#REF!</definedName>
    <definedName name="eacr3" localSheetId="78">#REF!</definedName>
    <definedName name="eacr3" localSheetId="59">#REF!</definedName>
    <definedName name="eacr3" localSheetId="61">#REF!</definedName>
    <definedName name="eacr3">#REF!</definedName>
    <definedName name="ed">#REF!</definedName>
    <definedName name="edades">#REF!</definedName>
    <definedName name="EF_FAMI">#REF!</definedName>
    <definedName name="Eff_derive" localSheetId="76">#REF!</definedName>
    <definedName name="Eff_derive" localSheetId="78">#REF!</definedName>
    <definedName name="Eff_derive">#REF!</definedName>
    <definedName name="effectif" localSheetId="46">[39]Macro1!#REF!</definedName>
    <definedName name="effectif" localSheetId="48">[39]Macro1!#REF!</definedName>
    <definedName name="effectif" localSheetId="49">[39]Macro1!#REF!</definedName>
    <definedName name="effectif" localSheetId="50">[39]Macro1!#REF!</definedName>
    <definedName name="effectif" localSheetId="51">[39]Macro1!#REF!</definedName>
    <definedName name="effectif" localSheetId="52">[39]Macro1!#REF!</definedName>
    <definedName name="effectif" localSheetId="53">[39]Macro1!#REF!</definedName>
    <definedName name="effectif" localSheetId="54">[39]Macro1!#REF!</definedName>
    <definedName name="effectif" localSheetId="55">[39]Macro1!#REF!</definedName>
    <definedName name="effectif" localSheetId="60">[39]Macro1!#REF!</definedName>
    <definedName name="effectif" localSheetId="76">[40]Macro1!#REF!</definedName>
    <definedName name="effectif" localSheetId="77">[40]Macro1!#REF!</definedName>
    <definedName name="effectif" localSheetId="78">[40]Macro1!#REF!</definedName>
    <definedName name="effectif" localSheetId="59">[39]Macro1!#REF!</definedName>
    <definedName name="effectif" localSheetId="61">[39]Macro1!#REF!</definedName>
    <definedName name="effectif">[40]Macro1!#REF!</definedName>
    <definedName name="effectifE" localSheetId="46">[39]Macro1!#REF!</definedName>
    <definedName name="effectifE" localSheetId="48">[39]Macro1!#REF!</definedName>
    <definedName name="effectifE" localSheetId="49">[39]Macro1!#REF!</definedName>
    <definedName name="effectifE" localSheetId="50">[39]Macro1!#REF!</definedName>
    <definedName name="effectifE" localSheetId="51">[39]Macro1!#REF!</definedName>
    <definedName name="effectifE" localSheetId="52">[39]Macro1!#REF!</definedName>
    <definedName name="effectifE" localSheetId="53">[39]Macro1!#REF!</definedName>
    <definedName name="effectifE" localSheetId="54">[39]Macro1!#REF!</definedName>
    <definedName name="effectifE" localSheetId="55">[39]Macro1!#REF!</definedName>
    <definedName name="effectifE" localSheetId="60">[39]Macro1!#REF!</definedName>
    <definedName name="effectifE" localSheetId="76">[40]Macro1!#REF!</definedName>
    <definedName name="effectifE" localSheetId="77">[40]Macro1!#REF!</definedName>
    <definedName name="effectifE" localSheetId="78">[40]Macro1!#REF!</definedName>
    <definedName name="effectifE" localSheetId="59">[39]Macro1!#REF!</definedName>
    <definedName name="effectifE" localSheetId="61">[39]Macro1!#REF!</definedName>
    <definedName name="effectifE">[40]Macro1!#REF!</definedName>
    <definedName name="effectifE2005" localSheetId="46">[39]Macro1!#REF!</definedName>
    <definedName name="effectifE2005" localSheetId="48">[39]Macro1!#REF!</definedName>
    <definedName name="effectifE2005" localSheetId="49">[39]Macro1!#REF!</definedName>
    <definedName name="effectifE2005" localSheetId="50">[39]Macro1!#REF!</definedName>
    <definedName name="effectifE2005" localSheetId="51">[39]Macro1!#REF!</definedName>
    <definedName name="effectifE2005" localSheetId="52">[39]Macro1!#REF!</definedName>
    <definedName name="effectifE2005" localSheetId="53">[39]Macro1!#REF!</definedName>
    <definedName name="effectifE2005" localSheetId="54">[39]Macro1!#REF!</definedName>
    <definedName name="effectifE2005" localSheetId="55">[39]Macro1!#REF!</definedName>
    <definedName name="effectifE2005" localSheetId="60">[39]Macro1!#REF!</definedName>
    <definedName name="effectifE2005" localSheetId="76">[40]Macro1!#REF!</definedName>
    <definedName name="effectifE2005" localSheetId="77">[40]Macro1!#REF!</definedName>
    <definedName name="effectifE2005" localSheetId="78">[40]Macro1!#REF!</definedName>
    <definedName name="effectifE2005" localSheetId="59">[39]Macro1!#REF!</definedName>
    <definedName name="effectifE2005" localSheetId="61">[39]Macro1!#REF!</definedName>
    <definedName name="effectifE2005">[40]Macro1!#REF!</definedName>
    <definedName name="effectifE2006" localSheetId="46">[39]Macro1!#REF!</definedName>
    <definedName name="effectifE2006" localSheetId="48">[39]Macro1!#REF!</definedName>
    <definedName name="effectifE2006" localSheetId="49">[39]Macro1!#REF!</definedName>
    <definedName name="effectifE2006" localSheetId="50">[39]Macro1!#REF!</definedName>
    <definedName name="effectifE2006" localSheetId="51">[39]Macro1!#REF!</definedName>
    <definedName name="effectifE2006" localSheetId="52">[39]Macro1!#REF!</definedName>
    <definedName name="effectifE2006" localSheetId="53">[39]Macro1!#REF!</definedName>
    <definedName name="effectifE2006" localSheetId="54">[39]Macro1!#REF!</definedName>
    <definedName name="effectifE2006" localSheetId="55">[39]Macro1!#REF!</definedName>
    <definedName name="effectifE2006" localSheetId="60">[39]Macro1!#REF!</definedName>
    <definedName name="effectifE2006" localSheetId="76">[40]Macro1!#REF!</definedName>
    <definedName name="effectifE2006" localSheetId="77">[40]Macro1!#REF!</definedName>
    <definedName name="effectifE2006" localSheetId="78">[40]Macro1!#REF!</definedName>
    <definedName name="effectifE2006" localSheetId="59">[39]Macro1!#REF!</definedName>
    <definedName name="effectifE2006" localSheetId="61">[39]Macro1!#REF!</definedName>
    <definedName name="effectifE2006">[40]Macro1!#REF!</definedName>
    <definedName name="effectifF" localSheetId="46">[39]Macro1!#REF!</definedName>
    <definedName name="effectifF" localSheetId="48">[39]Macro1!#REF!</definedName>
    <definedName name="effectifF" localSheetId="49">[39]Macro1!#REF!</definedName>
    <definedName name="effectifF" localSheetId="50">[39]Macro1!#REF!</definedName>
    <definedName name="effectifF" localSheetId="51">[39]Macro1!#REF!</definedName>
    <definedName name="effectifF" localSheetId="52">[39]Macro1!#REF!</definedName>
    <definedName name="effectifF" localSheetId="53">[39]Macro1!#REF!</definedName>
    <definedName name="effectifF" localSheetId="54">[39]Macro1!#REF!</definedName>
    <definedName name="effectifF" localSheetId="55">[39]Macro1!#REF!</definedName>
    <definedName name="effectifF" localSheetId="60">[39]Macro1!#REF!</definedName>
    <definedName name="effectifF" localSheetId="76">[40]Macro1!#REF!</definedName>
    <definedName name="effectifF" localSheetId="77">[40]Macro1!#REF!</definedName>
    <definedName name="effectifF" localSheetId="78">[40]Macro1!#REF!</definedName>
    <definedName name="effectifF" localSheetId="59">[39]Macro1!#REF!</definedName>
    <definedName name="effectifF" localSheetId="61">[39]Macro1!#REF!</definedName>
    <definedName name="effectifF">[40]Macro1!#REF!</definedName>
    <definedName name="effectifF2005" localSheetId="46">[39]Macro1!#REF!</definedName>
    <definedName name="effectifF2005" localSheetId="48">[39]Macro1!#REF!</definedName>
    <definedName name="effectifF2005" localSheetId="49">[39]Macro1!#REF!</definedName>
    <definedName name="effectifF2005" localSheetId="50">[39]Macro1!#REF!</definedName>
    <definedName name="effectifF2005" localSheetId="51">[39]Macro1!#REF!</definedName>
    <definedName name="effectifF2005" localSheetId="52">[39]Macro1!#REF!</definedName>
    <definedName name="effectifF2005" localSheetId="53">[39]Macro1!#REF!</definedName>
    <definedName name="effectifF2005" localSheetId="54">[39]Macro1!#REF!</definedName>
    <definedName name="effectifF2005" localSheetId="55">[39]Macro1!#REF!</definedName>
    <definedName name="effectifF2005" localSheetId="60">[39]Macro1!#REF!</definedName>
    <definedName name="effectifF2005" localSheetId="76">[40]Macro1!#REF!</definedName>
    <definedName name="effectifF2005" localSheetId="77">[40]Macro1!#REF!</definedName>
    <definedName name="effectifF2005" localSheetId="78">[40]Macro1!#REF!</definedName>
    <definedName name="effectifF2005" localSheetId="59">[39]Macro1!#REF!</definedName>
    <definedName name="effectifF2005" localSheetId="61">[39]Macro1!#REF!</definedName>
    <definedName name="effectifF2005">[40]Macro1!#REF!</definedName>
    <definedName name="effectifF2006" localSheetId="46">[39]Macro1!#REF!</definedName>
    <definedName name="effectifF2006" localSheetId="48">[39]Macro1!#REF!</definedName>
    <definedName name="effectifF2006" localSheetId="49">[39]Macro1!#REF!</definedName>
    <definedName name="effectifF2006" localSheetId="50">[39]Macro1!#REF!</definedName>
    <definedName name="effectifF2006" localSheetId="51">[39]Macro1!#REF!</definedName>
    <definedName name="effectifF2006" localSheetId="52">[39]Macro1!#REF!</definedName>
    <definedName name="effectifF2006" localSheetId="53">[39]Macro1!#REF!</definedName>
    <definedName name="effectifF2006" localSheetId="54">[39]Macro1!#REF!</definedName>
    <definedName name="effectifF2006" localSheetId="55">[39]Macro1!#REF!</definedName>
    <definedName name="effectifF2006" localSheetId="60">[39]Macro1!#REF!</definedName>
    <definedName name="effectifF2006" localSheetId="76">[40]Macro1!#REF!</definedName>
    <definedName name="effectifF2006" localSheetId="77">[40]Macro1!#REF!</definedName>
    <definedName name="effectifF2006" localSheetId="78">[40]Macro1!#REF!</definedName>
    <definedName name="effectifF2006" localSheetId="59">[39]Macro1!#REF!</definedName>
    <definedName name="effectifF2006" localSheetId="61">[39]Macro1!#REF!</definedName>
    <definedName name="effectifF2006">[40]Macro1!#REF!</definedName>
    <definedName name="effectifH" localSheetId="46">[39]Macro1!#REF!</definedName>
    <definedName name="effectifH" localSheetId="48">[39]Macro1!#REF!</definedName>
    <definedName name="effectifH" localSheetId="49">[39]Macro1!#REF!</definedName>
    <definedName name="effectifH" localSheetId="50">[39]Macro1!#REF!</definedName>
    <definedName name="effectifH" localSheetId="51">[39]Macro1!#REF!</definedName>
    <definedName name="effectifH" localSheetId="52">[39]Macro1!#REF!</definedName>
    <definedName name="effectifH" localSheetId="53">[39]Macro1!#REF!</definedName>
    <definedName name="effectifH" localSheetId="54">[39]Macro1!#REF!</definedName>
    <definedName name="effectifH" localSheetId="55">[39]Macro1!#REF!</definedName>
    <definedName name="effectifH" localSheetId="60">[39]Macro1!#REF!</definedName>
    <definedName name="effectifH" localSheetId="76">[40]Macro1!#REF!</definedName>
    <definedName name="effectifH" localSheetId="77">[40]Macro1!#REF!</definedName>
    <definedName name="effectifH" localSheetId="78">[40]Macro1!#REF!</definedName>
    <definedName name="effectifH" localSheetId="59">[39]Macro1!#REF!</definedName>
    <definedName name="effectifH" localSheetId="61">[39]Macro1!#REF!</definedName>
    <definedName name="effectifH">[40]Macro1!#REF!</definedName>
    <definedName name="effectifH2005" localSheetId="46">[39]Macro1!#REF!</definedName>
    <definedName name="effectifH2005" localSheetId="48">[39]Macro1!#REF!</definedName>
    <definedName name="effectifH2005" localSheetId="49">[39]Macro1!#REF!</definedName>
    <definedName name="effectifH2005" localSheetId="50">[39]Macro1!#REF!</definedName>
    <definedName name="effectifH2005" localSheetId="51">[39]Macro1!#REF!</definedName>
    <definedName name="effectifH2005" localSheetId="52">[39]Macro1!#REF!</definedName>
    <definedName name="effectifH2005" localSheetId="53">[39]Macro1!#REF!</definedName>
    <definedName name="effectifH2005" localSheetId="54">[39]Macro1!#REF!</definedName>
    <definedName name="effectifH2005" localSheetId="55">[39]Macro1!#REF!</definedName>
    <definedName name="effectifH2005" localSheetId="60">[39]Macro1!#REF!</definedName>
    <definedName name="effectifH2005" localSheetId="76">[40]Macro1!#REF!</definedName>
    <definedName name="effectifH2005" localSheetId="77">[40]Macro1!#REF!</definedName>
    <definedName name="effectifH2005" localSheetId="78">[40]Macro1!#REF!</definedName>
    <definedName name="effectifH2005" localSheetId="59">[39]Macro1!#REF!</definedName>
    <definedName name="effectifH2005" localSheetId="61">[39]Macro1!#REF!</definedName>
    <definedName name="effectifH2005">[40]Macro1!#REF!</definedName>
    <definedName name="effectifH2006" localSheetId="46">[39]Macro1!#REF!</definedName>
    <definedName name="effectifH2006" localSheetId="48">[39]Macro1!#REF!</definedName>
    <definedName name="effectifH2006" localSheetId="49">[39]Macro1!#REF!</definedName>
    <definedName name="effectifH2006" localSheetId="50">[39]Macro1!#REF!</definedName>
    <definedName name="effectifH2006" localSheetId="51">[39]Macro1!#REF!</definedName>
    <definedName name="effectifH2006" localSheetId="52">[39]Macro1!#REF!</definedName>
    <definedName name="effectifH2006" localSheetId="53">[39]Macro1!#REF!</definedName>
    <definedName name="effectifH2006" localSheetId="54">[39]Macro1!#REF!</definedName>
    <definedName name="effectifH2006" localSheetId="55">[39]Macro1!#REF!</definedName>
    <definedName name="effectifH2006" localSheetId="60">[39]Macro1!#REF!</definedName>
    <definedName name="effectifH2006" localSheetId="76">[40]Macro1!#REF!</definedName>
    <definedName name="effectifH2006" localSheetId="77">[40]Macro1!#REF!</definedName>
    <definedName name="effectifH2006" localSheetId="78">[40]Macro1!#REF!</definedName>
    <definedName name="effectifH2006" localSheetId="59">[39]Macro1!#REF!</definedName>
    <definedName name="effectifH2006" localSheetId="61">[39]Macro1!#REF!</definedName>
    <definedName name="effectifH2006">[40]Macro1!#REF!</definedName>
    <definedName name="EIP">#REF!</definedName>
    <definedName name="EJUBI">#REF!</definedName>
    <definedName name="ENERO">#REF!</definedName>
    <definedName name="Entete_Colonne" localSheetId="71">'Fig 2.48'!#REF!</definedName>
    <definedName name="Entete_Ligne" localSheetId="71">'Fig 2.48'!#REF!</definedName>
    <definedName name="ENTRANTES">#REF!</definedName>
    <definedName name="EORFANDAD">#REF!</definedName>
    <definedName name="ETSIS">#REF!</definedName>
    <definedName name="euro" localSheetId="4">[45]SOMMAIRE!$C$131</definedName>
    <definedName name="euro" localSheetId="77">[46]SOMMAIRE!$C$131</definedName>
    <definedName name="euro" localSheetId="2">[46]SOMMAIRE!$C$131</definedName>
    <definedName name="euro">[47]SOMMAIRE!$C$131</definedName>
    <definedName name="EVIUDEDAD">#REF!</definedName>
    <definedName name="evo">#REF!</definedName>
    <definedName name="ex_invalide" localSheetId="46">[39]Macro1!$B$26:$C$26</definedName>
    <definedName name="ex_invalide" localSheetId="48">[39]Macro1!$B$26:$C$26</definedName>
    <definedName name="ex_invalide" localSheetId="49">[39]Macro1!$B$26:$C$26</definedName>
    <definedName name="ex_invalide" localSheetId="50">[39]Macro1!$B$26:$C$26</definedName>
    <definedName name="ex_invalide" localSheetId="51">[39]Macro1!$B$26:$C$26</definedName>
    <definedName name="ex_invalide" localSheetId="52">[39]Macro1!$B$26:$C$26</definedName>
    <definedName name="ex_invalide" localSheetId="53">[39]Macro1!$B$26:$C$26</definedName>
    <definedName name="ex_invalide" localSheetId="54">[39]Macro1!$B$26:$C$26</definedName>
    <definedName name="ex_invalide" localSheetId="55">[39]Macro1!$B$26:$C$26</definedName>
    <definedName name="ex_invalide" localSheetId="60">[39]Macro1!$B$26:$C$26</definedName>
    <definedName name="ex_invalide" localSheetId="59">[39]Macro1!$B$26:$C$26</definedName>
    <definedName name="ex_invalide" localSheetId="61">[39]Macro1!$B$26:$C$26</definedName>
    <definedName name="ex_invalide">[40]Macro1!$B$26:$C$26</definedName>
    <definedName name="ex_invalide_F_M" localSheetId="46">[41]Macro1!$B$197:$C$197</definedName>
    <definedName name="ex_invalide_F_M" localSheetId="48">[41]Macro1!$B$197:$C$197</definedName>
    <definedName name="ex_invalide_F_M" localSheetId="49">[41]Macro1!$B$197:$C$197</definedName>
    <definedName name="ex_invalide_F_M" localSheetId="50">[41]Macro1!$B$197:$C$197</definedName>
    <definedName name="ex_invalide_F_M" localSheetId="51">[41]Macro1!$B$197:$C$197</definedName>
    <definedName name="ex_invalide_F_M" localSheetId="52">[41]Macro1!$B$197:$C$197</definedName>
    <definedName name="ex_invalide_F_M" localSheetId="53">[41]Macro1!$B$197:$C$197</definedName>
    <definedName name="ex_invalide_F_M" localSheetId="54">[41]Macro1!$B$197:$C$197</definedName>
    <definedName name="ex_invalide_F_M" localSheetId="55">[41]Macro1!$B$197:$C$197</definedName>
    <definedName name="ex_invalide_F_M" localSheetId="60">[41]Macro1!$B$197:$C$197</definedName>
    <definedName name="ex_invalide_F_M" localSheetId="59">[41]Macro1!$B$197:$C$197</definedName>
    <definedName name="ex_invalide_F_M" localSheetId="61">[41]Macro1!$B$197:$C$197</definedName>
    <definedName name="ex_invalide_F_M">[42]Macro1!$B$197:$C$197</definedName>
    <definedName name="ex_invalide_F_P" localSheetId="46">[41]Macro1!$B$172:$C$172</definedName>
    <definedName name="ex_invalide_F_P" localSheetId="48">[41]Macro1!$B$172:$C$172</definedName>
    <definedName name="ex_invalide_F_P" localSheetId="49">[41]Macro1!$B$172:$C$172</definedName>
    <definedName name="ex_invalide_F_P" localSheetId="50">[41]Macro1!$B$172:$C$172</definedName>
    <definedName name="ex_invalide_F_P" localSheetId="51">[41]Macro1!$B$172:$C$172</definedName>
    <definedName name="ex_invalide_F_P" localSheetId="52">[41]Macro1!$B$172:$C$172</definedName>
    <definedName name="ex_invalide_F_P" localSheetId="53">[41]Macro1!$B$172:$C$172</definedName>
    <definedName name="ex_invalide_F_P" localSheetId="54">[41]Macro1!$B$172:$C$172</definedName>
    <definedName name="ex_invalide_F_P" localSheetId="55">[41]Macro1!$B$172:$C$172</definedName>
    <definedName name="ex_invalide_F_P" localSheetId="60">[41]Macro1!$B$172:$C$172</definedName>
    <definedName name="ex_invalide_F_P" localSheetId="59">[41]Macro1!$B$172:$C$172</definedName>
    <definedName name="ex_invalide_F_P" localSheetId="61">[41]Macro1!$B$172:$C$172</definedName>
    <definedName name="ex_invalide_F_P">[42]Macro1!$B$172:$C$172</definedName>
    <definedName name="ex_invalide_H_M" localSheetId="46">[41]Macro1!$B$112:$C$112</definedName>
    <definedName name="ex_invalide_H_M" localSheetId="48">[41]Macro1!$B$112:$C$112</definedName>
    <definedName name="ex_invalide_H_M" localSheetId="49">[41]Macro1!$B$112:$C$112</definedName>
    <definedName name="ex_invalide_H_M" localSheetId="50">[41]Macro1!$B$112:$C$112</definedName>
    <definedName name="ex_invalide_H_M" localSheetId="51">[41]Macro1!$B$112:$C$112</definedName>
    <definedName name="ex_invalide_H_M" localSheetId="52">[41]Macro1!$B$112:$C$112</definedName>
    <definedName name="ex_invalide_H_M" localSheetId="53">[41]Macro1!$B$112:$C$112</definedName>
    <definedName name="ex_invalide_H_M" localSheetId="54">[41]Macro1!$B$112:$C$112</definedName>
    <definedName name="ex_invalide_H_M" localSheetId="55">[41]Macro1!$B$112:$C$112</definedName>
    <definedName name="ex_invalide_H_M" localSheetId="60">[41]Macro1!$B$112:$C$112</definedName>
    <definedName name="ex_invalide_H_M" localSheetId="59">[41]Macro1!$B$112:$C$112</definedName>
    <definedName name="ex_invalide_H_M" localSheetId="61">[41]Macro1!$B$112:$C$112</definedName>
    <definedName name="ex_invalide_H_M">[42]Macro1!$B$112:$C$112</definedName>
    <definedName name="ex_invalide_H_P" localSheetId="46">[41]Macro1!$B$87:$C$87</definedName>
    <definedName name="ex_invalide_H_P" localSheetId="48">[41]Macro1!$B$87:$C$87</definedName>
    <definedName name="ex_invalide_H_P" localSheetId="49">[41]Macro1!$B$87:$C$87</definedName>
    <definedName name="ex_invalide_H_P" localSheetId="50">[41]Macro1!$B$87:$C$87</definedName>
    <definedName name="ex_invalide_H_P" localSheetId="51">[41]Macro1!$B$87:$C$87</definedName>
    <definedName name="ex_invalide_H_P" localSheetId="52">[41]Macro1!$B$87:$C$87</definedName>
    <definedName name="ex_invalide_H_P" localSheetId="53">[41]Macro1!$B$87:$C$87</definedName>
    <definedName name="ex_invalide_H_P" localSheetId="54">[41]Macro1!$B$87:$C$87</definedName>
    <definedName name="ex_invalide_H_P" localSheetId="55">[41]Macro1!$B$87:$C$87</definedName>
    <definedName name="ex_invalide_H_P" localSheetId="60">[41]Macro1!$B$87:$C$87</definedName>
    <definedName name="ex_invalide_H_P" localSheetId="59">[41]Macro1!$B$87:$C$87</definedName>
    <definedName name="ex_invalide_H_P" localSheetId="61">[41]Macro1!$B$87:$C$87</definedName>
    <definedName name="ex_invalide_H_P">[42]Macro1!$B$87:$C$87</definedName>
    <definedName name="FEA" localSheetId="46">[39]Macro1!#REF!</definedName>
    <definedName name="FEA" localSheetId="48">[39]Macro1!#REF!</definedName>
    <definedName name="FEA" localSheetId="49">[39]Macro1!#REF!</definedName>
    <definedName name="FEA" localSheetId="50">[39]Macro1!#REF!</definedName>
    <definedName name="FEA" localSheetId="51">[39]Macro1!#REF!</definedName>
    <definedName name="FEA" localSheetId="52">[39]Macro1!#REF!</definedName>
    <definedName name="FEA" localSheetId="53">[39]Macro1!#REF!</definedName>
    <definedName name="FEA" localSheetId="54">[39]Macro1!#REF!</definedName>
    <definedName name="FEA" localSheetId="55">[39]Macro1!#REF!</definedName>
    <definedName name="FEA" localSheetId="60">[39]Macro1!#REF!</definedName>
    <definedName name="FEA" localSheetId="76">[40]Macro1!#REF!</definedName>
    <definedName name="FEA" localSheetId="77">[40]Macro1!#REF!</definedName>
    <definedName name="FEA" localSheetId="78">[40]Macro1!#REF!</definedName>
    <definedName name="FEA" localSheetId="59">[39]Macro1!#REF!</definedName>
    <definedName name="FEA" localSheetId="61">[39]Macro1!#REF!</definedName>
    <definedName name="FEA">[40]Macro1!#REF!</definedName>
    <definedName name="FEB" localSheetId="46">[39]Macro1!#REF!</definedName>
    <definedName name="FEB" localSheetId="48">[39]Macro1!#REF!</definedName>
    <definedName name="FEB" localSheetId="49">[39]Macro1!#REF!</definedName>
    <definedName name="FEB" localSheetId="50">[39]Macro1!#REF!</definedName>
    <definedName name="FEB" localSheetId="51">[39]Macro1!#REF!</definedName>
    <definedName name="FEB" localSheetId="52">[39]Macro1!#REF!</definedName>
    <definedName name="FEB" localSheetId="53">[39]Macro1!#REF!</definedName>
    <definedName name="FEB" localSheetId="54">[39]Macro1!#REF!</definedName>
    <definedName name="FEB" localSheetId="55">[39]Macro1!#REF!</definedName>
    <definedName name="FEB" localSheetId="60">[39]Macro1!#REF!</definedName>
    <definedName name="FEB" localSheetId="76">[40]Macro1!#REF!</definedName>
    <definedName name="FEB" localSheetId="77">[40]Macro1!#REF!</definedName>
    <definedName name="FEB" localSheetId="78">[40]Macro1!#REF!</definedName>
    <definedName name="FEB" localSheetId="59">[39]Macro1!#REF!</definedName>
    <definedName name="FEB" localSheetId="61">[39]Macro1!#REF!</definedName>
    <definedName name="FEB">[40]Macro1!#REF!</definedName>
    <definedName name="Febrero06">#REF!</definedName>
    <definedName name="FFAMILI_TOTAL">#REF!</definedName>
    <definedName name="fff">#REF!</definedName>
    <definedName name="ffffvf">#REF!</definedName>
    <definedName name="_xlnm.Recorder">#REF!</definedName>
    <definedName name="Format">#REF!</definedName>
    <definedName name="franc">[48]SOMMAIRE!$C$131</definedName>
    <definedName name="g" localSheetId="46">[31]Macro1!#REF!</definedName>
    <definedName name="g" localSheetId="48">[31]Macro1!#REF!</definedName>
    <definedName name="g" localSheetId="49">[31]Macro1!#REF!</definedName>
    <definedName name="g" localSheetId="50">[31]Macro1!#REF!</definedName>
    <definedName name="g" localSheetId="51">[31]Macro1!#REF!</definedName>
    <definedName name="g" localSheetId="52">[31]Macro1!#REF!</definedName>
    <definedName name="g" localSheetId="53">[31]Macro1!#REF!</definedName>
    <definedName name="g" localSheetId="54">[31]Macro1!#REF!</definedName>
    <definedName name="g" localSheetId="55">[31]Macro1!#REF!</definedName>
    <definedName name="g" localSheetId="60">[31]Macro1!#REF!</definedName>
    <definedName name="g" localSheetId="76">[32]Macro1!#REF!</definedName>
    <definedName name="g" localSheetId="77">[32]Macro1!#REF!</definedName>
    <definedName name="g" localSheetId="78">[32]Macro1!#REF!</definedName>
    <definedName name="G" localSheetId="2">#REF!</definedName>
    <definedName name="g" localSheetId="59">[31]Macro1!#REF!</definedName>
    <definedName name="g" localSheetId="61">[31]Macro1!#REF!</definedName>
    <definedName name="g">[32]Macro1!#REF!</definedName>
    <definedName name="gain_surcote_FP_1" localSheetId="46">[31]Macro1!#REF!</definedName>
    <definedName name="gain_surcote_FP_1" localSheetId="48">[31]Macro1!#REF!</definedName>
    <definedName name="gain_surcote_FP_1" localSheetId="49">[31]Macro1!#REF!</definedName>
    <definedName name="gain_surcote_FP_1" localSheetId="50">[31]Macro1!#REF!</definedName>
    <definedName name="gain_surcote_FP_1" localSheetId="51">[31]Macro1!#REF!</definedName>
    <definedName name="gain_surcote_FP_1" localSheetId="52">[31]Macro1!#REF!</definedName>
    <definedName name="gain_surcote_FP_1" localSheetId="53">[31]Macro1!#REF!</definedName>
    <definedName name="gain_surcote_FP_1" localSheetId="54">[31]Macro1!#REF!</definedName>
    <definedName name="gain_surcote_FP_1" localSheetId="55">[31]Macro1!#REF!</definedName>
    <definedName name="gain_surcote_FP_1" localSheetId="60">[31]Macro1!#REF!</definedName>
    <definedName name="gain_surcote_FP_1" localSheetId="76">[32]Macro1!#REF!</definedName>
    <definedName name="gain_surcote_FP_1" localSheetId="77">[32]Macro1!#REF!</definedName>
    <definedName name="gain_surcote_FP_1" localSheetId="78">[32]Macro1!#REF!</definedName>
    <definedName name="gain_surcote_FP_1" localSheetId="59">[31]Macro1!#REF!</definedName>
    <definedName name="gain_surcote_FP_1" localSheetId="61">[31]Macro1!#REF!</definedName>
    <definedName name="gain_surcote_FP_1">[32]Macro1!#REF!</definedName>
    <definedName name="gain_surcote_FP_2" localSheetId="46">[31]Macro1!#REF!</definedName>
    <definedName name="gain_surcote_FP_2" localSheetId="48">[31]Macro1!#REF!</definedName>
    <definedName name="gain_surcote_FP_2" localSheetId="49">[31]Macro1!#REF!</definedName>
    <definedName name="gain_surcote_FP_2" localSheetId="50">[31]Macro1!#REF!</definedName>
    <definedName name="gain_surcote_FP_2" localSheetId="51">[31]Macro1!#REF!</definedName>
    <definedName name="gain_surcote_FP_2" localSheetId="52">[31]Macro1!#REF!</definedName>
    <definedName name="gain_surcote_FP_2" localSheetId="53">[31]Macro1!#REF!</definedName>
    <definedName name="gain_surcote_FP_2" localSheetId="54">[31]Macro1!#REF!</definedName>
    <definedName name="gain_surcote_FP_2" localSheetId="55">[31]Macro1!#REF!</definedName>
    <definedName name="gain_surcote_FP_2" localSheetId="60">[31]Macro1!#REF!</definedName>
    <definedName name="gain_surcote_FP_2" localSheetId="76">[32]Macro1!#REF!</definedName>
    <definedName name="gain_surcote_FP_2" localSheetId="77">[32]Macro1!#REF!</definedName>
    <definedName name="gain_surcote_FP_2" localSheetId="78">[32]Macro1!#REF!</definedName>
    <definedName name="gain_surcote_FP_2" localSheetId="59">[31]Macro1!#REF!</definedName>
    <definedName name="gain_surcote_FP_2" localSheetId="61">[31]Macro1!#REF!</definedName>
    <definedName name="gain_surcote_FP_2">[32]Macro1!#REF!</definedName>
    <definedName name="gg">[49]gg!#REF!</definedName>
    <definedName name="ggg">#REF!</definedName>
    <definedName name="GORLIZ">#REF!</definedName>
    <definedName name="grabació">#REF!</definedName>
    <definedName name="GraphChiffre" localSheetId="71">'Fig 2.48'!#REF!</definedName>
    <definedName name="GraphEntete_Colonne" localSheetId="71">'Fig 2.48'!#REF!</definedName>
    <definedName name="GraphEntete_Ligne" localSheetId="71">'Fig 2.48'!#REF!</definedName>
    <definedName name="GraphNote" localSheetId="71">'Fig 2.48'!#REF!</definedName>
    <definedName name="GraphSource" localSheetId="71">'Fig 2.48'!#REF!</definedName>
    <definedName name="GraphTitre" localSheetId="71">'Fig 2.48'!#REF!</definedName>
    <definedName name="GraphUnite" localSheetId="71">'Fig 2.48'!#REF!</definedName>
    <definedName name="H">#REF!</definedName>
    <definedName name="handicap" localSheetId="46">[39]Macro1!$B$32:$C$32</definedName>
    <definedName name="handicap" localSheetId="48">[39]Macro1!$B$32:$C$32</definedName>
    <definedName name="handicap" localSheetId="49">[39]Macro1!$B$32:$C$32</definedName>
    <definedName name="handicap" localSheetId="50">[39]Macro1!$B$32:$C$32</definedName>
    <definedName name="handicap" localSheetId="51">[39]Macro1!$B$32:$C$32</definedName>
    <definedName name="handicap" localSheetId="52">[39]Macro1!$B$32:$C$32</definedName>
    <definedName name="handicap" localSheetId="53">[39]Macro1!$B$32:$C$32</definedName>
    <definedName name="handicap" localSheetId="54">[39]Macro1!$B$32:$C$32</definedName>
    <definedName name="handicap" localSheetId="55">[39]Macro1!$B$32:$C$32</definedName>
    <definedName name="handicap" localSheetId="60">[39]Macro1!$B$32:$C$32</definedName>
    <definedName name="handicap" localSheetId="59">[39]Macro1!$B$32:$C$32</definedName>
    <definedName name="handicap" localSheetId="61">[39]Macro1!$B$32:$C$32</definedName>
    <definedName name="handicap">[40]Macro1!$B$32:$C$32</definedName>
    <definedName name="handicap_F_M" localSheetId="46">[41]Macro1!$B$203:$C$203</definedName>
    <definedName name="handicap_F_M" localSheetId="48">[41]Macro1!$B$203:$C$203</definedName>
    <definedName name="handicap_F_M" localSheetId="49">[41]Macro1!$B$203:$C$203</definedName>
    <definedName name="handicap_F_M" localSheetId="50">[41]Macro1!$B$203:$C$203</definedName>
    <definedName name="handicap_F_M" localSheetId="51">[41]Macro1!$B$203:$C$203</definedName>
    <definedName name="handicap_F_M" localSheetId="52">[41]Macro1!$B$203:$C$203</definedName>
    <definedName name="handicap_F_M" localSheetId="53">[41]Macro1!$B$203:$C$203</definedName>
    <definedName name="handicap_F_M" localSheetId="54">[41]Macro1!$B$203:$C$203</definedName>
    <definedName name="handicap_F_M" localSheetId="55">[41]Macro1!$B$203:$C$203</definedName>
    <definedName name="handicap_F_M" localSheetId="60">[41]Macro1!$B$203:$C$203</definedName>
    <definedName name="handicap_F_M" localSheetId="59">[41]Macro1!$B$203:$C$203</definedName>
    <definedName name="handicap_F_M" localSheetId="61">[41]Macro1!$B$203:$C$203</definedName>
    <definedName name="handicap_F_M">[42]Macro1!$B$203:$C$203</definedName>
    <definedName name="handicap_F_P" localSheetId="46">[41]Macro1!$B$178:$C$178</definedName>
    <definedName name="handicap_F_P" localSheetId="48">[41]Macro1!$B$178:$C$178</definedName>
    <definedName name="handicap_F_P" localSheetId="49">[41]Macro1!$B$178:$C$178</definedName>
    <definedName name="handicap_F_P" localSheetId="50">[41]Macro1!$B$178:$C$178</definedName>
    <definedName name="handicap_F_P" localSheetId="51">[41]Macro1!$B$178:$C$178</definedName>
    <definedName name="handicap_F_P" localSheetId="52">[41]Macro1!$B$178:$C$178</definedName>
    <definedName name="handicap_F_P" localSheetId="53">[41]Macro1!$B$178:$C$178</definedName>
    <definedName name="handicap_F_P" localSheetId="54">[41]Macro1!$B$178:$C$178</definedName>
    <definedName name="handicap_F_P" localSheetId="55">[41]Macro1!$B$178:$C$178</definedName>
    <definedName name="handicap_F_P" localSheetId="60">[41]Macro1!$B$178:$C$178</definedName>
    <definedName name="handicap_F_P" localSheetId="59">[41]Macro1!$B$178:$C$178</definedName>
    <definedName name="handicap_F_P" localSheetId="61">[41]Macro1!$B$178:$C$178</definedName>
    <definedName name="handicap_F_P">[42]Macro1!$B$178:$C$178</definedName>
    <definedName name="handicap_H_M" localSheetId="46">[41]Macro1!$B$118:$C$118</definedName>
    <definedName name="handicap_H_M" localSheetId="48">[41]Macro1!$B$118:$C$118</definedName>
    <definedName name="handicap_H_M" localSheetId="49">[41]Macro1!$B$118:$C$118</definedName>
    <definedName name="handicap_H_M" localSheetId="50">[41]Macro1!$B$118:$C$118</definedName>
    <definedName name="handicap_H_M" localSheetId="51">[41]Macro1!$B$118:$C$118</definedName>
    <definedName name="handicap_H_M" localSheetId="52">[41]Macro1!$B$118:$C$118</definedName>
    <definedName name="handicap_H_M" localSheetId="53">[41]Macro1!$B$118:$C$118</definedName>
    <definedName name="handicap_H_M" localSheetId="54">[41]Macro1!$B$118:$C$118</definedName>
    <definedName name="handicap_H_M" localSheetId="55">[41]Macro1!$B$118:$C$118</definedName>
    <definedName name="handicap_H_M" localSheetId="60">[41]Macro1!$B$118:$C$118</definedName>
    <definedName name="handicap_H_M" localSheetId="59">[41]Macro1!$B$118:$C$118</definedName>
    <definedName name="handicap_H_M" localSheetId="61">[41]Macro1!$B$118:$C$118</definedName>
    <definedName name="handicap_H_M">[42]Macro1!$B$118:$C$118</definedName>
    <definedName name="handicap_H_P" localSheetId="46">[41]Macro1!$B$93:$C$93</definedName>
    <definedName name="handicap_H_P" localSheetId="48">[41]Macro1!$B$93:$C$93</definedName>
    <definedName name="handicap_H_P" localSheetId="49">[41]Macro1!$B$93:$C$93</definedName>
    <definedName name="handicap_H_P" localSheetId="50">[41]Macro1!$B$93:$C$93</definedName>
    <definedName name="handicap_H_P" localSheetId="51">[41]Macro1!$B$93:$C$93</definedName>
    <definedName name="handicap_H_P" localSheetId="52">[41]Macro1!$B$93:$C$93</definedName>
    <definedName name="handicap_H_P" localSheetId="53">[41]Macro1!$B$93:$C$93</definedName>
    <definedName name="handicap_H_P" localSheetId="54">[41]Macro1!$B$93:$C$93</definedName>
    <definedName name="handicap_H_P" localSheetId="55">[41]Macro1!$B$93:$C$93</definedName>
    <definedName name="handicap_H_P" localSheetId="60">[41]Macro1!$B$93:$C$93</definedName>
    <definedName name="handicap_H_P" localSheetId="59">[41]Macro1!$B$93:$C$93</definedName>
    <definedName name="handicap_H_P" localSheetId="61">[41]Macro1!$B$93:$C$93</definedName>
    <definedName name="handicap_H_P">[42]Macro1!$B$93:$C$93</definedName>
    <definedName name="HBID_sal_Agosto">#REF!</definedName>
    <definedName name="HBID_sal_Dic">#REF!</definedName>
    <definedName name="HBID_sal_Enero">#REF!</definedName>
    <definedName name="HBID_sal_Mar">#REF!</definedName>
    <definedName name="HBID_sal_mayo">#REF!</definedName>
    <definedName name="HBID_sal_Nov">#REF!</definedName>
    <definedName name="HBID_sal_Oct">#REF!</definedName>
    <definedName name="Header">#REF!</definedName>
    <definedName name="Heidi">#REF!</definedName>
    <definedName name="histo_ageliq">#REF!</definedName>
    <definedName name="I.1.1._Pensiones_en_vigor_por_regímenes._Total_pensiones">#REF!</definedName>
    <definedName name="I.1.2._Pensiones_en_vigor_por_regímenes._Incapacidad_permanente">#REF!</definedName>
    <definedName name="I.1.3._Pensiones_en_vigor_por_regímenes._Jubilación">#REF!</definedName>
    <definedName name="I.1.4._Pensiones_en_vigor_por_regímenes._Viudedad">#REF!</definedName>
    <definedName name="I.1.5._Pensiones_en_vigor_por_regímenes._Orfandad">#REF!</definedName>
    <definedName name="I.1.6._Pensiones_en_vigor_por_regímenes._Favor_de_familiares">#REF!</definedName>
    <definedName name="IDX">#REF!</definedName>
    <definedName name="impor">#REF!</definedName>
    <definedName name="importe">#REF!</definedName>
    <definedName name="IMPORTE_P67">'[20]IMPORTE POR CONCEPTOS'!$B$2:$Z$18</definedName>
    <definedName name="_xlnm.Print_Titles" localSheetId="71">'Fig 2.48'!#REF!</definedName>
    <definedName name="_xlnm.Print_Titles">#N/A</definedName>
    <definedName name="inaptitude" localSheetId="46">[39]Macro1!$B$29:$C$29</definedName>
    <definedName name="inaptitude" localSheetId="48">[39]Macro1!$B$29:$C$29</definedName>
    <definedName name="inaptitude" localSheetId="49">[39]Macro1!$B$29:$C$29</definedName>
    <definedName name="inaptitude" localSheetId="50">[39]Macro1!$B$29:$C$29</definedName>
    <definedName name="inaptitude" localSheetId="51">[39]Macro1!$B$29:$C$29</definedName>
    <definedName name="inaptitude" localSheetId="52">[39]Macro1!$B$29:$C$29</definedName>
    <definedName name="inaptitude" localSheetId="53">[39]Macro1!$B$29:$C$29</definedName>
    <definedName name="inaptitude" localSheetId="54">[39]Macro1!$B$29:$C$29</definedName>
    <definedName name="inaptitude" localSheetId="55">[39]Macro1!$B$29:$C$29</definedName>
    <definedName name="inaptitude" localSheetId="60">[39]Macro1!$B$29:$C$29</definedName>
    <definedName name="inaptitude" localSheetId="59">[39]Macro1!$B$29:$C$29</definedName>
    <definedName name="inaptitude" localSheetId="61">[39]Macro1!$B$29:$C$29</definedName>
    <definedName name="inaptitude">[40]Macro1!$B$29:$C$29</definedName>
    <definedName name="inaptitude_F_M" localSheetId="46">[41]Macro1!$B$200:$C$200</definedName>
    <definedName name="inaptitude_F_M" localSheetId="48">[41]Macro1!$B$200:$C$200</definedName>
    <definedName name="inaptitude_F_M" localSheetId="49">[41]Macro1!$B$200:$C$200</definedName>
    <definedName name="inaptitude_F_M" localSheetId="50">[41]Macro1!$B$200:$C$200</definedName>
    <definedName name="inaptitude_F_M" localSheetId="51">[41]Macro1!$B$200:$C$200</definedName>
    <definedName name="inaptitude_F_M" localSheetId="52">[41]Macro1!$B$200:$C$200</definedName>
    <definedName name="inaptitude_F_M" localSheetId="53">[41]Macro1!$B$200:$C$200</definedName>
    <definedName name="inaptitude_F_M" localSheetId="54">[41]Macro1!$B$200:$C$200</definedName>
    <definedName name="inaptitude_F_M" localSheetId="55">[41]Macro1!$B$200:$C$200</definedName>
    <definedName name="inaptitude_F_M" localSheetId="60">[41]Macro1!$B$200:$C$200</definedName>
    <definedName name="inaptitude_F_M" localSheetId="59">[41]Macro1!$B$200:$C$200</definedName>
    <definedName name="inaptitude_F_M" localSheetId="61">[41]Macro1!$B$200:$C$200</definedName>
    <definedName name="inaptitude_F_M">[42]Macro1!$B$200:$C$200</definedName>
    <definedName name="inaptitude_F_P" localSheetId="46">[41]Macro1!$B$175:$C$175</definedName>
    <definedName name="inaptitude_F_P" localSheetId="48">[41]Macro1!$B$175:$C$175</definedName>
    <definedName name="inaptitude_F_P" localSheetId="49">[41]Macro1!$B$175:$C$175</definedName>
    <definedName name="inaptitude_F_P" localSheetId="50">[41]Macro1!$B$175:$C$175</definedName>
    <definedName name="inaptitude_F_P" localSheetId="51">[41]Macro1!$B$175:$C$175</definedName>
    <definedName name="inaptitude_F_P" localSheetId="52">[41]Macro1!$B$175:$C$175</definedName>
    <definedName name="inaptitude_F_P" localSheetId="53">[41]Macro1!$B$175:$C$175</definedName>
    <definedName name="inaptitude_F_P" localSheetId="54">[41]Macro1!$B$175:$C$175</definedName>
    <definedName name="inaptitude_F_P" localSheetId="55">[41]Macro1!$B$175:$C$175</definedName>
    <definedName name="inaptitude_F_P" localSheetId="60">[41]Macro1!$B$175:$C$175</definedName>
    <definedName name="inaptitude_F_P" localSheetId="59">[41]Macro1!$B$175:$C$175</definedName>
    <definedName name="inaptitude_F_P" localSheetId="61">[41]Macro1!$B$175:$C$175</definedName>
    <definedName name="inaptitude_F_P">[42]Macro1!$B$175:$C$175</definedName>
    <definedName name="inaptitude_H_M" localSheetId="46">[41]Macro1!$B$115:$C$115</definedName>
    <definedName name="inaptitude_H_M" localSheetId="48">[41]Macro1!$B$115:$C$115</definedName>
    <definedName name="inaptitude_H_M" localSheetId="49">[41]Macro1!$B$115:$C$115</definedName>
    <definedName name="inaptitude_H_M" localSheetId="50">[41]Macro1!$B$115:$C$115</definedName>
    <definedName name="inaptitude_H_M" localSheetId="51">[41]Macro1!$B$115:$C$115</definedName>
    <definedName name="inaptitude_H_M" localSheetId="52">[41]Macro1!$B$115:$C$115</definedName>
    <definedName name="inaptitude_H_M" localSheetId="53">[41]Macro1!$B$115:$C$115</definedName>
    <definedName name="inaptitude_H_M" localSheetId="54">[41]Macro1!$B$115:$C$115</definedName>
    <definedName name="inaptitude_H_M" localSheetId="55">[41]Macro1!$B$115:$C$115</definedName>
    <definedName name="inaptitude_H_M" localSheetId="60">[41]Macro1!$B$115:$C$115</definedName>
    <definedName name="inaptitude_H_M" localSheetId="59">[41]Macro1!$B$115:$C$115</definedName>
    <definedName name="inaptitude_H_M" localSheetId="61">[41]Macro1!$B$115:$C$115</definedName>
    <definedName name="inaptitude_H_M">[42]Macro1!$B$115:$C$115</definedName>
    <definedName name="inaptitude_H_P" localSheetId="46">[41]Macro1!$B$90:$C$90</definedName>
    <definedName name="inaptitude_H_P" localSheetId="48">[41]Macro1!$B$90:$C$90</definedName>
    <definedName name="inaptitude_H_P" localSheetId="49">[41]Macro1!$B$90:$C$90</definedName>
    <definedName name="inaptitude_H_P" localSheetId="50">[41]Macro1!$B$90:$C$90</definedName>
    <definedName name="inaptitude_H_P" localSheetId="51">[41]Macro1!$B$90:$C$90</definedName>
    <definedName name="inaptitude_H_P" localSheetId="52">[41]Macro1!$B$90:$C$90</definedName>
    <definedName name="inaptitude_H_P" localSheetId="53">[41]Macro1!$B$90:$C$90</definedName>
    <definedName name="inaptitude_H_P" localSheetId="54">[41]Macro1!$B$90:$C$90</definedName>
    <definedName name="inaptitude_H_P" localSheetId="55">[41]Macro1!$B$90:$C$90</definedName>
    <definedName name="inaptitude_H_P" localSheetId="60">[41]Macro1!$B$90:$C$90</definedName>
    <definedName name="inaptitude_H_P" localSheetId="59">[41]Macro1!$B$90:$C$90</definedName>
    <definedName name="inaptitude_H_P" localSheetId="61">[41]Macro1!$B$90:$C$90</definedName>
    <definedName name="inaptitude_H_P">[42]Macro1!$B$90:$C$90</definedName>
    <definedName name="INCP_JUBILA">#REF!</definedName>
    <definedName name="IND.APROVISIONAMIENTOS">#REF!</definedName>
    <definedName name="INDIC_BASE" localSheetId="13">#REF!</definedName>
    <definedName name="INDIC_BASE" localSheetId="14">#REF!</definedName>
    <definedName name="INDIC_BASE" localSheetId="25">#REF!</definedName>
    <definedName name="INDIC_BASE" localSheetId="26">#REF!</definedName>
    <definedName name="INDIC_BASE" localSheetId="27">#REF!</definedName>
    <definedName name="INDIC_BASE" localSheetId="28">#REF!</definedName>
    <definedName name="INDIC_BASE" localSheetId="4">#REF!</definedName>
    <definedName name="INDIC_BASE" localSheetId="5">#REF!</definedName>
    <definedName name="INDIC_BASE" localSheetId="6">#REF!</definedName>
    <definedName name="INDIC_BASE" localSheetId="9">#REF!</definedName>
    <definedName name="INDIC_BASE" localSheetId="10">#REF!</definedName>
    <definedName name="INDIC_BASE" localSheetId="11">#REF!</definedName>
    <definedName name="INDIC_BASE" localSheetId="12">#REF!</definedName>
    <definedName name="INDIC_BASE" localSheetId="2">#REF!</definedName>
    <definedName name="INDIC_BASE" localSheetId="7">#REF!</definedName>
    <definedName name="INDIC_BASE" localSheetId="22">#REF!</definedName>
    <definedName name="INDIC_BASE" localSheetId="8">#REF!</definedName>
    <definedName name="INDIC_BASE" localSheetId="15">#REF!</definedName>
    <definedName name="INDIC_BASE" localSheetId="16">#REF!</definedName>
    <definedName name="INDIC_BASE" localSheetId="17">#REF!</definedName>
    <definedName name="INDIC_BASE" localSheetId="18">#REF!</definedName>
    <definedName name="INDIC_BASE" localSheetId="19">#REF!</definedName>
    <definedName name="INDIC_BASE" localSheetId="20">#REF!</definedName>
    <definedName name="INDIC_BASE" localSheetId="21">#REF!</definedName>
    <definedName name="INDIC_BASE">#REF!</definedName>
    <definedName name="INDIC_ECH" localSheetId="13">#REF!</definedName>
    <definedName name="INDIC_ECH" localSheetId="14">#REF!</definedName>
    <definedName name="INDIC_ECH" localSheetId="25">#REF!</definedName>
    <definedName name="INDIC_ECH" localSheetId="26">#REF!</definedName>
    <definedName name="INDIC_ECH" localSheetId="27">#REF!</definedName>
    <definedName name="INDIC_ECH" localSheetId="28">#REF!</definedName>
    <definedName name="INDIC_ECH" localSheetId="4">#REF!</definedName>
    <definedName name="INDIC_ECH" localSheetId="5">#REF!</definedName>
    <definedName name="INDIC_ECH" localSheetId="6">#REF!</definedName>
    <definedName name="INDIC_ECH" localSheetId="9">#REF!</definedName>
    <definedName name="INDIC_ECH" localSheetId="10">#REF!</definedName>
    <definedName name="INDIC_ECH" localSheetId="11">#REF!</definedName>
    <definedName name="INDIC_ECH" localSheetId="12">#REF!</definedName>
    <definedName name="INDIC_ECH" localSheetId="2">#REF!</definedName>
    <definedName name="INDIC_ECH" localSheetId="7">#REF!</definedName>
    <definedName name="INDIC_ECH" localSheetId="22">#REF!</definedName>
    <definedName name="INDIC_ECH" localSheetId="8">#REF!</definedName>
    <definedName name="INDIC_ECH" localSheetId="15">#REF!</definedName>
    <definedName name="INDIC_ECH" localSheetId="16">#REF!</definedName>
    <definedName name="INDIC_ECH" localSheetId="17">#REF!</definedName>
    <definedName name="INDIC_ECH" localSheetId="18">#REF!</definedName>
    <definedName name="INDIC_ECH" localSheetId="19">#REF!</definedName>
    <definedName name="INDIC_ECH" localSheetId="20">#REF!</definedName>
    <definedName name="INDIC_ECH" localSheetId="21">#REF!</definedName>
    <definedName name="INDIC_ECH">#REF!</definedName>
    <definedName name="Ingresos">#REF!</definedName>
    <definedName name="INVERSIONES">#REF!</definedName>
    <definedName name="ip">#REF!</definedName>
    <definedName name="J">#REF!</definedName>
    <definedName name="j63.1">#REF!</definedName>
    <definedName name="jjjmmhh" localSheetId="1" hidden="1">{"TABL1",#N/A,TRUE,"TABLX";"TABL2",#N/A,TRUE,"TABLX"}</definedName>
    <definedName name="jjjmmhh" localSheetId="13" hidden="1">{"TABL1",#N/A,TRUE,"TABLX";"TABL2",#N/A,TRUE,"TABLX"}</definedName>
    <definedName name="jjjmmhh" localSheetId="14" hidden="1">{"TABL1",#N/A,TRUE,"TABLX";"TABL2",#N/A,TRUE,"TABLX"}</definedName>
    <definedName name="jjjmmhh" localSheetId="25" hidden="1">{"TABL1",#N/A,TRUE,"TABLX";"TABL2",#N/A,TRUE,"TABLX"}</definedName>
    <definedName name="jjjmmhh" localSheetId="26" hidden="1">{"TABL1",#N/A,TRUE,"TABLX";"TABL2",#N/A,TRUE,"TABLX"}</definedName>
    <definedName name="jjjmmhh" localSheetId="27" hidden="1">{"TABL1",#N/A,TRUE,"TABLX";"TABL2",#N/A,TRUE,"TABLX"}</definedName>
    <definedName name="jjjmmhh" localSheetId="28" hidden="1">{"TABL1",#N/A,TRUE,"TABLX";"TABL2",#N/A,TRUE,"TABLX"}</definedName>
    <definedName name="jjjmmhh" localSheetId="3" hidden="1">{"TABL1",#N/A,TRUE,"TABLX";"TABL2",#N/A,TRUE,"TABLX"}</definedName>
    <definedName name="jjjmmhh" localSheetId="4" hidden="1">{"TABL1",#N/A,TRUE,"TABLX";"TABL2",#N/A,TRUE,"TABLX"}</definedName>
    <definedName name="jjjmmhh" localSheetId="5" hidden="1">{"TABL1",#N/A,TRUE,"TABLX";"TABL2",#N/A,TRUE,"TABLX"}</definedName>
    <definedName name="jjjmmhh" localSheetId="63" hidden="1">{"TABL1",#N/A,TRUE,"TABLX";"TABL2",#N/A,TRUE,"TABLX"}</definedName>
    <definedName name="jjjmmhh" localSheetId="64" hidden="1">{"TABL1",#N/A,TRUE,"TABLX";"TABL2",#N/A,TRUE,"TABLX"}</definedName>
    <definedName name="jjjmmhh" localSheetId="65" hidden="1">{"TABL1",#N/A,TRUE,"TABLX";"TABL2",#N/A,TRUE,"TABLX"}</definedName>
    <definedName name="jjjmmhh" localSheetId="66" hidden="1">{"TABL1",#N/A,TRUE,"TABLX";"TABL2",#N/A,TRUE,"TABLX"}</definedName>
    <definedName name="jjjmmhh" localSheetId="67" hidden="1">{"TABL1",#N/A,TRUE,"TABLX";"TABL2",#N/A,TRUE,"TABLX"}</definedName>
    <definedName name="jjjmmhh" localSheetId="68" hidden="1">{"TABL1",#N/A,TRUE,"TABLX";"TABL2",#N/A,TRUE,"TABLX"}</definedName>
    <definedName name="jjjmmhh" localSheetId="6" hidden="1">{"TABL1",#N/A,TRUE,"TABLX";"TABL2",#N/A,TRUE,"TABLX"}</definedName>
    <definedName name="jjjmmhh" localSheetId="9" hidden="1">{"TABL1",#N/A,TRUE,"TABLX";"TABL2",#N/A,TRUE,"TABLX"}</definedName>
    <definedName name="jjjmmhh" localSheetId="10" hidden="1">{"TABL1",#N/A,TRUE,"TABLX";"TABL2",#N/A,TRUE,"TABLX"}</definedName>
    <definedName name="jjjmmhh" localSheetId="11" hidden="1">{"TABL1",#N/A,TRUE,"TABLX";"TABL2",#N/A,TRUE,"TABLX"}</definedName>
    <definedName name="jjjmmhh" localSheetId="12" hidden="1">{"TABL1",#N/A,TRUE,"TABLX";"TABL2",#N/A,TRUE,"TABLX"}</definedName>
    <definedName name="jjjmmhh" localSheetId="7" hidden="1">{"TABL1",#N/A,TRUE,"TABLX";"TABL2",#N/A,TRUE,"TABLX"}</definedName>
    <definedName name="jjjmmhh" localSheetId="22" hidden="1">{"TABL1",#N/A,TRUE,"TABLX";"TABL2",#N/A,TRUE,"TABLX"}</definedName>
    <definedName name="jjjmmhh" localSheetId="8" hidden="1">{"TABL1",#N/A,TRUE,"TABLX";"TABL2",#N/A,TRUE,"TABLX"}</definedName>
    <definedName name="jjjmmhh" localSheetId="15" hidden="1">{"TABL1",#N/A,TRUE,"TABLX";"TABL2",#N/A,TRUE,"TABLX"}</definedName>
    <definedName name="jjjmmhh" localSheetId="16" hidden="1">{"TABL1",#N/A,TRUE,"TABLX";"TABL2",#N/A,TRUE,"TABLX"}</definedName>
    <definedName name="jjjmmhh" localSheetId="17" hidden="1">{"TABL1",#N/A,TRUE,"TABLX";"TABL2",#N/A,TRUE,"TABLX"}</definedName>
    <definedName name="jjjmmhh" localSheetId="18" hidden="1">{"TABL1",#N/A,TRUE,"TABLX";"TABL2",#N/A,TRUE,"TABLX"}</definedName>
    <definedName name="jjjmmhh" localSheetId="19" hidden="1">{"TABL1",#N/A,TRUE,"TABLX";"TABL2",#N/A,TRUE,"TABLX"}</definedName>
    <definedName name="jjjmmhh" localSheetId="20" hidden="1">{"TABL1",#N/A,TRUE,"TABLX";"TABL2",#N/A,TRUE,"TABLX"}</definedName>
    <definedName name="jjjmmhh" localSheetId="21" hidden="1">{"TABL1",#N/A,TRUE,"TABLX";"TABL2",#N/A,TRUE,"TABLX"}</definedName>
    <definedName name="jjjmmhh" hidden="1">{"TABL1",#N/A,TRUE,"TABLX";"TABL2",#N/A,TRUE,"TABLX"}</definedName>
    <definedName name="jjmmhh" localSheetId="1" hidden="1">{"TABL1",#N/A,TRUE,"TABLX";"TABL2",#N/A,TRUE,"TABLX"}</definedName>
    <definedName name="jjmmhh" localSheetId="13" hidden="1">{"TABL1",#N/A,TRUE,"TABLX";"TABL2",#N/A,TRUE,"TABLX"}</definedName>
    <definedName name="jjmmhh" localSheetId="14" hidden="1">{"TABL1",#N/A,TRUE,"TABLX";"TABL2",#N/A,TRUE,"TABLX"}</definedName>
    <definedName name="jjmmhh" localSheetId="25" hidden="1">{"TABL1",#N/A,TRUE,"TABLX";"TABL2",#N/A,TRUE,"TABLX"}</definedName>
    <definedName name="jjmmhh" localSheetId="26" hidden="1">{"TABL1",#N/A,TRUE,"TABLX";"TABL2",#N/A,TRUE,"TABLX"}</definedName>
    <definedName name="jjmmhh" localSheetId="27" hidden="1">{"TABL1",#N/A,TRUE,"TABLX";"TABL2",#N/A,TRUE,"TABLX"}</definedName>
    <definedName name="jjmmhh" localSheetId="28" hidden="1">{"TABL1",#N/A,TRUE,"TABLX";"TABL2",#N/A,TRUE,"TABLX"}</definedName>
    <definedName name="jjmmhh" localSheetId="38" hidden="1">{"TABL1",#N/A,TRUE,"TABLX";"TABL2",#N/A,TRUE,"TABLX"}</definedName>
    <definedName name="jjmmhh" localSheetId="3" hidden="1">{"TABL1",#N/A,TRUE,"TABLX";"TABL2",#N/A,TRUE,"TABLX"}</definedName>
    <definedName name="jjmmhh" localSheetId="39" hidden="1">{"TABL1",#N/A,TRUE,"TABLX";"TABL2",#N/A,TRUE,"TABLX"}</definedName>
    <definedName name="jjmmhh" localSheetId="40" hidden="1">{"TABL1",#N/A,TRUE,"TABLX";"TABL2",#N/A,TRUE,"TABLX"}</definedName>
    <definedName name="jjmmhh" localSheetId="41" hidden="1">{"TABL1",#N/A,TRUE,"TABLX";"TABL2",#N/A,TRUE,"TABLX"}</definedName>
    <definedName name="jjmmhh" localSheetId="46" hidden="1">{"TABL1",#N/A,TRUE,"TABLX";"TABL2",#N/A,TRUE,"TABLX"}</definedName>
    <definedName name="jjmmhh" localSheetId="48" hidden="1">{"TABL1",#N/A,TRUE,"TABLX";"TABL2",#N/A,TRUE,"TABLX"}</definedName>
    <definedName name="jjmmhh" localSheetId="4" hidden="1">{"TABL1",#N/A,TRUE,"TABLX";"TABL2",#N/A,TRUE,"TABLX"}</definedName>
    <definedName name="jjmmhh" localSheetId="49" hidden="1">{"TABL1",#N/A,TRUE,"TABLX";"TABL2",#N/A,TRUE,"TABLX"}</definedName>
    <definedName name="jjmmhh" localSheetId="50" hidden="1">{"TABL1",#N/A,TRUE,"TABLX";"TABL2",#N/A,TRUE,"TABLX"}</definedName>
    <definedName name="jjmmhh" localSheetId="51" hidden="1">{"TABL1",#N/A,TRUE,"TABLX";"TABL2",#N/A,TRUE,"TABLX"}</definedName>
    <definedName name="jjmmhh" localSheetId="52" hidden="1">{"TABL1",#N/A,TRUE,"TABLX";"TABL2",#N/A,TRUE,"TABLX"}</definedName>
    <definedName name="jjmmhh" localSheetId="53" hidden="1">{"TABL1",#N/A,TRUE,"TABLX";"TABL2",#N/A,TRUE,"TABLX"}</definedName>
    <definedName name="jjmmhh" localSheetId="54" hidden="1">{"TABL1",#N/A,TRUE,"TABLX";"TABL2",#N/A,TRUE,"TABLX"}</definedName>
    <definedName name="jjmmhh" localSheetId="55" hidden="1">{"TABL1",#N/A,TRUE,"TABLX";"TABL2",#N/A,TRUE,"TABLX"}</definedName>
    <definedName name="jjmmhh" localSheetId="56" hidden="1">{"TABL1",#N/A,TRUE,"TABLX";"TABL2",#N/A,TRUE,"TABLX"}</definedName>
    <definedName name="jjmmhh" localSheetId="58" hidden="1">{"TABL1",#N/A,TRUE,"TABLX";"TABL2",#N/A,TRUE,"TABLX"}</definedName>
    <definedName name="jjmmhh" localSheetId="60" hidden="1">{"TABL1",#N/A,TRUE,"TABLX";"TABL2",#N/A,TRUE,"TABLX"}</definedName>
    <definedName name="jjmmhh" localSheetId="5" hidden="1">{"TABL1",#N/A,TRUE,"TABLX";"TABL2",#N/A,TRUE,"TABLX"}</definedName>
    <definedName name="jjmmhh" localSheetId="63" hidden="1">{"TABL1",#N/A,TRUE,"TABLX";"TABL2",#N/A,TRUE,"TABLX"}</definedName>
    <definedName name="jjmmhh" localSheetId="64" hidden="1">{"TABL1",#N/A,TRUE,"TABLX";"TABL2",#N/A,TRUE,"TABLX"}</definedName>
    <definedName name="jjmmhh" localSheetId="65" hidden="1">{"TABL1",#N/A,TRUE,"TABLX";"TABL2",#N/A,TRUE,"TABLX"}</definedName>
    <definedName name="jjmmhh" localSheetId="66" hidden="1">{"TABL1",#N/A,TRUE,"TABLX";"TABL2",#N/A,TRUE,"TABLX"}</definedName>
    <definedName name="jjmmhh" localSheetId="67" hidden="1">{"TABL1",#N/A,TRUE,"TABLX";"TABL2",#N/A,TRUE,"TABLX"}</definedName>
    <definedName name="jjmmhh" localSheetId="68" hidden="1">{"TABL1",#N/A,TRUE,"TABLX";"TABL2",#N/A,TRUE,"TABLX"}</definedName>
    <definedName name="jjmmhh" localSheetId="6" hidden="1">{"TABL1",#N/A,TRUE,"TABLX";"TABL2",#N/A,TRUE,"TABLX"}</definedName>
    <definedName name="jjmmhh" localSheetId="76" hidden="1">{"TABL1",#N/A,TRUE,"TABLX";"TABL2",#N/A,TRUE,"TABLX"}</definedName>
    <definedName name="jjmmhh" localSheetId="78" hidden="1">{"TABL1",#N/A,TRUE,"TABLX";"TABL2",#N/A,TRUE,"TABLX"}</definedName>
    <definedName name="jjmmhh" localSheetId="83" hidden="1">{"TABL1",#N/A,TRUE,"TABLX";"TABL2",#N/A,TRUE,"TABLX"}</definedName>
    <definedName name="jjmmhh" localSheetId="9" hidden="1">{"TABL1",#N/A,TRUE,"TABLX";"TABL2",#N/A,TRUE,"TABLX"}</definedName>
    <definedName name="jjmmhh" localSheetId="10" hidden="1">{"TABL1",#N/A,TRUE,"TABLX";"TABL2",#N/A,TRUE,"TABLX"}</definedName>
    <definedName name="jjmmhh" localSheetId="11" hidden="1">{"TABL1",#N/A,TRUE,"TABLX";"TABL2",#N/A,TRUE,"TABLX"}</definedName>
    <definedName name="jjmmhh" localSheetId="12" hidden="1">{"TABL1",#N/A,TRUE,"TABLX";"TABL2",#N/A,TRUE,"TABLX"}</definedName>
    <definedName name="jjmmhh" localSheetId="2" hidden="1">{"TABL1",#N/A,TRUE,"TABLX";"TABL2",#N/A,TRUE,"TABLX"}</definedName>
    <definedName name="jjmmhh" localSheetId="7" hidden="1">{"TABL1",#N/A,TRUE,"TABLX";"TABL2",#N/A,TRUE,"TABLX"}</definedName>
    <definedName name="jjmmhh" localSheetId="22" hidden="1">{"TABL1",#N/A,TRUE,"TABLX";"TABL2",#N/A,TRUE,"TABLX"}</definedName>
    <definedName name="jjmmhh" localSheetId="23" hidden="1">{"TABL1",#N/A,TRUE,"TABLX";"TABL2",#N/A,TRUE,"TABLX"}</definedName>
    <definedName name="jjmmhh" localSheetId="24" hidden="1">{"TABL1",#N/A,TRUE,"TABLX";"TABL2",#N/A,TRUE,"TABLX"}</definedName>
    <definedName name="jjmmhh" localSheetId="33" hidden="1">{"TABL1",#N/A,TRUE,"TABLX";"TABL2",#N/A,TRUE,"TABLX"}</definedName>
    <definedName name="jjmmhh" localSheetId="34" hidden="1">{"TABL1",#N/A,TRUE,"TABLX";"TABL2",#N/A,TRUE,"TABLX"}</definedName>
    <definedName name="jjmmhh" localSheetId="57" hidden="1">{"TABL1",#N/A,TRUE,"TABLX";"TABL2",#N/A,TRUE,"TABLX"}</definedName>
    <definedName name="jjmmhh" localSheetId="8" hidden="1">{"TABL1",#N/A,TRUE,"TABLX";"TABL2",#N/A,TRUE,"TABLX"}</definedName>
    <definedName name="jjmmhh" localSheetId="59" hidden="1">{"TABL1",#N/A,TRUE,"TABLX";"TABL2",#N/A,TRUE,"TABLX"}</definedName>
    <definedName name="jjmmhh" localSheetId="61" hidden="1">{"TABL1",#N/A,TRUE,"TABLX";"TABL2",#N/A,TRUE,"TABLX"}</definedName>
    <definedName name="jjmmhh" localSheetId="62" hidden="1">{"TABL1",#N/A,TRUE,"TABLX";"TABL2",#N/A,TRUE,"TABLX"}</definedName>
    <definedName name="jjmmhh" localSheetId="82" hidden="1">{"TABL1",#N/A,TRUE,"TABLX";"TABL2",#N/A,TRUE,"TABLX"}</definedName>
    <definedName name="jjmmhh" localSheetId="15" hidden="1">{"TABL1",#N/A,TRUE,"TABLX";"TABL2",#N/A,TRUE,"TABLX"}</definedName>
    <definedName name="jjmmhh" localSheetId="16" hidden="1">{"TABL1",#N/A,TRUE,"TABLX";"TABL2",#N/A,TRUE,"TABLX"}</definedName>
    <definedName name="jjmmhh" localSheetId="17" hidden="1">{"TABL1",#N/A,TRUE,"TABLX";"TABL2",#N/A,TRUE,"TABLX"}</definedName>
    <definedName name="jjmmhh" localSheetId="18" hidden="1">{"TABL1",#N/A,TRUE,"TABLX";"TABL2",#N/A,TRUE,"TABLX"}</definedName>
    <definedName name="jjmmhh" localSheetId="19" hidden="1">{"TABL1",#N/A,TRUE,"TABLX";"TABL2",#N/A,TRUE,"TABLX"}</definedName>
    <definedName name="jjmmhh" localSheetId="20" hidden="1">{"TABL1",#N/A,TRUE,"TABLX";"TABL2",#N/A,TRUE,"TABLX"}</definedName>
    <definedName name="jjmmhh" localSheetId="21" hidden="1">{"TABL1",#N/A,TRUE,"TABLX";"TABL2",#N/A,TRUE,"TABLX"}</definedName>
    <definedName name="jjmmhh" hidden="1">{"TABL1",#N/A,TRUE,"TABLX";"TABL2",#N/A,TRUE,"TABLX"}</definedName>
    <definedName name="jmh" localSheetId="76">[38]txcot!#REF!</definedName>
    <definedName name="jmh" localSheetId="78">[38]txcot!#REF!</definedName>
    <definedName name="jmh">[38]txcot!#REF!</definedName>
    <definedName name="jmhjmh" localSheetId="1" hidden="1">{"TABL1",#N/A,TRUE,"TABLX";"TABL2",#N/A,TRUE,"TABLX"}</definedName>
    <definedName name="jmhjmh" localSheetId="13" hidden="1">{"TABL1",#N/A,TRUE,"TABLX";"TABL2",#N/A,TRUE,"TABLX"}</definedName>
    <definedName name="jmhjmh" localSheetId="14" hidden="1">{"TABL1",#N/A,TRUE,"TABLX";"TABL2",#N/A,TRUE,"TABLX"}</definedName>
    <definedName name="jmhjmh" localSheetId="25" hidden="1">{"TABL1",#N/A,TRUE,"TABLX";"TABL2",#N/A,TRUE,"TABLX"}</definedName>
    <definedName name="jmhjmh" localSheetId="26" hidden="1">{"TABL1",#N/A,TRUE,"TABLX";"TABL2",#N/A,TRUE,"TABLX"}</definedName>
    <definedName name="jmhjmh" localSheetId="27" hidden="1">{"TABL1",#N/A,TRUE,"TABLX";"TABL2",#N/A,TRUE,"TABLX"}</definedName>
    <definedName name="jmhjmh" localSheetId="28" hidden="1">{"TABL1",#N/A,TRUE,"TABLX";"TABL2",#N/A,TRUE,"TABLX"}</definedName>
    <definedName name="jmhjmh" localSheetId="38" hidden="1">{"TABL1",#N/A,TRUE,"TABLX";"TABL2",#N/A,TRUE,"TABLX"}</definedName>
    <definedName name="jmhjmh" localSheetId="3" hidden="1">{"TABL1",#N/A,TRUE,"TABLX";"TABL2",#N/A,TRUE,"TABLX"}</definedName>
    <definedName name="jmhjmh" localSheetId="39" hidden="1">{"TABL1",#N/A,TRUE,"TABLX";"TABL2",#N/A,TRUE,"TABLX"}</definedName>
    <definedName name="jmhjmh" localSheetId="40" hidden="1">{"TABL1",#N/A,TRUE,"TABLX";"TABL2",#N/A,TRUE,"TABLX"}</definedName>
    <definedName name="jmhjmh" localSheetId="41" hidden="1">{"TABL1",#N/A,TRUE,"TABLX";"TABL2",#N/A,TRUE,"TABLX"}</definedName>
    <definedName name="jmhjmh" localSheetId="46" hidden="1">{"TABL1",#N/A,TRUE,"TABLX";"TABL2",#N/A,TRUE,"TABLX"}</definedName>
    <definedName name="jmhjmh" localSheetId="48" hidden="1">{"TABL1",#N/A,TRUE,"TABLX";"TABL2",#N/A,TRUE,"TABLX"}</definedName>
    <definedName name="jmhjmh" localSheetId="4" hidden="1">{"TABL1",#N/A,TRUE,"TABLX";"TABL2",#N/A,TRUE,"TABLX"}</definedName>
    <definedName name="jmhjmh" localSheetId="49" hidden="1">{"TABL1",#N/A,TRUE,"TABLX";"TABL2",#N/A,TRUE,"TABLX"}</definedName>
    <definedName name="jmhjmh" localSheetId="50" hidden="1">{"TABL1",#N/A,TRUE,"TABLX";"TABL2",#N/A,TRUE,"TABLX"}</definedName>
    <definedName name="jmhjmh" localSheetId="51" hidden="1">{"TABL1",#N/A,TRUE,"TABLX";"TABL2",#N/A,TRUE,"TABLX"}</definedName>
    <definedName name="jmhjmh" localSheetId="52" hidden="1">{"TABL1",#N/A,TRUE,"TABLX";"TABL2",#N/A,TRUE,"TABLX"}</definedName>
    <definedName name="jmhjmh" localSheetId="53" hidden="1">{"TABL1",#N/A,TRUE,"TABLX";"TABL2",#N/A,TRUE,"TABLX"}</definedName>
    <definedName name="jmhjmh" localSheetId="54" hidden="1">{"TABL1",#N/A,TRUE,"TABLX";"TABL2",#N/A,TRUE,"TABLX"}</definedName>
    <definedName name="jmhjmh" localSheetId="55" hidden="1">{"TABL1",#N/A,TRUE,"TABLX";"TABL2",#N/A,TRUE,"TABLX"}</definedName>
    <definedName name="jmhjmh" localSheetId="56" hidden="1">{"TABL1",#N/A,TRUE,"TABLX";"TABL2",#N/A,TRUE,"TABLX"}</definedName>
    <definedName name="jmhjmh" localSheetId="58" hidden="1">{"TABL1",#N/A,TRUE,"TABLX";"TABL2",#N/A,TRUE,"TABLX"}</definedName>
    <definedName name="jmhjmh" localSheetId="60" hidden="1">{"TABL1",#N/A,TRUE,"TABLX";"TABL2",#N/A,TRUE,"TABLX"}</definedName>
    <definedName name="jmhjmh" localSheetId="5" hidden="1">{"TABL1",#N/A,TRUE,"TABLX";"TABL2",#N/A,TRUE,"TABLX"}</definedName>
    <definedName name="jmhjmh" localSheetId="63" hidden="1">{"TABL1",#N/A,TRUE,"TABLX";"TABL2",#N/A,TRUE,"TABLX"}</definedName>
    <definedName name="jmhjmh" localSheetId="64" hidden="1">{"TABL1",#N/A,TRUE,"TABLX";"TABL2",#N/A,TRUE,"TABLX"}</definedName>
    <definedName name="jmhjmh" localSheetId="65" hidden="1">{"TABL1",#N/A,TRUE,"TABLX";"TABL2",#N/A,TRUE,"TABLX"}</definedName>
    <definedName name="jmhjmh" localSheetId="66" hidden="1">{"TABL1",#N/A,TRUE,"TABLX";"TABL2",#N/A,TRUE,"TABLX"}</definedName>
    <definedName name="jmhjmh" localSheetId="67" hidden="1">{"TABL1",#N/A,TRUE,"TABLX";"TABL2",#N/A,TRUE,"TABLX"}</definedName>
    <definedName name="jmhjmh" localSheetId="68" hidden="1">{"TABL1",#N/A,TRUE,"TABLX";"TABL2",#N/A,TRUE,"TABLX"}</definedName>
    <definedName name="jmhjmh" localSheetId="6" hidden="1">{"TABL1",#N/A,TRUE,"TABLX";"TABL2",#N/A,TRUE,"TABLX"}</definedName>
    <definedName name="jmhjmh" localSheetId="76" hidden="1">{"TABL1",#N/A,TRUE,"TABLX";"TABL2",#N/A,TRUE,"TABLX"}</definedName>
    <definedName name="jmhjmh" localSheetId="78" hidden="1">{"TABL1",#N/A,TRUE,"TABLX";"TABL2",#N/A,TRUE,"TABLX"}</definedName>
    <definedName name="jmhjmh" localSheetId="83" hidden="1">{"TABL1",#N/A,TRUE,"TABLX";"TABL2",#N/A,TRUE,"TABLX"}</definedName>
    <definedName name="jmhjmh" localSheetId="9" hidden="1">{"TABL1",#N/A,TRUE,"TABLX";"TABL2",#N/A,TRUE,"TABLX"}</definedName>
    <definedName name="jmhjmh" localSheetId="10" hidden="1">{"TABL1",#N/A,TRUE,"TABLX";"TABL2",#N/A,TRUE,"TABLX"}</definedName>
    <definedName name="jmhjmh" localSheetId="11" hidden="1">{"TABL1",#N/A,TRUE,"TABLX";"TABL2",#N/A,TRUE,"TABLX"}</definedName>
    <definedName name="jmhjmh" localSheetId="12" hidden="1">{"TABL1",#N/A,TRUE,"TABLX";"TABL2",#N/A,TRUE,"TABLX"}</definedName>
    <definedName name="jmhjmh" localSheetId="2" hidden="1">{"TABL1",#N/A,TRUE,"TABLX";"TABL2",#N/A,TRUE,"TABLX"}</definedName>
    <definedName name="jmhjmh" localSheetId="7" hidden="1">{"TABL1",#N/A,TRUE,"TABLX";"TABL2",#N/A,TRUE,"TABLX"}</definedName>
    <definedName name="jmhjmh" localSheetId="22" hidden="1">{"TABL1",#N/A,TRUE,"TABLX";"TABL2",#N/A,TRUE,"TABLX"}</definedName>
    <definedName name="jmhjmh" localSheetId="23" hidden="1">{"TABL1",#N/A,TRUE,"TABLX";"TABL2",#N/A,TRUE,"TABLX"}</definedName>
    <definedName name="jmhjmh" localSheetId="24" hidden="1">{"TABL1",#N/A,TRUE,"TABLX";"TABL2",#N/A,TRUE,"TABLX"}</definedName>
    <definedName name="jmhjmh" localSheetId="33" hidden="1">{"TABL1",#N/A,TRUE,"TABLX";"TABL2",#N/A,TRUE,"TABLX"}</definedName>
    <definedName name="jmhjmh" localSheetId="34" hidden="1">{"TABL1",#N/A,TRUE,"TABLX";"TABL2",#N/A,TRUE,"TABLX"}</definedName>
    <definedName name="jmhjmh" localSheetId="57" hidden="1">{"TABL1",#N/A,TRUE,"TABLX";"TABL2",#N/A,TRUE,"TABLX"}</definedName>
    <definedName name="jmhjmh" localSheetId="8" hidden="1">{"TABL1",#N/A,TRUE,"TABLX";"TABL2",#N/A,TRUE,"TABLX"}</definedName>
    <definedName name="jmhjmh" localSheetId="59" hidden="1">{"TABL1",#N/A,TRUE,"TABLX";"TABL2",#N/A,TRUE,"TABLX"}</definedName>
    <definedName name="jmhjmh" localSheetId="61" hidden="1">{"TABL1",#N/A,TRUE,"TABLX";"TABL2",#N/A,TRUE,"TABLX"}</definedName>
    <definedName name="jmhjmh" localSheetId="62" hidden="1">{"TABL1",#N/A,TRUE,"TABLX";"TABL2",#N/A,TRUE,"TABLX"}</definedName>
    <definedName name="jmhjmh" localSheetId="82" hidden="1">{"TABL1",#N/A,TRUE,"TABLX";"TABL2",#N/A,TRUE,"TABLX"}</definedName>
    <definedName name="jmhjmh" localSheetId="15" hidden="1">{"TABL1",#N/A,TRUE,"TABLX";"TABL2",#N/A,TRUE,"TABLX"}</definedName>
    <definedName name="jmhjmh" localSheetId="16" hidden="1">{"TABL1",#N/A,TRUE,"TABLX";"TABL2",#N/A,TRUE,"TABLX"}</definedName>
    <definedName name="jmhjmh" localSheetId="17" hidden="1">{"TABL1",#N/A,TRUE,"TABLX";"TABL2",#N/A,TRUE,"TABLX"}</definedName>
    <definedName name="jmhjmh" localSheetId="18" hidden="1">{"TABL1",#N/A,TRUE,"TABLX";"TABL2",#N/A,TRUE,"TABLX"}</definedName>
    <definedName name="jmhjmh" localSheetId="19" hidden="1">{"TABL1",#N/A,TRUE,"TABLX";"TABL2",#N/A,TRUE,"TABLX"}</definedName>
    <definedName name="jmhjmh" localSheetId="20" hidden="1">{"TABL1",#N/A,TRUE,"TABLX";"TABL2",#N/A,TRUE,"TABLX"}</definedName>
    <definedName name="jmhjmh" localSheetId="21" hidden="1">{"TABL1",#N/A,TRUE,"TABLX";"TABL2",#N/A,TRUE,"TABLX"}</definedName>
    <definedName name="jmhjmh" hidden="1">{"TABL1",#N/A,TRUE,"TABLX";"TABL2",#N/A,TRUE,"TABLX"}</definedName>
    <definedName name="jmhjmhh" localSheetId="1" hidden="1">{"TABL1",#N/A,TRUE,"TABLX";"TABL2",#N/A,TRUE,"TABLX"}</definedName>
    <definedName name="jmhjmhh" localSheetId="13" hidden="1">{"TABL1",#N/A,TRUE,"TABLX";"TABL2",#N/A,TRUE,"TABLX"}</definedName>
    <definedName name="jmhjmhh" localSheetId="14" hidden="1">{"TABL1",#N/A,TRUE,"TABLX";"TABL2",#N/A,TRUE,"TABLX"}</definedName>
    <definedName name="jmhjmhh" localSheetId="25" hidden="1">{"TABL1",#N/A,TRUE,"TABLX";"TABL2",#N/A,TRUE,"TABLX"}</definedName>
    <definedName name="jmhjmhh" localSheetId="26" hidden="1">{"TABL1",#N/A,TRUE,"TABLX";"TABL2",#N/A,TRUE,"TABLX"}</definedName>
    <definedName name="jmhjmhh" localSheetId="27" hidden="1">{"TABL1",#N/A,TRUE,"TABLX";"TABL2",#N/A,TRUE,"TABLX"}</definedName>
    <definedName name="jmhjmhh" localSheetId="28" hidden="1">{"TABL1",#N/A,TRUE,"TABLX";"TABL2",#N/A,TRUE,"TABLX"}</definedName>
    <definedName name="jmhjmhh" localSheetId="3" hidden="1">{"TABL1",#N/A,TRUE,"TABLX";"TABL2",#N/A,TRUE,"TABLX"}</definedName>
    <definedName name="jmhjmhh" localSheetId="4" hidden="1">{"TABL1",#N/A,TRUE,"TABLX";"TABL2",#N/A,TRUE,"TABLX"}</definedName>
    <definedName name="jmhjmhh" localSheetId="5" hidden="1">{"TABL1",#N/A,TRUE,"TABLX";"TABL2",#N/A,TRUE,"TABLX"}</definedName>
    <definedName name="jmhjmhh" localSheetId="63" hidden="1">{"TABL1",#N/A,TRUE,"TABLX";"TABL2",#N/A,TRUE,"TABLX"}</definedName>
    <definedName name="jmhjmhh" localSheetId="64" hidden="1">{"TABL1",#N/A,TRUE,"TABLX";"TABL2",#N/A,TRUE,"TABLX"}</definedName>
    <definedName name="jmhjmhh" localSheetId="65" hidden="1">{"TABL1",#N/A,TRUE,"TABLX";"TABL2",#N/A,TRUE,"TABLX"}</definedName>
    <definedName name="jmhjmhh" localSheetId="66" hidden="1">{"TABL1",#N/A,TRUE,"TABLX";"TABL2",#N/A,TRUE,"TABLX"}</definedName>
    <definedName name="jmhjmhh" localSheetId="67" hidden="1">{"TABL1",#N/A,TRUE,"TABLX";"TABL2",#N/A,TRUE,"TABLX"}</definedName>
    <definedName name="jmhjmhh" localSheetId="68" hidden="1">{"TABL1",#N/A,TRUE,"TABLX";"TABL2",#N/A,TRUE,"TABLX"}</definedName>
    <definedName name="jmhjmhh" localSheetId="6" hidden="1">{"TABL1",#N/A,TRUE,"TABLX";"TABL2",#N/A,TRUE,"TABLX"}</definedName>
    <definedName name="jmhjmhh" localSheetId="9" hidden="1">{"TABL1",#N/A,TRUE,"TABLX";"TABL2",#N/A,TRUE,"TABLX"}</definedName>
    <definedName name="jmhjmhh" localSheetId="10" hidden="1">{"TABL1",#N/A,TRUE,"TABLX";"TABL2",#N/A,TRUE,"TABLX"}</definedName>
    <definedName name="jmhjmhh" localSheetId="11" hidden="1">{"TABL1",#N/A,TRUE,"TABLX";"TABL2",#N/A,TRUE,"TABLX"}</definedName>
    <definedName name="jmhjmhh" localSheetId="12" hidden="1">{"TABL1",#N/A,TRUE,"TABLX";"TABL2",#N/A,TRUE,"TABLX"}</definedName>
    <definedName name="jmhjmhh" localSheetId="7" hidden="1">{"TABL1",#N/A,TRUE,"TABLX";"TABL2",#N/A,TRUE,"TABLX"}</definedName>
    <definedName name="jmhjmhh" localSheetId="22" hidden="1">{"TABL1",#N/A,TRUE,"TABLX";"TABL2",#N/A,TRUE,"TABLX"}</definedName>
    <definedName name="jmhjmhh" localSheetId="8" hidden="1">{"TABL1",#N/A,TRUE,"TABLX";"TABL2",#N/A,TRUE,"TABLX"}</definedName>
    <definedName name="jmhjmhh" localSheetId="15" hidden="1">{"TABL1",#N/A,TRUE,"TABLX";"TABL2",#N/A,TRUE,"TABLX"}</definedName>
    <definedName name="jmhjmhh" localSheetId="16" hidden="1">{"TABL1",#N/A,TRUE,"TABLX";"TABL2",#N/A,TRUE,"TABLX"}</definedName>
    <definedName name="jmhjmhh" localSheetId="17" hidden="1">{"TABL1",#N/A,TRUE,"TABLX";"TABL2",#N/A,TRUE,"TABLX"}</definedName>
    <definedName name="jmhjmhh" localSheetId="18" hidden="1">{"TABL1",#N/A,TRUE,"TABLX";"TABL2",#N/A,TRUE,"TABLX"}</definedName>
    <definedName name="jmhjmhh" localSheetId="19" hidden="1">{"TABL1",#N/A,TRUE,"TABLX";"TABL2",#N/A,TRUE,"TABLX"}</definedName>
    <definedName name="jmhjmhh" localSheetId="20" hidden="1">{"TABL1",#N/A,TRUE,"TABLX";"TABL2",#N/A,TRUE,"TABLX"}</definedName>
    <definedName name="jmhjmhh" localSheetId="21" hidden="1">{"TABL1",#N/A,TRUE,"TABLX";"TABL2",#N/A,TRUE,"TABLX"}</definedName>
    <definedName name="jmhjmhh" hidden="1">{"TABL1",#N/A,TRUE,"TABLX";"TABL2",#N/A,TRUE,"TABLX"}</definedName>
    <definedName name="K">#REF!</definedName>
    <definedName name="kailis">#REF!</definedName>
    <definedName name="KK">#REF!</definedName>
    <definedName name="kkk">#REF!</definedName>
    <definedName name="kkkkk">#REF!</definedName>
    <definedName name="LIST_INCOHERENCE" localSheetId="13">#REF!</definedName>
    <definedName name="LIST_INCOHERENCE" localSheetId="14">#REF!</definedName>
    <definedName name="LIST_INCOHERENCE" localSheetId="25">#REF!</definedName>
    <definedName name="LIST_INCOHERENCE" localSheetId="26">#REF!</definedName>
    <definedName name="LIST_INCOHERENCE" localSheetId="27">#REF!</definedName>
    <definedName name="LIST_INCOHERENCE" localSheetId="28">#REF!</definedName>
    <definedName name="LIST_INCOHERENCE" localSheetId="4">#REF!</definedName>
    <definedName name="LIST_INCOHERENCE" localSheetId="5">#REF!</definedName>
    <definedName name="LIST_INCOHERENCE" localSheetId="6">#REF!</definedName>
    <definedName name="LIST_INCOHERENCE" localSheetId="9">#REF!</definedName>
    <definedName name="LIST_INCOHERENCE" localSheetId="10">#REF!</definedName>
    <definedName name="LIST_INCOHERENCE" localSheetId="11">#REF!</definedName>
    <definedName name="LIST_INCOHERENCE" localSheetId="12">#REF!</definedName>
    <definedName name="LIST_INCOHERENCE" localSheetId="2">#REF!</definedName>
    <definedName name="LIST_INCOHERENCE" localSheetId="7">#REF!</definedName>
    <definedName name="LIST_INCOHERENCE" localSheetId="22">#REF!</definedName>
    <definedName name="LIST_INCOHERENCE" localSheetId="8">#REF!</definedName>
    <definedName name="LIST_INCOHERENCE" localSheetId="15">#REF!</definedName>
    <definedName name="LIST_INCOHERENCE" localSheetId="16">#REF!</definedName>
    <definedName name="LIST_INCOHERENCE" localSheetId="17">#REF!</definedName>
    <definedName name="LIST_INCOHERENCE" localSheetId="18">#REF!</definedName>
    <definedName name="LIST_INCOHERENCE" localSheetId="19">#REF!</definedName>
    <definedName name="LIST_INCOHERENCE" localSheetId="20">#REF!</definedName>
    <definedName name="LIST_INCOHERENCE" localSheetId="21">#REF!</definedName>
    <definedName name="LIST_INCOHERENCE">#REF!</definedName>
    <definedName name="LIST_INCOHERENCE_2" localSheetId="13">#REF!</definedName>
    <definedName name="LIST_INCOHERENCE_2" localSheetId="14">#REF!</definedName>
    <definedName name="LIST_INCOHERENCE_2" localSheetId="25">#REF!</definedName>
    <definedName name="LIST_INCOHERENCE_2" localSheetId="26">#REF!</definedName>
    <definedName name="LIST_INCOHERENCE_2" localSheetId="27">#REF!</definedName>
    <definedName name="LIST_INCOHERENCE_2" localSheetId="28">#REF!</definedName>
    <definedName name="LIST_INCOHERENCE_2" localSheetId="4">#REF!</definedName>
    <definedName name="LIST_INCOHERENCE_2" localSheetId="5">#REF!</definedName>
    <definedName name="LIST_INCOHERENCE_2" localSheetId="6">#REF!</definedName>
    <definedName name="LIST_INCOHERENCE_2" localSheetId="9">#REF!</definedName>
    <definedName name="LIST_INCOHERENCE_2" localSheetId="10">#REF!</definedName>
    <definedName name="LIST_INCOHERENCE_2" localSheetId="11">#REF!</definedName>
    <definedName name="LIST_INCOHERENCE_2" localSheetId="12">#REF!</definedName>
    <definedName name="LIST_INCOHERENCE_2" localSheetId="2">#REF!</definedName>
    <definedName name="LIST_INCOHERENCE_2" localSheetId="7">#REF!</definedName>
    <definedName name="LIST_INCOHERENCE_2" localSheetId="22">#REF!</definedName>
    <definedName name="LIST_INCOHERENCE_2" localSheetId="8">#REF!</definedName>
    <definedName name="LIST_INCOHERENCE_2" localSheetId="15">#REF!</definedName>
    <definedName name="LIST_INCOHERENCE_2" localSheetId="16">#REF!</definedName>
    <definedName name="LIST_INCOHERENCE_2" localSheetId="17">#REF!</definedName>
    <definedName name="LIST_INCOHERENCE_2" localSheetId="18">#REF!</definedName>
    <definedName name="LIST_INCOHERENCE_2" localSheetId="19">#REF!</definedName>
    <definedName name="LIST_INCOHERENCE_2" localSheetId="20">#REF!</definedName>
    <definedName name="LIST_INCOHERENCE_2" localSheetId="21">#REF!</definedName>
    <definedName name="LIST_INCOHERENCE_2">#REF!</definedName>
    <definedName name="LIST_INCOHERENCE_CHO" localSheetId="13">#REF!</definedName>
    <definedName name="LIST_INCOHERENCE_CHO" localSheetId="14">#REF!</definedName>
    <definedName name="LIST_INCOHERENCE_CHO" localSheetId="25">#REF!</definedName>
    <definedName name="LIST_INCOHERENCE_CHO" localSheetId="26">#REF!</definedName>
    <definedName name="LIST_INCOHERENCE_CHO" localSheetId="27">#REF!</definedName>
    <definedName name="LIST_INCOHERENCE_CHO" localSheetId="28">#REF!</definedName>
    <definedName name="LIST_INCOHERENCE_CHO" localSheetId="4">#REF!</definedName>
    <definedName name="LIST_INCOHERENCE_CHO" localSheetId="5">#REF!</definedName>
    <definedName name="LIST_INCOHERENCE_CHO" localSheetId="6">#REF!</definedName>
    <definedName name="LIST_INCOHERENCE_CHO" localSheetId="9">#REF!</definedName>
    <definedName name="LIST_INCOHERENCE_CHO" localSheetId="10">#REF!</definedName>
    <definedName name="LIST_INCOHERENCE_CHO" localSheetId="11">#REF!</definedName>
    <definedName name="LIST_INCOHERENCE_CHO" localSheetId="12">#REF!</definedName>
    <definedName name="LIST_INCOHERENCE_CHO" localSheetId="2">#REF!</definedName>
    <definedName name="LIST_INCOHERENCE_CHO" localSheetId="7">#REF!</definedName>
    <definedName name="LIST_INCOHERENCE_CHO" localSheetId="22">#REF!</definedName>
    <definedName name="LIST_INCOHERENCE_CHO" localSheetId="8">#REF!</definedName>
    <definedName name="LIST_INCOHERENCE_CHO" localSheetId="15">#REF!</definedName>
    <definedName name="LIST_INCOHERENCE_CHO" localSheetId="16">#REF!</definedName>
    <definedName name="LIST_INCOHERENCE_CHO" localSheetId="17">#REF!</definedName>
    <definedName name="LIST_INCOHERENCE_CHO" localSheetId="18">#REF!</definedName>
    <definedName name="LIST_INCOHERENCE_CHO" localSheetId="19">#REF!</definedName>
    <definedName name="LIST_INCOHERENCE_CHO" localSheetId="20">#REF!</definedName>
    <definedName name="LIST_INCOHERENCE_CHO" localSheetId="21">#REF!</definedName>
    <definedName name="LIST_INCOHERENCE_CHO">#REF!</definedName>
    <definedName name="LIST_INCOHERENCE_CHO2" localSheetId="13">#REF!</definedName>
    <definedName name="LIST_INCOHERENCE_CHO2" localSheetId="14">#REF!</definedName>
    <definedName name="LIST_INCOHERENCE_CHO2" localSheetId="25">#REF!</definedName>
    <definedName name="LIST_INCOHERENCE_CHO2" localSheetId="26">#REF!</definedName>
    <definedName name="LIST_INCOHERENCE_CHO2" localSheetId="27">#REF!</definedName>
    <definedName name="LIST_INCOHERENCE_CHO2" localSheetId="28">#REF!</definedName>
    <definedName name="LIST_INCOHERENCE_CHO2" localSheetId="4">#REF!</definedName>
    <definedName name="LIST_INCOHERENCE_CHO2" localSheetId="5">#REF!</definedName>
    <definedName name="LIST_INCOHERENCE_CHO2" localSheetId="6">#REF!</definedName>
    <definedName name="LIST_INCOHERENCE_CHO2" localSheetId="9">#REF!</definedName>
    <definedName name="LIST_INCOHERENCE_CHO2" localSheetId="10">#REF!</definedName>
    <definedName name="LIST_INCOHERENCE_CHO2" localSheetId="11">#REF!</definedName>
    <definedName name="LIST_INCOHERENCE_CHO2" localSheetId="12">#REF!</definedName>
    <definedName name="LIST_INCOHERENCE_CHO2" localSheetId="2">#REF!</definedName>
    <definedName name="LIST_INCOHERENCE_CHO2" localSheetId="7">#REF!</definedName>
    <definedName name="LIST_INCOHERENCE_CHO2" localSheetId="22">#REF!</definedName>
    <definedName name="LIST_INCOHERENCE_CHO2" localSheetId="8">#REF!</definedName>
    <definedName name="LIST_INCOHERENCE_CHO2" localSheetId="15">#REF!</definedName>
    <definedName name="LIST_INCOHERENCE_CHO2" localSheetId="16">#REF!</definedName>
    <definedName name="LIST_INCOHERENCE_CHO2" localSheetId="17">#REF!</definedName>
    <definedName name="LIST_INCOHERENCE_CHO2" localSheetId="18">#REF!</definedName>
    <definedName name="LIST_INCOHERENCE_CHO2" localSheetId="19">#REF!</definedName>
    <definedName name="LIST_INCOHERENCE_CHO2" localSheetId="20">#REF!</definedName>
    <definedName name="LIST_INCOHERENCE_CHO2" localSheetId="21">#REF!</definedName>
    <definedName name="LIST_INCOHERENCE_CHO2">#REF!</definedName>
    <definedName name="LL">#REF!</definedName>
    <definedName name="m" localSheetId="46">#REF!</definedName>
    <definedName name="m" localSheetId="48">#REF!</definedName>
    <definedName name="m" localSheetId="49">#REF!</definedName>
    <definedName name="m" localSheetId="50">#REF!</definedName>
    <definedName name="m" localSheetId="51">#REF!</definedName>
    <definedName name="m" localSheetId="52">#REF!</definedName>
    <definedName name="m" localSheetId="53">#REF!</definedName>
    <definedName name="m" localSheetId="54">#REF!</definedName>
    <definedName name="m" localSheetId="55">#REF!</definedName>
    <definedName name="m" localSheetId="60">#REF!</definedName>
    <definedName name="m" localSheetId="76">#REF!</definedName>
    <definedName name="m" localSheetId="77">#REF!</definedName>
    <definedName name="m" localSheetId="78">#REF!</definedName>
    <definedName name="m" localSheetId="59">#REF!</definedName>
    <definedName name="m" localSheetId="61">#REF!</definedName>
    <definedName name="m">#REF!</definedName>
    <definedName name="Mat">#REF!</definedName>
    <definedName name="Mes">[50]Rangos!$A$2:$B$13</definedName>
    <definedName name="MESES">"enero, febrero, marzo, abril, mayo, junio, julio, agosto, septiembre, octubre, noviembre, diciembre"</definedName>
    <definedName name="mmmmmm">#REF!</definedName>
    <definedName name="mmmmmmmm">#REF!</definedName>
    <definedName name="moins_de_50" localSheetId="46">[27]Macro1!$B$23:$C$23</definedName>
    <definedName name="moins_de_50" localSheetId="48">[27]Macro1!$B$23:$C$23</definedName>
    <definedName name="moins_de_50" localSheetId="49">[27]Macro1!$B$23:$C$23</definedName>
    <definedName name="moins_de_50" localSheetId="50">[27]Macro1!$B$23:$C$23</definedName>
    <definedName name="moins_de_50" localSheetId="51">[27]Macro1!$B$23:$C$23</definedName>
    <definedName name="moins_de_50" localSheetId="52">[27]Macro1!$B$23:$C$23</definedName>
    <definedName name="moins_de_50" localSheetId="53">[27]Macro1!$B$23:$C$23</definedName>
    <definedName name="moins_de_50" localSheetId="54">[27]Macro1!$B$23:$C$23</definedName>
    <definedName name="moins_de_50" localSheetId="55">[27]Macro1!$B$23:$C$23</definedName>
    <definedName name="moins_de_50" localSheetId="60">[27]Macro1!$B$23:$C$23</definedName>
    <definedName name="moins_de_50" localSheetId="59">[27]Macro1!$B$23:$C$23</definedName>
    <definedName name="moins_de_50" localSheetId="61">[27]Macro1!$B$23:$C$23</definedName>
    <definedName name="moins_de_50">[28]Macro1!$B$23:$C$23</definedName>
    <definedName name="moins_de_50_F" localSheetId="46">[29]Macro1!$B$153:$C$153</definedName>
    <definedName name="moins_de_50_F" localSheetId="48">[29]Macro1!$B$153:$C$153</definedName>
    <definedName name="moins_de_50_F" localSheetId="49">[29]Macro1!$B$153:$C$153</definedName>
    <definedName name="moins_de_50_F" localSheetId="50">[29]Macro1!$B$153:$C$153</definedName>
    <definedName name="moins_de_50_F" localSheetId="51">[29]Macro1!$B$153:$C$153</definedName>
    <definedName name="moins_de_50_F" localSheetId="52">[29]Macro1!$B$153:$C$153</definedName>
    <definedName name="moins_de_50_F" localSheetId="53">[29]Macro1!$B$153:$C$153</definedName>
    <definedName name="moins_de_50_F" localSheetId="54">[29]Macro1!$B$153:$C$153</definedName>
    <definedName name="moins_de_50_F" localSheetId="55">[29]Macro1!$B$153:$C$153</definedName>
    <definedName name="moins_de_50_F" localSheetId="60">[29]Macro1!$B$153:$C$153</definedName>
    <definedName name="moins_de_50_F" localSheetId="59">[29]Macro1!$B$153:$C$153</definedName>
    <definedName name="moins_de_50_F" localSheetId="61">[29]Macro1!$B$153:$C$153</definedName>
    <definedName name="moins_de_50_F">[30]Macro1!$B$153:$C$153</definedName>
    <definedName name="moins_de_50_H" localSheetId="46">[29]Macro1!$B$88:$C$88</definedName>
    <definedName name="moins_de_50_H" localSheetId="48">[29]Macro1!$B$88:$C$88</definedName>
    <definedName name="moins_de_50_H" localSheetId="49">[29]Macro1!$B$88:$C$88</definedName>
    <definedName name="moins_de_50_H" localSheetId="50">[29]Macro1!$B$88:$C$88</definedName>
    <definedName name="moins_de_50_H" localSheetId="51">[29]Macro1!$B$88:$C$88</definedName>
    <definedName name="moins_de_50_H" localSheetId="52">[29]Macro1!$B$88:$C$88</definedName>
    <definedName name="moins_de_50_H" localSheetId="53">[29]Macro1!$B$88:$C$88</definedName>
    <definedName name="moins_de_50_H" localSheetId="54">[29]Macro1!$B$88:$C$88</definedName>
    <definedName name="moins_de_50_H" localSheetId="55">[29]Macro1!$B$88:$C$88</definedName>
    <definedName name="moins_de_50_H" localSheetId="60">[29]Macro1!$B$88:$C$88</definedName>
    <definedName name="moins_de_50_H" localSheetId="59">[29]Macro1!$B$88:$C$88</definedName>
    <definedName name="moins_de_50_H" localSheetId="61">[29]Macro1!$B$88:$C$88</definedName>
    <definedName name="moins_de_50_H">[30]Macro1!$B$88:$C$88</definedName>
    <definedName name="moins_de_55" localSheetId="46">[27]Macro1!$B$26:$C$26</definedName>
    <definedName name="moins_de_55" localSheetId="48">[27]Macro1!$B$26:$C$26</definedName>
    <definedName name="moins_de_55" localSheetId="49">[27]Macro1!$B$26:$C$26</definedName>
    <definedName name="moins_de_55" localSheetId="50">[27]Macro1!$B$26:$C$26</definedName>
    <definedName name="moins_de_55" localSheetId="51">[27]Macro1!$B$26:$C$26</definedName>
    <definedName name="moins_de_55" localSheetId="52">[27]Macro1!$B$26:$C$26</definedName>
    <definedName name="moins_de_55" localSheetId="53">[27]Macro1!$B$26:$C$26</definedName>
    <definedName name="moins_de_55" localSheetId="54">[27]Macro1!$B$26:$C$26</definedName>
    <definedName name="moins_de_55" localSheetId="55">[27]Macro1!$B$26:$C$26</definedName>
    <definedName name="moins_de_55" localSheetId="60">[27]Macro1!$B$26:$C$26</definedName>
    <definedName name="moins_de_55" localSheetId="59">[27]Macro1!$B$26:$C$26</definedName>
    <definedName name="moins_de_55" localSheetId="61">[27]Macro1!$B$26:$C$26</definedName>
    <definedName name="moins_de_55">[28]Macro1!$B$26:$C$26</definedName>
    <definedName name="moins_de_55_F" localSheetId="46">[29]Macro1!$B$156:$C$156</definedName>
    <definedName name="moins_de_55_F" localSheetId="48">[29]Macro1!$B$156:$C$156</definedName>
    <definedName name="moins_de_55_F" localSheetId="49">[29]Macro1!$B$156:$C$156</definedName>
    <definedName name="moins_de_55_F" localSheetId="50">[29]Macro1!$B$156:$C$156</definedName>
    <definedName name="moins_de_55_F" localSheetId="51">[29]Macro1!$B$156:$C$156</definedName>
    <definedName name="moins_de_55_F" localSheetId="52">[29]Macro1!$B$156:$C$156</definedName>
    <definedName name="moins_de_55_F" localSheetId="53">[29]Macro1!$B$156:$C$156</definedName>
    <definedName name="moins_de_55_F" localSheetId="54">[29]Macro1!$B$156:$C$156</definedName>
    <definedName name="moins_de_55_F" localSheetId="55">[29]Macro1!$B$156:$C$156</definedName>
    <definedName name="moins_de_55_F" localSheetId="60">[29]Macro1!$B$156:$C$156</definedName>
    <definedName name="moins_de_55_F" localSheetId="59">[29]Macro1!$B$156:$C$156</definedName>
    <definedName name="moins_de_55_F" localSheetId="61">[29]Macro1!$B$156:$C$156</definedName>
    <definedName name="moins_de_55_F">[30]Macro1!$B$156:$C$156</definedName>
    <definedName name="moins_de_55_H" localSheetId="46">[29]Macro1!$B$91:$C$91</definedName>
    <definedName name="moins_de_55_H" localSheetId="48">[29]Macro1!$B$91:$C$91</definedName>
    <definedName name="moins_de_55_H" localSheetId="49">[29]Macro1!$B$91:$C$91</definedName>
    <definedName name="moins_de_55_H" localSheetId="50">[29]Macro1!$B$91:$C$91</definedName>
    <definedName name="moins_de_55_H" localSheetId="51">[29]Macro1!$B$91:$C$91</definedName>
    <definedName name="moins_de_55_H" localSheetId="52">[29]Macro1!$B$91:$C$91</definedName>
    <definedName name="moins_de_55_H" localSheetId="53">[29]Macro1!$B$91:$C$91</definedName>
    <definedName name="moins_de_55_H" localSheetId="54">[29]Macro1!$B$91:$C$91</definedName>
    <definedName name="moins_de_55_H" localSheetId="55">[29]Macro1!$B$91:$C$91</definedName>
    <definedName name="moins_de_55_H" localSheetId="60">[29]Macro1!$B$91:$C$91</definedName>
    <definedName name="moins_de_55_H" localSheetId="59">[29]Macro1!$B$91:$C$91</definedName>
    <definedName name="moins_de_55_H" localSheetId="61">[29]Macro1!$B$91:$C$91</definedName>
    <definedName name="moins_de_55_H">[30]Macro1!$B$91:$C$91</definedName>
    <definedName name="MOIS_EJ" localSheetId="13">#REF!</definedName>
    <definedName name="MOIS_EJ" localSheetId="14">#REF!</definedName>
    <definedName name="MOIS_EJ" localSheetId="25">#REF!</definedName>
    <definedName name="MOIS_EJ" localSheetId="26">#REF!</definedName>
    <definedName name="MOIS_EJ" localSheetId="27">#REF!</definedName>
    <definedName name="MOIS_EJ" localSheetId="28">#REF!</definedName>
    <definedName name="MOIS_EJ" localSheetId="4">#REF!</definedName>
    <definedName name="MOIS_EJ" localSheetId="5">#REF!</definedName>
    <definedName name="MOIS_EJ" localSheetId="6">#REF!</definedName>
    <definedName name="MOIS_EJ" localSheetId="9">#REF!</definedName>
    <definedName name="MOIS_EJ" localSheetId="10">#REF!</definedName>
    <definedName name="MOIS_EJ" localSheetId="11">#REF!</definedName>
    <definedName name="MOIS_EJ" localSheetId="12">#REF!</definedName>
    <definedName name="MOIS_EJ" localSheetId="2">#REF!</definedName>
    <definedName name="MOIS_EJ" localSheetId="7">#REF!</definedName>
    <definedName name="MOIS_EJ" localSheetId="22">#REF!</definedName>
    <definedName name="MOIS_EJ" localSheetId="8">#REF!</definedName>
    <definedName name="MOIS_EJ" localSheetId="15">#REF!</definedName>
    <definedName name="MOIS_EJ" localSheetId="16">#REF!</definedName>
    <definedName name="MOIS_EJ" localSheetId="17">#REF!</definedName>
    <definedName name="MOIS_EJ" localSheetId="18">#REF!</definedName>
    <definedName name="MOIS_EJ" localSheetId="19">#REF!</definedName>
    <definedName name="MOIS_EJ" localSheetId="20">#REF!</definedName>
    <definedName name="MOIS_EJ" localSheetId="21">#REF!</definedName>
    <definedName name="MOIS_EJ">#REF!</definedName>
    <definedName name="MONTANT" localSheetId="1">#REF!</definedName>
    <definedName name="MONTANT" localSheetId="13">#REF!</definedName>
    <definedName name="MONTANT" localSheetId="14">#REF!</definedName>
    <definedName name="MONTANT" localSheetId="25">#REF!</definedName>
    <definedName name="MONTANT" localSheetId="26">#REF!</definedName>
    <definedName name="MONTANT" localSheetId="27">#REF!</definedName>
    <definedName name="MONTANT" localSheetId="28">#REF!</definedName>
    <definedName name="MONTANT" localSheetId="3">#REF!</definedName>
    <definedName name="montant" localSheetId="46">[39]Macro1!#REF!</definedName>
    <definedName name="montant" localSheetId="48">[39]Macro1!#REF!</definedName>
    <definedName name="MONTANT" localSheetId="4">#REF!</definedName>
    <definedName name="montant" localSheetId="49">[39]Macro1!#REF!</definedName>
    <definedName name="montant" localSheetId="50">[39]Macro1!#REF!</definedName>
    <definedName name="montant" localSheetId="51">[39]Macro1!#REF!</definedName>
    <definedName name="montant" localSheetId="52">[39]Macro1!#REF!</definedName>
    <definedName name="montant" localSheetId="53">[39]Macro1!#REF!</definedName>
    <definedName name="montant" localSheetId="54">[39]Macro1!#REF!</definedName>
    <definedName name="montant" localSheetId="55">[39]Macro1!#REF!</definedName>
    <definedName name="montant" localSheetId="60">[39]Macro1!#REF!</definedName>
    <definedName name="MONTANT" localSheetId="5">#REF!</definedName>
    <definedName name="MONTANT" localSheetId="6">#REF!</definedName>
    <definedName name="montant" localSheetId="76">[40]Macro1!#REF!</definedName>
    <definedName name="montant" localSheetId="77">[40]Macro1!#REF!</definedName>
    <definedName name="montant" localSheetId="78">[40]Macro1!#REF!</definedName>
    <definedName name="MONTANT" localSheetId="9">#REF!</definedName>
    <definedName name="MONTANT" localSheetId="10">#REF!</definedName>
    <definedName name="MONTANT" localSheetId="11">#REF!</definedName>
    <definedName name="MONTANT" localSheetId="12">#REF!</definedName>
    <definedName name="MONTANT" localSheetId="2">#REF!</definedName>
    <definedName name="MONTANT" localSheetId="7">#REF!</definedName>
    <definedName name="MONTANT" localSheetId="22">#REF!</definedName>
    <definedName name="MONTANT" localSheetId="8">#REF!</definedName>
    <definedName name="montant" localSheetId="59">[39]Macro1!#REF!</definedName>
    <definedName name="montant" localSheetId="61">[39]Macro1!#REF!</definedName>
    <definedName name="MONTANT" localSheetId="15">#REF!</definedName>
    <definedName name="MONTANT" localSheetId="16">#REF!</definedName>
    <definedName name="MONTANT" localSheetId="17">#REF!</definedName>
    <definedName name="MONTANT" localSheetId="18">#REF!</definedName>
    <definedName name="MONTANT" localSheetId="19">#REF!</definedName>
    <definedName name="MONTANT" localSheetId="20">#REF!</definedName>
    <definedName name="MONTANT" localSheetId="21">#REF!</definedName>
    <definedName name="montant">[40]Macro1!#REF!</definedName>
    <definedName name="MONTANT_REVISION" localSheetId="13">#REF!</definedName>
    <definedName name="MONTANT_REVISION" localSheetId="14">#REF!</definedName>
    <definedName name="MONTANT_REVISION" localSheetId="25">#REF!</definedName>
    <definedName name="MONTANT_REVISION" localSheetId="26">#REF!</definedName>
    <definedName name="MONTANT_REVISION" localSheetId="27">#REF!</definedName>
    <definedName name="MONTANT_REVISION" localSheetId="28">#REF!</definedName>
    <definedName name="MONTANT_REVISION" localSheetId="4">#REF!</definedName>
    <definedName name="MONTANT_REVISION" localSheetId="5">#REF!</definedName>
    <definedName name="MONTANT_REVISION" localSheetId="6">#REF!</definedName>
    <definedName name="MONTANT_REVISION" localSheetId="9">#REF!</definedName>
    <definedName name="MONTANT_REVISION" localSheetId="10">#REF!</definedName>
    <definedName name="MONTANT_REVISION" localSheetId="11">#REF!</definedName>
    <definedName name="MONTANT_REVISION" localSheetId="12">#REF!</definedName>
    <definedName name="MONTANT_REVISION" localSheetId="2">#REF!</definedName>
    <definedName name="MONTANT_REVISION" localSheetId="7">#REF!</definedName>
    <definedName name="MONTANT_REVISION" localSheetId="22">#REF!</definedName>
    <definedName name="MONTANT_REVISION" localSheetId="8">#REF!</definedName>
    <definedName name="MONTANT_REVISION" localSheetId="15">#REF!</definedName>
    <definedName name="MONTANT_REVISION" localSheetId="16">#REF!</definedName>
    <definedName name="MONTANT_REVISION" localSheetId="17">#REF!</definedName>
    <definedName name="MONTANT_REVISION" localSheetId="18">#REF!</definedName>
    <definedName name="MONTANT_REVISION" localSheetId="19">#REF!</definedName>
    <definedName name="MONTANT_REVISION" localSheetId="20">#REF!</definedName>
    <definedName name="MONTANT_REVISION" localSheetId="21">#REF!</definedName>
    <definedName name="MONTANT_REVISION">#REF!</definedName>
    <definedName name="montantE" localSheetId="46">[39]Macro1!#REF!</definedName>
    <definedName name="montantE" localSheetId="48">[39]Macro1!#REF!</definedName>
    <definedName name="montantE" localSheetId="49">[39]Macro1!#REF!</definedName>
    <definedName name="montantE" localSheetId="50">[39]Macro1!#REF!</definedName>
    <definedName name="montantE" localSheetId="51">[39]Macro1!#REF!</definedName>
    <definedName name="montantE" localSheetId="52">[39]Macro1!#REF!</definedName>
    <definedName name="montantE" localSheetId="53">[39]Macro1!#REF!</definedName>
    <definedName name="montantE" localSheetId="54">[39]Macro1!#REF!</definedName>
    <definedName name="montantE" localSheetId="55">[39]Macro1!#REF!</definedName>
    <definedName name="montantE" localSheetId="60">[39]Macro1!#REF!</definedName>
    <definedName name="montantE" localSheetId="76">[40]Macro1!#REF!</definedName>
    <definedName name="montantE" localSheetId="77">[40]Macro1!#REF!</definedName>
    <definedName name="montantE" localSheetId="78">[40]Macro1!#REF!</definedName>
    <definedName name="montantE" localSheetId="59">[39]Macro1!#REF!</definedName>
    <definedName name="montantE" localSheetId="61">[39]Macro1!#REF!</definedName>
    <definedName name="montantE">[40]Macro1!#REF!</definedName>
    <definedName name="montantE2005" localSheetId="46">[39]Macro1!#REF!</definedName>
    <definedName name="montantE2005" localSheetId="48">[39]Macro1!#REF!</definedName>
    <definedName name="montantE2005" localSheetId="49">[39]Macro1!#REF!</definedName>
    <definedName name="montantE2005" localSheetId="50">[39]Macro1!#REF!</definedName>
    <definedName name="montantE2005" localSheetId="51">[39]Macro1!#REF!</definedName>
    <definedName name="montantE2005" localSheetId="52">[39]Macro1!#REF!</definedName>
    <definedName name="montantE2005" localSheetId="53">[39]Macro1!#REF!</definedName>
    <definedName name="montantE2005" localSheetId="54">[39]Macro1!#REF!</definedName>
    <definedName name="montantE2005" localSheetId="55">[39]Macro1!#REF!</definedName>
    <definedName name="montantE2005" localSheetId="60">[39]Macro1!#REF!</definedName>
    <definedName name="montantE2005" localSheetId="76">[40]Macro1!#REF!</definedName>
    <definedName name="montantE2005" localSheetId="77">[40]Macro1!#REF!</definedName>
    <definedName name="montantE2005" localSheetId="78">[40]Macro1!#REF!</definedName>
    <definedName name="montantE2005" localSheetId="59">[39]Macro1!#REF!</definedName>
    <definedName name="montantE2005" localSheetId="61">[39]Macro1!#REF!</definedName>
    <definedName name="montantE2005">[40]Macro1!#REF!</definedName>
    <definedName name="montantE2005B" localSheetId="46">#REF!</definedName>
    <definedName name="montantE2005B" localSheetId="48">#REF!</definedName>
    <definedName name="montantE2005B" localSheetId="49">#REF!</definedName>
    <definedName name="montantE2005B" localSheetId="50">#REF!</definedName>
    <definedName name="montantE2005B" localSheetId="51">#REF!</definedName>
    <definedName name="montantE2005B" localSheetId="52">#REF!</definedName>
    <definedName name="montantE2005B" localSheetId="53">#REF!</definedName>
    <definedName name="montantE2005B" localSheetId="54">#REF!</definedName>
    <definedName name="montantE2005B" localSheetId="55">#REF!</definedName>
    <definedName name="montantE2005B" localSheetId="60">#REF!</definedName>
    <definedName name="montantE2005B" localSheetId="76">#REF!</definedName>
    <definedName name="montantE2005B" localSheetId="77">#REF!</definedName>
    <definedName name="montantE2005B" localSheetId="78">#REF!</definedName>
    <definedName name="montantE2005B" localSheetId="59">#REF!</definedName>
    <definedName name="montantE2005B" localSheetId="61">#REF!</definedName>
    <definedName name="montantE2005B">#REF!</definedName>
    <definedName name="montantE2006" localSheetId="46">[39]Macro1!#REF!</definedName>
    <definedName name="montantE2006" localSheetId="48">[39]Macro1!#REF!</definedName>
    <definedName name="montantE2006" localSheetId="49">[39]Macro1!#REF!</definedName>
    <definedName name="montantE2006" localSheetId="50">[39]Macro1!#REF!</definedName>
    <definedName name="montantE2006" localSheetId="51">[39]Macro1!#REF!</definedName>
    <definedName name="montantE2006" localSheetId="52">[39]Macro1!#REF!</definedName>
    <definedName name="montantE2006" localSheetId="53">[39]Macro1!#REF!</definedName>
    <definedName name="montantE2006" localSheetId="54">[39]Macro1!#REF!</definedName>
    <definedName name="montantE2006" localSheetId="55">[39]Macro1!#REF!</definedName>
    <definedName name="montantE2006" localSheetId="60">[39]Macro1!#REF!</definedName>
    <definedName name="montantE2006" localSheetId="76">[40]Macro1!#REF!</definedName>
    <definedName name="montantE2006" localSheetId="77">[40]Macro1!#REF!</definedName>
    <definedName name="montantE2006" localSheetId="78">[40]Macro1!#REF!</definedName>
    <definedName name="montantE2006" localSheetId="59">[39]Macro1!#REF!</definedName>
    <definedName name="montantE2006" localSheetId="61">[39]Macro1!#REF!</definedName>
    <definedName name="montantE2006">[40]Macro1!#REF!</definedName>
    <definedName name="montantE2006B" localSheetId="46">#REF!</definedName>
    <definedName name="montantE2006B" localSheetId="48">#REF!</definedName>
    <definedName name="montantE2006B" localSheetId="49">#REF!</definedName>
    <definedName name="montantE2006B" localSheetId="50">#REF!</definedName>
    <definedName name="montantE2006B" localSheetId="51">#REF!</definedName>
    <definedName name="montantE2006B" localSheetId="52">#REF!</definedName>
    <definedName name="montantE2006B" localSheetId="53">#REF!</definedName>
    <definedName name="montantE2006B" localSheetId="54">#REF!</definedName>
    <definedName name="montantE2006B" localSheetId="55">#REF!</definedName>
    <definedName name="montantE2006B" localSheetId="60">#REF!</definedName>
    <definedName name="montantE2006B" localSheetId="76">#REF!</definedName>
    <definedName name="montantE2006B" localSheetId="77">#REF!</definedName>
    <definedName name="montantE2006B" localSheetId="78">#REF!</definedName>
    <definedName name="montantE2006B" localSheetId="59">#REF!</definedName>
    <definedName name="montantE2006B" localSheetId="61">#REF!</definedName>
    <definedName name="montantE2006B">#REF!</definedName>
    <definedName name="montantF" localSheetId="46">[39]Macro1!#REF!</definedName>
    <definedName name="montantF" localSheetId="48">[39]Macro1!#REF!</definedName>
    <definedName name="montantF" localSheetId="49">[39]Macro1!#REF!</definedName>
    <definedName name="montantF" localSheetId="50">[39]Macro1!#REF!</definedName>
    <definedName name="montantF" localSheetId="51">[39]Macro1!#REF!</definedName>
    <definedName name="montantF" localSheetId="52">[39]Macro1!#REF!</definedName>
    <definedName name="montantF" localSheetId="53">[39]Macro1!#REF!</definedName>
    <definedName name="montantF" localSheetId="54">[39]Macro1!#REF!</definedName>
    <definedName name="montantF" localSheetId="55">[39]Macro1!#REF!</definedName>
    <definedName name="montantF" localSheetId="60">[39]Macro1!#REF!</definedName>
    <definedName name="montantF" localSheetId="76">[40]Macro1!#REF!</definedName>
    <definedName name="montantF" localSheetId="77">[40]Macro1!#REF!</definedName>
    <definedName name="montantF" localSheetId="78">[40]Macro1!#REF!</definedName>
    <definedName name="montantF" localSheetId="59">[39]Macro1!#REF!</definedName>
    <definedName name="montantF" localSheetId="61">[39]Macro1!#REF!</definedName>
    <definedName name="montantF">[40]Macro1!#REF!</definedName>
    <definedName name="montantF2005" localSheetId="46">[39]Macro1!#REF!</definedName>
    <definedName name="montantF2005" localSheetId="48">[39]Macro1!#REF!</definedName>
    <definedName name="montantF2005" localSheetId="49">[39]Macro1!#REF!</definedName>
    <definedName name="montantF2005" localSheetId="50">[39]Macro1!#REF!</definedName>
    <definedName name="montantF2005" localSheetId="51">[39]Macro1!#REF!</definedName>
    <definedName name="montantF2005" localSheetId="52">[39]Macro1!#REF!</definedName>
    <definedName name="montantF2005" localSheetId="53">[39]Macro1!#REF!</definedName>
    <definedName name="montantF2005" localSheetId="54">[39]Macro1!#REF!</definedName>
    <definedName name="montantF2005" localSheetId="55">[39]Macro1!#REF!</definedName>
    <definedName name="montantF2005" localSheetId="60">[39]Macro1!#REF!</definedName>
    <definedName name="montantF2005" localSheetId="76">[40]Macro1!#REF!</definedName>
    <definedName name="montantF2005" localSheetId="77">[40]Macro1!#REF!</definedName>
    <definedName name="montantF2005" localSheetId="78">[40]Macro1!#REF!</definedName>
    <definedName name="montantF2005" localSheetId="59">[39]Macro1!#REF!</definedName>
    <definedName name="montantF2005" localSheetId="61">[39]Macro1!#REF!</definedName>
    <definedName name="montantF2005">[40]Macro1!#REF!</definedName>
    <definedName name="montantF2005B" localSheetId="46">#REF!</definedName>
    <definedName name="montantF2005B" localSheetId="48">#REF!</definedName>
    <definedName name="montantF2005B" localSheetId="49">#REF!</definedName>
    <definedName name="montantF2005B" localSheetId="50">#REF!</definedName>
    <definedName name="montantF2005B" localSheetId="51">#REF!</definedName>
    <definedName name="montantF2005B" localSheetId="52">#REF!</definedName>
    <definedName name="montantF2005B" localSheetId="53">#REF!</definedName>
    <definedName name="montantF2005B" localSheetId="54">#REF!</definedName>
    <definedName name="montantF2005B" localSheetId="55">#REF!</definedName>
    <definedName name="montantF2005B" localSheetId="60">#REF!</definedName>
    <definedName name="montantF2005B" localSheetId="76">#REF!</definedName>
    <definedName name="montantF2005B" localSheetId="77">#REF!</definedName>
    <definedName name="montantF2005B" localSheetId="78">#REF!</definedName>
    <definedName name="montantF2005B" localSheetId="59">#REF!</definedName>
    <definedName name="montantF2005B" localSheetId="61">#REF!</definedName>
    <definedName name="montantF2005B">#REF!</definedName>
    <definedName name="montantF2006" localSheetId="46">[39]Macro1!#REF!</definedName>
    <definedName name="montantF2006" localSheetId="48">[39]Macro1!#REF!</definedName>
    <definedName name="montantF2006" localSheetId="49">[39]Macro1!#REF!</definedName>
    <definedName name="montantF2006" localSheetId="50">[39]Macro1!#REF!</definedName>
    <definedName name="montantF2006" localSheetId="51">[39]Macro1!#REF!</definedName>
    <definedName name="montantF2006" localSheetId="52">[39]Macro1!#REF!</definedName>
    <definedName name="montantF2006" localSheetId="53">[39]Macro1!#REF!</definedName>
    <definedName name="montantF2006" localSheetId="54">[39]Macro1!#REF!</definedName>
    <definedName name="montantF2006" localSheetId="55">[39]Macro1!#REF!</definedName>
    <definedName name="montantF2006" localSheetId="60">[39]Macro1!#REF!</definedName>
    <definedName name="montantF2006" localSheetId="76">[40]Macro1!#REF!</definedName>
    <definedName name="montantF2006" localSheetId="77">[40]Macro1!#REF!</definedName>
    <definedName name="montantF2006" localSheetId="78">[40]Macro1!#REF!</definedName>
    <definedName name="montantF2006" localSheetId="59">[39]Macro1!#REF!</definedName>
    <definedName name="montantF2006" localSheetId="61">[39]Macro1!#REF!</definedName>
    <definedName name="montantF2006">[40]Macro1!#REF!</definedName>
    <definedName name="montantF2006B" localSheetId="46">#REF!</definedName>
    <definedName name="montantF2006B" localSheetId="48">#REF!</definedName>
    <definedName name="montantF2006B" localSheetId="49">#REF!</definedName>
    <definedName name="montantF2006B" localSheetId="50">#REF!</definedName>
    <definedName name="montantF2006B" localSheetId="51">#REF!</definedName>
    <definedName name="montantF2006B" localSheetId="52">#REF!</definedName>
    <definedName name="montantF2006B" localSheetId="53">#REF!</definedName>
    <definedName name="montantF2006B" localSheetId="54">#REF!</definedName>
    <definedName name="montantF2006B" localSheetId="55">#REF!</definedName>
    <definedName name="montantF2006B" localSheetId="60">#REF!</definedName>
    <definedName name="montantF2006B" localSheetId="76">#REF!</definedName>
    <definedName name="montantF2006B" localSheetId="77">#REF!</definedName>
    <definedName name="montantF2006B" localSheetId="78">#REF!</definedName>
    <definedName name="montantF2006B" localSheetId="59">#REF!</definedName>
    <definedName name="montantF2006B" localSheetId="61">#REF!</definedName>
    <definedName name="montantF2006B">#REF!</definedName>
    <definedName name="montantH" localSheetId="46">[39]Macro1!#REF!</definedName>
    <definedName name="montantH" localSheetId="48">[39]Macro1!#REF!</definedName>
    <definedName name="montantH" localSheetId="49">[39]Macro1!#REF!</definedName>
    <definedName name="montantH" localSheetId="50">[39]Macro1!#REF!</definedName>
    <definedName name="montantH" localSheetId="51">[39]Macro1!#REF!</definedName>
    <definedName name="montantH" localSheetId="52">[39]Macro1!#REF!</definedName>
    <definedName name="montantH" localSheetId="53">[39]Macro1!#REF!</definedName>
    <definedName name="montantH" localSheetId="54">[39]Macro1!#REF!</definedName>
    <definedName name="montantH" localSheetId="55">[39]Macro1!#REF!</definedName>
    <definedName name="montantH" localSheetId="60">[39]Macro1!#REF!</definedName>
    <definedName name="montantH" localSheetId="76">[40]Macro1!#REF!</definedName>
    <definedName name="montantH" localSheetId="77">[40]Macro1!#REF!</definedName>
    <definedName name="montantH" localSheetId="78">[40]Macro1!#REF!</definedName>
    <definedName name="montantH" localSheetId="59">[39]Macro1!#REF!</definedName>
    <definedName name="montantH" localSheetId="61">[39]Macro1!#REF!</definedName>
    <definedName name="montantH">[40]Macro1!#REF!</definedName>
    <definedName name="montantH2005" localSheetId="46">[39]Macro1!#REF!</definedName>
    <definedName name="montantH2005" localSheetId="48">[39]Macro1!#REF!</definedName>
    <definedName name="montantH2005" localSheetId="49">[39]Macro1!#REF!</definedName>
    <definedName name="montantH2005" localSheetId="50">[39]Macro1!#REF!</definedName>
    <definedName name="montantH2005" localSheetId="51">[39]Macro1!#REF!</definedName>
    <definedName name="montantH2005" localSheetId="52">[39]Macro1!#REF!</definedName>
    <definedName name="montantH2005" localSheetId="53">[39]Macro1!#REF!</definedName>
    <definedName name="montantH2005" localSheetId="54">[39]Macro1!#REF!</definedName>
    <definedName name="montantH2005" localSheetId="55">[39]Macro1!#REF!</definedName>
    <definedName name="montantH2005" localSheetId="60">[39]Macro1!#REF!</definedName>
    <definedName name="montantH2005" localSheetId="76">[40]Macro1!#REF!</definedName>
    <definedName name="montantH2005" localSheetId="77">[40]Macro1!#REF!</definedName>
    <definedName name="montantH2005" localSheetId="78">[40]Macro1!#REF!</definedName>
    <definedName name="montantH2005" localSheetId="59">[39]Macro1!#REF!</definedName>
    <definedName name="montantH2005" localSheetId="61">[39]Macro1!#REF!</definedName>
    <definedName name="montantH2005">[40]Macro1!#REF!</definedName>
    <definedName name="montantH2005B" localSheetId="46">#REF!</definedName>
    <definedName name="montantH2005B" localSheetId="48">#REF!</definedName>
    <definedName name="montantH2005B" localSheetId="49">#REF!</definedName>
    <definedName name="montantH2005B" localSheetId="50">#REF!</definedName>
    <definedName name="montantH2005B" localSheetId="51">#REF!</definedName>
    <definedName name="montantH2005B" localSheetId="52">#REF!</definedName>
    <definedName name="montantH2005B" localSheetId="53">#REF!</definedName>
    <definedName name="montantH2005B" localSheetId="54">#REF!</definedName>
    <definedName name="montantH2005B" localSheetId="55">#REF!</definedName>
    <definedName name="montantH2005B" localSheetId="60">#REF!</definedName>
    <definedName name="montantH2005B" localSheetId="76">#REF!</definedName>
    <definedName name="montantH2005B" localSheetId="77">#REF!</definedName>
    <definedName name="montantH2005B" localSheetId="78">#REF!</definedName>
    <definedName name="montantH2005B" localSheetId="59">#REF!</definedName>
    <definedName name="montantH2005B" localSheetId="61">#REF!</definedName>
    <definedName name="montantH2005B">#REF!</definedName>
    <definedName name="montantH2006" localSheetId="46">[39]Macro1!#REF!</definedName>
    <definedName name="montantH2006" localSheetId="48">[39]Macro1!#REF!</definedName>
    <definedName name="montantH2006" localSheetId="49">[39]Macro1!#REF!</definedName>
    <definedName name="montantH2006" localSheetId="50">[39]Macro1!#REF!</definedName>
    <definedName name="montantH2006" localSheetId="51">[39]Macro1!#REF!</definedName>
    <definedName name="montantH2006" localSheetId="52">[39]Macro1!#REF!</definedName>
    <definedName name="montantH2006" localSheetId="53">[39]Macro1!#REF!</definedName>
    <definedName name="montantH2006" localSheetId="54">[39]Macro1!#REF!</definedName>
    <definedName name="montantH2006" localSheetId="55">[39]Macro1!#REF!</definedName>
    <definedName name="montantH2006" localSheetId="60">[39]Macro1!#REF!</definedName>
    <definedName name="montantH2006" localSheetId="76">[40]Macro1!#REF!</definedName>
    <definedName name="montantH2006" localSheetId="77">[40]Macro1!#REF!</definedName>
    <definedName name="montantH2006" localSheetId="78">[40]Macro1!#REF!</definedName>
    <definedName name="montantH2006" localSheetId="59">[39]Macro1!#REF!</definedName>
    <definedName name="montantH2006" localSheetId="61">[39]Macro1!#REF!</definedName>
    <definedName name="montantH2006">[40]Macro1!#REF!</definedName>
    <definedName name="montantH2006B" localSheetId="46">#REF!</definedName>
    <definedName name="montantH2006B" localSheetId="48">#REF!</definedName>
    <definedName name="montantH2006B" localSheetId="49">#REF!</definedName>
    <definedName name="montantH2006B" localSheetId="50">#REF!</definedName>
    <definedName name="montantH2006B" localSheetId="51">#REF!</definedName>
    <definedName name="montantH2006B" localSheetId="52">#REF!</definedName>
    <definedName name="montantH2006B" localSheetId="53">#REF!</definedName>
    <definedName name="montantH2006B" localSheetId="54">#REF!</definedName>
    <definedName name="montantH2006B" localSheetId="55">#REF!</definedName>
    <definedName name="montantH2006B" localSheetId="60">#REF!</definedName>
    <definedName name="montantH2006B" localSheetId="76">#REF!</definedName>
    <definedName name="montantH2006B" localSheetId="77">#REF!</definedName>
    <definedName name="montantH2006B" localSheetId="78">#REF!</definedName>
    <definedName name="montantH2006B" localSheetId="59">#REF!</definedName>
    <definedName name="montantH2006B" localSheetId="61">#REF!</definedName>
    <definedName name="montantH2006B">#REF!</definedName>
    <definedName name="N">#REF!</definedName>
    <definedName name="Note" localSheetId="71">'Fig 2.48'!#REF!,'Fig 2.48'!#REF!</definedName>
    <definedName name="npi">#REF!</definedName>
    <definedName name="paraconta">#REF!</definedName>
    <definedName name="Part">[51]CADES!$A$1</definedName>
    <definedName name="PB_COHERENCE" localSheetId="13">#REF!</definedName>
    <definedName name="PB_COHERENCE" localSheetId="14">#REF!</definedName>
    <definedName name="PB_COHERENCE" localSheetId="25">#REF!</definedName>
    <definedName name="PB_COHERENCE" localSheetId="26">#REF!</definedName>
    <definedName name="PB_COHERENCE" localSheetId="27">#REF!</definedName>
    <definedName name="PB_COHERENCE" localSheetId="28">#REF!</definedName>
    <definedName name="PB_COHERENCE" localSheetId="4">#REF!</definedName>
    <definedName name="PB_COHERENCE" localSheetId="5">#REF!</definedName>
    <definedName name="PB_COHERENCE" localSheetId="6">#REF!</definedName>
    <definedName name="PB_COHERENCE" localSheetId="9">#REF!</definedName>
    <definedName name="PB_COHERENCE" localSheetId="10">#REF!</definedName>
    <definedName name="PB_COHERENCE" localSheetId="11">#REF!</definedName>
    <definedName name="PB_COHERENCE" localSheetId="12">#REF!</definedName>
    <definedName name="PB_COHERENCE" localSheetId="2">#REF!</definedName>
    <definedName name="PB_COHERENCE" localSheetId="7">#REF!</definedName>
    <definedName name="PB_COHERENCE" localSheetId="22">#REF!</definedName>
    <definedName name="PB_COHERENCE" localSheetId="8">#REF!</definedName>
    <definedName name="PB_COHERENCE" localSheetId="15">#REF!</definedName>
    <definedName name="PB_COHERENCE" localSheetId="16">#REF!</definedName>
    <definedName name="PB_COHERENCE" localSheetId="17">#REF!</definedName>
    <definedName name="PB_COHERENCE" localSheetId="18">#REF!</definedName>
    <definedName name="PB_COHERENCE" localSheetId="19">#REF!</definedName>
    <definedName name="PB_COHERENCE" localSheetId="20">#REF!</definedName>
    <definedName name="PB_COHERENCE" localSheetId="21">#REF!</definedName>
    <definedName name="PB_COHERENCE">#REF!</definedName>
    <definedName name="PERSONAL">#REF!</definedName>
    <definedName name="POR_SOCIEDAD">#REF!</definedName>
    <definedName name="primo" localSheetId="46">#REF!</definedName>
    <definedName name="primo" localSheetId="48">#REF!</definedName>
    <definedName name="primo" localSheetId="49">#REF!</definedName>
    <definedName name="primo" localSheetId="50">#REF!</definedName>
    <definedName name="primo" localSheetId="51">#REF!</definedName>
    <definedName name="primo" localSheetId="52">#REF!</definedName>
    <definedName name="primo" localSheetId="53">#REF!</definedName>
    <definedName name="primo" localSheetId="54">#REF!</definedName>
    <definedName name="primo" localSheetId="55">#REF!</definedName>
    <definedName name="primo" localSheetId="60">#REF!</definedName>
    <definedName name="primo" localSheetId="76">#REF!</definedName>
    <definedName name="primo" localSheetId="77">#REF!</definedName>
    <definedName name="primo" localSheetId="78">#REF!</definedName>
    <definedName name="primo" localSheetId="59">#REF!</definedName>
    <definedName name="primo" localSheetId="61">#REF!</definedName>
    <definedName name="primo">#REF!</definedName>
    <definedName name="Probaa" localSheetId="2">#REF!</definedName>
    <definedName name="Probaa">#REF!</definedName>
    <definedName name="Q">#REF!</definedName>
    <definedName name="qq" localSheetId="1" hidden="1">[7]A11!#REF!</definedName>
    <definedName name="qq" localSheetId="14" hidden="1">[7]A11!#REF!</definedName>
    <definedName name="qq" localSheetId="25" hidden="1">[7]A11!#REF!</definedName>
    <definedName name="qq" localSheetId="27" hidden="1">[7]A11!#REF!</definedName>
    <definedName name="qq" localSheetId="28" hidden="1">[7]A11!#REF!</definedName>
    <definedName name="qq" localSheetId="38" hidden="1">[8]A11!#REF!</definedName>
    <definedName name="qq" localSheetId="3" hidden="1">[9]A11!#REF!</definedName>
    <definedName name="qq" localSheetId="39" hidden="1">[8]A11!#REF!</definedName>
    <definedName name="qq" localSheetId="40" hidden="1">[8]A11!#REF!</definedName>
    <definedName name="qq" localSheetId="41" hidden="1">[8]A11!#REF!</definedName>
    <definedName name="qq" localSheetId="48" hidden="1">[7]A11!#REF!</definedName>
    <definedName name="qq" localSheetId="4" hidden="1">[10]A11!#REF!</definedName>
    <definedName name="qq" localSheetId="49" hidden="1">[7]A11!#REF!</definedName>
    <definedName name="qq" localSheetId="50" hidden="1">[7]A11!#REF!</definedName>
    <definedName name="qq" localSheetId="51" hidden="1">[7]A11!#REF!</definedName>
    <definedName name="qq" localSheetId="52" hidden="1">[7]A11!#REF!</definedName>
    <definedName name="qq" localSheetId="53" hidden="1">[7]A11!#REF!</definedName>
    <definedName name="qq" localSheetId="55" hidden="1">[7]A11!#REF!</definedName>
    <definedName name="qq" localSheetId="58" hidden="1">[8]A11!#REF!</definedName>
    <definedName name="qq" localSheetId="60" hidden="1">[7]A11!#REF!</definedName>
    <definedName name="qq" localSheetId="63" hidden="1">[11]A11!#REF!</definedName>
    <definedName name="qq" localSheetId="64" hidden="1">[11]A11!#REF!</definedName>
    <definedName name="qq" localSheetId="65" hidden="1">[11]A11!#REF!</definedName>
    <definedName name="qq" localSheetId="66" hidden="1">[11]A11!#REF!</definedName>
    <definedName name="qq" localSheetId="67" hidden="1">[8]A11!#REF!</definedName>
    <definedName name="qq" localSheetId="68" hidden="1">[11]A11!#REF!</definedName>
    <definedName name="qq" localSheetId="6" hidden="1">[7]A11!#REF!</definedName>
    <definedName name="qq" localSheetId="76" hidden="1">[7]A11!#REF!</definedName>
    <definedName name="qq" localSheetId="78" hidden="1">[7]A11!#REF!</definedName>
    <definedName name="qq" localSheetId="10" hidden="1">[9]A11!#REF!</definedName>
    <definedName name="qq" localSheetId="12" hidden="1">[9]A11!#REF!</definedName>
    <definedName name="qq" localSheetId="2" hidden="1">[12]A11!#REF!</definedName>
    <definedName name="qq" localSheetId="7" hidden="1">[7]A11!#REF!</definedName>
    <definedName name="qq" localSheetId="22" hidden="1">[7]A11!#REF!</definedName>
    <definedName name="qq" localSheetId="23" hidden="1">[7]A11!#REF!</definedName>
    <definedName name="qq" localSheetId="24" hidden="1">[7]A11!#REF!</definedName>
    <definedName name="qq" localSheetId="33" hidden="1">[7]A11!#REF!</definedName>
    <definedName name="qq" localSheetId="34" hidden="1">[7]A11!#REF!</definedName>
    <definedName name="qq" localSheetId="8" hidden="1">[7]A11!#REF!</definedName>
    <definedName name="qq" localSheetId="62" hidden="1">[8]A11!#REF!</definedName>
    <definedName name="qq" localSheetId="16" hidden="1">[7]A11!#REF!</definedName>
    <definedName name="qq" localSheetId="17" hidden="1">[7]A11!#REF!</definedName>
    <definedName name="qq" localSheetId="18" hidden="1">[7]A11!#REF!</definedName>
    <definedName name="qq" localSheetId="19" hidden="1">[7]A11!#REF!</definedName>
    <definedName name="qq" localSheetId="20" hidden="1">[7]A11!#REF!</definedName>
    <definedName name="qq" localSheetId="21" hidden="1">[7]A11!#REF!</definedName>
    <definedName name="qq" hidden="1">[7]A11!#REF!</definedName>
    <definedName name="qqq" localSheetId="1" hidden="1">[7]A11!#REF!</definedName>
    <definedName name="qqq" localSheetId="14" hidden="1">[7]A11!#REF!</definedName>
    <definedName name="qqq" localSheetId="25" hidden="1">[7]A11!#REF!</definedName>
    <definedName name="qqq" localSheetId="27" hidden="1">[7]A11!#REF!</definedName>
    <definedName name="qqq" localSheetId="28" hidden="1">[7]A11!#REF!</definedName>
    <definedName name="qqq" localSheetId="38" hidden="1">[8]A11!#REF!</definedName>
    <definedName name="qqq" localSheetId="3" hidden="1">[9]A11!#REF!</definedName>
    <definedName name="qqq" localSheetId="39" hidden="1">[8]A11!#REF!</definedName>
    <definedName name="qqq" localSheetId="40" hidden="1">[8]A11!#REF!</definedName>
    <definedName name="qqq" localSheetId="41" hidden="1">[8]A11!#REF!</definedName>
    <definedName name="qqq" localSheetId="48" hidden="1">[7]A11!#REF!</definedName>
    <definedName name="qqq" localSheetId="4" hidden="1">[10]A11!#REF!</definedName>
    <definedName name="qqq" localSheetId="49" hidden="1">[7]A11!#REF!</definedName>
    <definedName name="qqq" localSheetId="50" hidden="1">[7]A11!#REF!</definedName>
    <definedName name="qqq" localSheetId="51" hidden="1">[7]A11!#REF!</definedName>
    <definedName name="qqq" localSheetId="52" hidden="1">[7]A11!#REF!</definedName>
    <definedName name="qqq" localSheetId="53" hidden="1">[7]A11!#REF!</definedName>
    <definedName name="qqq" localSheetId="55" hidden="1">[7]A11!#REF!</definedName>
    <definedName name="qqq" localSheetId="58" hidden="1">[8]A11!#REF!</definedName>
    <definedName name="qqq" localSheetId="60" hidden="1">[7]A11!#REF!</definedName>
    <definedName name="qqq" localSheetId="63" hidden="1">[11]A11!#REF!</definedName>
    <definedName name="qqq" localSheetId="64" hidden="1">[11]A11!#REF!</definedName>
    <definedName name="qqq" localSheetId="65" hidden="1">[11]A11!#REF!</definedName>
    <definedName name="qqq" localSheetId="66" hidden="1">[11]A11!#REF!</definedName>
    <definedName name="qqq" localSheetId="67" hidden="1">[8]A11!#REF!</definedName>
    <definedName name="qqq" localSheetId="68" hidden="1">[11]A11!#REF!</definedName>
    <definedName name="qqq" localSheetId="6" hidden="1">[7]A11!#REF!</definedName>
    <definedName name="qqq" localSheetId="76" hidden="1">[7]A11!#REF!</definedName>
    <definedName name="qqq" localSheetId="78" hidden="1">[7]A11!#REF!</definedName>
    <definedName name="qqq" localSheetId="10" hidden="1">[9]A11!#REF!</definedName>
    <definedName name="qqq" localSheetId="12" hidden="1">[9]A11!#REF!</definedName>
    <definedName name="qqq" localSheetId="2" hidden="1">[12]A11!#REF!</definedName>
    <definedName name="qqq" localSheetId="7" hidden="1">[7]A11!#REF!</definedName>
    <definedName name="qqq" localSheetId="22" hidden="1">[7]A11!#REF!</definedName>
    <definedName name="qqq" localSheetId="23" hidden="1">[7]A11!#REF!</definedName>
    <definedName name="qqq" localSheetId="24" hidden="1">[7]A11!#REF!</definedName>
    <definedName name="qqq" localSheetId="33" hidden="1">[7]A11!#REF!</definedName>
    <definedName name="qqq" localSheetId="34" hidden="1">[7]A11!#REF!</definedName>
    <definedName name="qqq" localSheetId="8" hidden="1">[7]A11!#REF!</definedName>
    <definedName name="qqq" localSheetId="62" hidden="1">[8]A11!#REF!</definedName>
    <definedName name="qqq" localSheetId="16" hidden="1">[7]A11!#REF!</definedName>
    <definedName name="qqq" localSheetId="17" hidden="1">[7]A11!#REF!</definedName>
    <definedName name="qqq" localSheetId="18" hidden="1">[7]A11!#REF!</definedName>
    <definedName name="qqq" localSheetId="19" hidden="1">[7]A11!#REF!</definedName>
    <definedName name="qqq" localSheetId="20" hidden="1">[7]A11!#REF!</definedName>
    <definedName name="qqq" localSheetId="21" hidden="1">[7]A11!#REF!</definedName>
    <definedName name="qqq" hidden="1">[7]A11!#REF!</definedName>
    <definedName name="qwrw">#REF!</definedName>
    <definedName name="RawData">#REF!</definedName>
    <definedName name="RawHeader">#REF!</definedName>
    <definedName name="Rodriguez">#REF!</definedName>
    <definedName name="SAS_TAB_TEST_INDICATEUR" localSheetId="13">#REF!</definedName>
    <definedName name="SAS_TAB_TEST_INDICATEUR" localSheetId="14">#REF!</definedName>
    <definedName name="SAS_TAB_TEST_INDICATEUR" localSheetId="25">#REF!</definedName>
    <definedName name="SAS_TAB_TEST_INDICATEUR" localSheetId="26">#REF!</definedName>
    <definedName name="SAS_TAB_TEST_INDICATEUR" localSheetId="27">#REF!</definedName>
    <definedName name="SAS_TAB_TEST_INDICATEUR" localSheetId="28">#REF!</definedName>
    <definedName name="SAS_TAB_TEST_INDICATEUR" localSheetId="4">#REF!</definedName>
    <definedName name="SAS_TAB_TEST_INDICATEUR" localSheetId="5">#REF!</definedName>
    <definedName name="SAS_TAB_TEST_INDICATEUR" localSheetId="6">#REF!</definedName>
    <definedName name="SAS_TAB_TEST_INDICATEUR" localSheetId="9">#REF!</definedName>
    <definedName name="SAS_TAB_TEST_INDICATEUR" localSheetId="10">#REF!</definedName>
    <definedName name="SAS_TAB_TEST_INDICATEUR" localSheetId="11">#REF!</definedName>
    <definedName name="SAS_TAB_TEST_INDICATEUR" localSheetId="12">#REF!</definedName>
    <definedName name="SAS_TAB_TEST_INDICATEUR" localSheetId="2">#REF!</definedName>
    <definedName name="SAS_TAB_TEST_INDICATEUR" localSheetId="7">#REF!</definedName>
    <definedName name="SAS_TAB_TEST_INDICATEUR" localSheetId="22">#REF!</definedName>
    <definedName name="SAS_TAB_TEST_INDICATEUR" localSheetId="8">#REF!</definedName>
    <definedName name="SAS_TAB_TEST_INDICATEUR" localSheetId="15">#REF!</definedName>
    <definedName name="SAS_TAB_TEST_INDICATEUR" localSheetId="16">#REF!</definedName>
    <definedName name="SAS_TAB_TEST_INDICATEUR" localSheetId="17">#REF!</definedName>
    <definedName name="SAS_TAB_TEST_INDICATEUR" localSheetId="18">#REF!</definedName>
    <definedName name="SAS_TAB_TEST_INDICATEUR" localSheetId="19">#REF!</definedName>
    <definedName name="SAS_TAB_TEST_INDICATEUR" localSheetId="20">#REF!</definedName>
    <definedName name="SAS_TAB_TEST_INDICATEUR" localSheetId="21">#REF!</definedName>
    <definedName name="SAS_TAB_TEST_INDICATEUR">#REF!</definedName>
    <definedName name="SAS_TAB1" localSheetId="13">#REF!</definedName>
    <definedName name="SAS_TAB1" localSheetId="14">#REF!</definedName>
    <definedName name="SAS_TAB1" localSheetId="25">#REF!</definedName>
    <definedName name="SAS_TAB1" localSheetId="26">#REF!</definedName>
    <definedName name="SAS_TAB1" localSheetId="27">#REF!</definedName>
    <definedName name="SAS_TAB1" localSheetId="28">#REF!</definedName>
    <definedName name="SAS_TAB1" localSheetId="4">#REF!</definedName>
    <definedName name="SAS_TAB1" localSheetId="5">#REF!</definedName>
    <definedName name="SAS_TAB1" localSheetId="6">#REF!</definedName>
    <definedName name="SAS_TAB1" localSheetId="9">#REF!</definedName>
    <definedName name="SAS_TAB1" localSheetId="10">#REF!</definedName>
    <definedName name="SAS_TAB1" localSheetId="11">#REF!</definedName>
    <definedName name="SAS_TAB1" localSheetId="12">#REF!</definedName>
    <definedName name="SAS_TAB1" localSheetId="2">#REF!</definedName>
    <definedName name="SAS_TAB1" localSheetId="7">#REF!</definedName>
    <definedName name="SAS_TAB1" localSheetId="22">#REF!</definedName>
    <definedName name="SAS_TAB1" localSheetId="8">#REF!</definedName>
    <definedName name="SAS_TAB1" localSheetId="15">#REF!</definedName>
    <definedName name="SAS_TAB1" localSheetId="16">#REF!</definedName>
    <definedName name="SAS_TAB1" localSheetId="17">#REF!</definedName>
    <definedName name="SAS_TAB1" localSheetId="18">#REF!</definedName>
    <definedName name="SAS_TAB1" localSheetId="19">#REF!</definedName>
    <definedName name="SAS_TAB1" localSheetId="20">#REF!</definedName>
    <definedName name="SAS_TAB1" localSheetId="21">#REF!</definedName>
    <definedName name="SAS_TAB1">#REF!</definedName>
    <definedName name="sdfsdf" localSheetId="1" hidden="1">[52]A11!#REF!</definedName>
    <definedName name="sdfsdf" localSheetId="14" hidden="1">[52]A11!#REF!</definedName>
    <definedName name="sdfsdf" localSheetId="25" hidden="1">[52]A11!#REF!</definedName>
    <definedName name="sdfsdf" localSheetId="27" hidden="1">[52]A11!#REF!</definedName>
    <definedName name="sdfsdf" localSheetId="28" hidden="1">[52]A11!#REF!</definedName>
    <definedName name="sdfsdf" localSheetId="38" hidden="1">[53]A11!#REF!</definedName>
    <definedName name="sdfsdf" localSheetId="3" hidden="1">[54]A11!#REF!</definedName>
    <definedName name="sdfsdf" localSheetId="39" hidden="1">[53]A11!#REF!</definedName>
    <definedName name="sdfsdf" localSheetId="40" hidden="1">[53]A11!#REF!</definedName>
    <definedName name="sdfsdf" localSheetId="41" hidden="1">[53]A11!#REF!</definedName>
    <definedName name="sdfsdf" localSheetId="48" hidden="1">[52]A11!#REF!</definedName>
    <definedName name="sdfsdf" localSheetId="4" hidden="1">[55]A11!#REF!</definedName>
    <definedName name="sdfsdf" localSheetId="49" hidden="1">[52]A11!#REF!</definedName>
    <definedName name="sdfsdf" localSheetId="50" hidden="1">[52]A11!#REF!</definedName>
    <definedName name="sdfsdf" localSheetId="51" hidden="1">[52]A11!#REF!</definedName>
    <definedName name="sdfsdf" localSheetId="52" hidden="1">[52]A11!#REF!</definedName>
    <definedName name="sdfsdf" localSheetId="53" hidden="1">[52]A11!#REF!</definedName>
    <definedName name="sdfsdf" localSheetId="55" hidden="1">[52]A11!#REF!</definedName>
    <definedName name="sdfsdf" localSheetId="58" hidden="1">[53]A11!#REF!</definedName>
    <definedName name="sdfsdf" localSheetId="60" hidden="1">[52]A11!#REF!</definedName>
    <definedName name="sdfsdf" localSheetId="63" hidden="1">[56]A11!#REF!</definedName>
    <definedName name="sdfsdf" localSheetId="64" hidden="1">[56]A11!#REF!</definedName>
    <definedName name="sdfsdf" localSheetId="65" hidden="1">[56]A11!#REF!</definedName>
    <definedName name="sdfsdf" localSheetId="66" hidden="1">[56]A11!#REF!</definedName>
    <definedName name="sdfsdf" localSheetId="67" hidden="1">[53]A11!#REF!</definedName>
    <definedName name="sdfsdf" localSheetId="68" hidden="1">[56]A11!#REF!</definedName>
    <definedName name="sdfsdf" localSheetId="6" hidden="1">[52]A11!#REF!</definedName>
    <definedName name="sdfsdf" localSheetId="76" hidden="1">[52]A11!#REF!</definedName>
    <definedName name="sdfsdf" localSheetId="78" hidden="1">[52]A11!#REF!</definedName>
    <definedName name="sdfsdf" localSheetId="10" hidden="1">[54]A11!#REF!</definedName>
    <definedName name="sdfsdf" localSheetId="12" hidden="1">[54]A11!#REF!</definedName>
    <definedName name="sdfsdf" localSheetId="2" hidden="1">[57]A11!#REF!</definedName>
    <definedName name="sdfsdf" localSheetId="7" hidden="1">[52]A11!#REF!</definedName>
    <definedName name="sdfsdf" localSheetId="22" hidden="1">[52]A11!#REF!</definedName>
    <definedName name="sdfsdf" localSheetId="23" hidden="1">[52]A11!#REF!</definedName>
    <definedName name="sdfsdf" localSheetId="24" hidden="1">[52]A11!#REF!</definedName>
    <definedName name="sdfsdf" localSheetId="33" hidden="1">[52]A11!#REF!</definedName>
    <definedName name="sdfsdf" localSheetId="34" hidden="1">[52]A11!#REF!</definedName>
    <definedName name="sdfsdf" localSheetId="8" hidden="1">[52]A11!#REF!</definedName>
    <definedName name="sdfsdf" localSheetId="62" hidden="1">[53]A11!#REF!</definedName>
    <definedName name="sdfsdf" localSheetId="16" hidden="1">[52]A11!#REF!</definedName>
    <definedName name="sdfsdf" localSheetId="17" hidden="1">[52]A11!#REF!</definedName>
    <definedName name="sdfsdf" localSheetId="18" hidden="1">[52]A11!#REF!</definedName>
    <definedName name="sdfsdf" localSheetId="19" hidden="1">[52]A11!#REF!</definedName>
    <definedName name="sdfsdf" localSheetId="20" hidden="1">[52]A11!#REF!</definedName>
    <definedName name="sdfsdf" localSheetId="21" hidden="1">[52]A11!#REF!</definedName>
    <definedName name="sdfsdf" hidden="1">[52]A11!#REF!</definedName>
    <definedName name="soldes_EEC">[58]soldes!$B$34:$BS$40</definedName>
    <definedName name="soldes_EPR">[58]soldes!$B$50:$BS$56</definedName>
    <definedName name="soldes_tcc">[58]soldes!$B$18:$BS$24</definedName>
    <definedName name="Source" localSheetId="71">'Fig 2.48'!#REF!</definedName>
    <definedName name="ss">#REF!</definedName>
    <definedName name="surcote" localSheetId="46">[39]Macro1!$B$41:$C$41</definedName>
    <definedName name="surcote" localSheetId="48">[39]Macro1!$B$41:$C$41</definedName>
    <definedName name="surcote" localSheetId="49">[39]Macro1!$B$41:$C$41</definedName>
    <definedName name="surcote" localSheetId="50">[39]Macro1!$B$41:$C$41</definedName>
    <definedName name="surcote" localSheetId="51">[39]Macro1!$B$41:$C$41</definedName>
    <definedName name="surcote" localSheetId="52">[39]Macro1!$B$41:$C$41</definedName>
    <definedName name="surcote" localSheetId="53">[39]Macro1!$B$41:$C$41</definedName>
    <definedName name="surcote" localSheetId="54">[39]Macro1!$B$41:$C$41</definedName>
    <definedName name="surcote" localSheetId="55">[39]Macro1!$B$41:$C$41</definedName>
    <definedName name="surcote" localSheetId="60">[39]Macro1!$B$41:$C$41</definedName>
    <definedName name="surcote" localSheetId="59">[39]Macro1!$B$41:$C$41</definedName>
    <definedName name="surcote" localSheetId="61">[39]Macro1!$B$41:$C$41</definedName>
    <definedName name="surcote">[40]Macro1!$B$41:$C$41</definedName>
    <definedName name="surcote_F_M" localSheetId="46">[41]Macro1!$B$212:$C$212</definedName>
    <definedName name="surcote_F_M" localSheetId="48">[41]Macro1!$B$212:$C$212</definedName>
    <definedName name="surcote_F_M" localSheetId="49">[41]Macro1!$B$212:$C$212</definedName>
    <definedName name="surcote_F_M" localSheetId="50">[41]Macro1!$B$212:$C$212</definedName>
    <definedName name="surcote_F_M" localSheetId="51">[41]Macro1!$B$212:$C$212</definedName>
    <definedName name="surcote_F_M" localSheetId="52">[41]Macro1!$B$212:$C$212</definedName>
    <definedName name="surcote_F_M" localSheetId="53">[41]Macro1!$B$212:$C$212</definedName>
    <definedName name="surcote_F_M" localSheetId="54">[41]Macro1!$B$212:$C$212</definedName>
    <definedName name="surcote_F_M" localSheetId="55">[41]Macro1!$B$212:$C$212</definedName>
    <definedName name="surcote_F_M" localSheetId="60">[41]Macro1!$B$212:$C$212</definedName>
    <definedName name="surcote_F_M" localSheetId="59">[41]Macro1!$B$212:$C$212</definedName>
    <definedName name="surcote_F_M" localSheetId="61">[41]Macro1!$B$212:$C$212</definedName>
    <definedName name="surcote_F_M">[42]Macro1!$B$212:$C$212</definedName>
    <definedName name="surcote_F_P" localSheetId="46">[41]Macro1!$B$187:$C$187</definedName>
    <definedName name="surcote_F_P" localSheetId="48">[41]Macro1!$B$187:$C$187</definedName>
    <definedName name="surcote_F_P" localSheetId="49">[41]Macro1!$B$187:$C$187</definedName>
    <definedName name="surcote_F_P" localSheetId="50">[41]Macro1!$B$187:$C$187</definedName>
    <definedName name="surcote_F_P" localSheetId="51">[41]Macro1!$B$187:$C$187</definedName>
    <definedName name="surcote_F_P" localSheetId="52">[41]Macro1!$B$187:$C$187</definedName>
    <definedName name="surcote_F_P" localSheetId="53">[41]Macro1!$B$187:$C$187</definedName>
    <definedName name="surcote_F_P" localSheetId="54">[41]Macro1!$B$187:$C$187</definedName>
    <definedName name="surcote_F_P" localSheetId="55">[41]Macro1!$B$187:$C$187</definedName>
    <definedName name="surcote_F_P" localSheetId="60">[41]Macro1!$B$187:$C$187</definedName>
    <definedName name="surcote_F_P" localSheetId="59">[41]Macro1!$B$187:$C$187</definedName>
    <definedName name="surcote_F_P" localSheetId="61">[41]Macro1!$B$187:$C$187</definedName>
    <definedName name="surcote_F_P">[42]Macro1!$B$187:$C$187</definedName>
    <definedName name="surcote_H_M" localSheetId="46">[41]Macro1!$B$127:$C$127</definedName>
    <definedName name="surcote_H_M" localSheetId="48">[41]Macro1!$B$127:$C$127</definedName>
    <definedName name="surcote_H_M" localSheetId="49">[41]Macro1!$B$127:$C$127</definedName>
    <definedName name="surcote_H_M" localSheetId="50">[41]Macro1!$B$127:$C$127</definedName>
    <definedName name="surcote_H_M" localSheetId="51">[41]Macro1!$B$127:$C$127</definedName>
    <definedName name="surcote_H_M" localSheetId="52">[41]Macro1!$B$127:$C$127</definedName>
    <definedName name="surcote_H_M" localSheetId="53">[41]Macro1!$B$127:$C$127</definedName>
    <definedName name="surcote_H_M" localSheetId="54">[41]Macro1!$B$127:$C$127</definedName>
    <definedName name="surcote_H_M" localSheetId="55">[41]Macro1!$B$127:$C$127</definedName>
    <definedName name="surcote_H_M" localSheetId="60">[41]Macro1!$B$127:$C$127</definedName>
    <definedName name="surcote_H_M" localSheetId="59">[41]Macro1!$B$127:$C$127</definedName>
    <definedName name="surcote_H_M" localSheetId="61">[41]Macro1!$B$127:$C$127</definedName>
    <definedName name="surcote_H_M">[42]Macro1!$B$127:$C$127</definedName>
    <definedName name="surcote_H_P" localSheetId="46">[41]Macro1!$B$102:$C$102</definedName>
    <definedName name="surcote_H_P" localSheetId="48">[41]Macro1!$B$102:$C$102</definedName>
    <definedName name="surcote_H_P" localSheetId="49">[41]Macro1!$B$102:$C$102</definedName>
    <definedName name="surcote_H_P" localSheetId="50">[41]Macro1!$B$102:$C$102</definedName>
    <definedName name="surcote_H_P" localSheetId="51">[41]Macro1!$B$102:$C$102</definedName>
    <definedName name="surcote_H_P" localSheetId="52">[41]Macro1!$B$102:$C$102</definedName>
    <definedName name="surcote_H_P" localSheetId="53">[41]Macro1!$B$102:$C$102</definedName>
    <definedName name="surcote_H_P" localSheetId="54">[41]Macro1!$B$102:$C$102</definedName>
    <definedName name="surcote_H_P" localSheetId="55">[41]Macro1!$B$102:$C$102</definedName>
    <definedName name="surcote_H_P" localSheetId="60">[41]Macro1!$B$102:$C$102</definedName>
    <definedName name="surcote_H_P" localSheetId="59">[41]Macro1!$B$102:$C$102</definedName>
    <definedName name="surcote_H_P" localSheetId="61">[41]Macro1!$B$102:$C$102</definedName>
    <definedName name="surcote_H_P">[42]Macro1!$B$102:$C$102</definedName>
    <definedName name="T_Démo_COR">'[59]Données COR'!$Q$3:$AH$56</definedName>
    <definedName name="T_Données_DSS">'[59]Données DSS'!$A$3:$X$56</definedName>
    <definedName name="T_Générations">'[59]Données COR'!$BH$3:$BL$60</definedName>
    <definedName name="T_hypo_gest">[59]Hypothèses!$H$4:$P$54</definedName>
    <definedName name="T_hypo_macro">[59]Hypothèses!$A$4:$F$54</definedName>
    <definedName name="T_hypo_Taux">[59]Hypothèses!$R$3:$AB$54</definedName>
    <definedName name="T_hypo_TauxFi">[59]Hypothèses!$AD$3:$AJ$54</definedName>
    <definedName name="T_MassesFi_COR">'[59]Données COR'!$A$3:$O$56</definedName>
    <definedName name="T_PF_Réserves">'[59]Données DSS'!$Z$3:$AC$56</definedName>
    <definedName name="T_PM_COR">'[59]Données COR'!$AJ$3:$AP$56</definedName>
    <definedName name="t46h">[60]MS!$B$3:$B$63</definedName>
    <definedName name="Tab" localSheetId="13">#REF!</definedName>
    <definedName name="Tab" localSheetId="14">#REF!</definedName>
    <definedName name="Tab" localSheetId="25">#REF!</definedName>
    <definedName name="Tab" localSheetId="26">#REF!</definedName>
    <definedName name="Tab" localSheetId="27">#REF!</definedName>
    <definedName name="Tab" localSheetId="28">#REF!</definedName>
    <definedName name="Tab" localSheetId="4">#REF!</definedName>
    <definedName name="Tab" localSheetId="5">#REF!</definedName>
    <definedName name="Tab" localSheetId="6">#REF!</definedName>
    <definedName name="Tab" localSheetId="9">#REF!</definedName>
    <definedName name="Tab" localSheetId="10">#REF!</definedName>
    <definedName name="Tab" localSheetId="11">#REF!</definedName>
    <definedName name="Tab" localSheetId="12">#REF!</definedName>
    <definedName name="Tab" localSheetId="2">#REF!</definedName>
    <definedName name="Tab" localSheetId="7">#REF!</definedName>
    <definedName name="Tab" localSheetId="22">#REF!</definedName>
    <definedName name="Tab" localSheetId="8">#REF!</definedName>
    <definedName name="Tab" localSheetId="15">#REF!</definedName>
    <definedName name="Tab" localSheetId="16">#REF!</definedName>
    <definedName name="Tab" localSheetId="17">#REF!</definedName>
    <definedName name="Tab" localSheetId="18">#REF!</definedName>
    <definedName name="Tab" localSheetId="19">#REF!</definedName>
    <definedName name="Tab" localSheetId="20">#REF!</definedName>
    <definedName name="Tab" localSheetId="21">#REF!</definedName>
    <definedName name="Tab">#REF!</definedName>
    <definedName name="Tab_1" localSheetId="46">#REF!</definedName>
    <definedName name="Tab_1" localSheetId="48">#REF!</definedName>
    <definedName name="Tab_1" localSheetId="49">#REF!</definedName>
    <definedName name="Tab_1" localSheetId="50">#REF!</definedName>
    <definedName name="Tab_1" localSheetId="51">#REF!</definedName>
    <definedName name="Tab_1" localSheetId="52">#REF!</definedName>
    <definedName name="Tab_1" localSheetId="53">#REF!</definedName>
    <definedName name="Tab_1" localSheetId="54">#REF!</definedName>
    <definedName name="Tab_1" localSheetId="55">#REF!</definedName>
    <definedName name="Tab_1" localSheetId="60">#REF!</definedName>
    <definedName name="Tab_1" localSheetId="76">#REF!</definedName>
    <definedName name="Tab_1" localSheetId="77">#REF!</definedName>
    <definedName name="Tab_1" localSheetId="78">#REF!</definedName>
    <definedName name="Tab_1" localSheetId="59">#REF!</definedName>
    <definedName name="Tab_1" localSheetId="61">#REF!</definedName>
    <definedName name="Tab_1">#REF!</definedName>
    <definedName name="Tab_1b" localSheetId="46">#REF!</definedName>
    <definedName name="Tab_1b" localSheetId="48">#REF!</definedName>
    <definedName name="Tab_1b" localSheetId="49">#REF!</definedName>
    <definedName name="Tab_1b" localSheetId="50">#REF!</definedName>
    <definedName name="Tab_1b" localSheetId="51">#REF!</definedName>
    <definedName name="Tab_1b" localSheetId="52">#REF!</definedName>
    <definedName name="Tab_1b" localSheetId="53">#REF!</definedName>
    <definedName name="Tab_1b" localSheetId="54">#REF!</definedName>
    <definedName name="Tab_1b" localSheetId="55">#REF!</definedName>
    <definedName name="Tab_1b" localSheetId="60">#REF!</definedName>
    <definedName name="Tab_1b" localSheetId="76">#REF!</definedName>
    <definedName name="Tab_1b" localSheetId="77">#REF!</definedName>
    <definedName name="Tab_1b" localSheetId="78">#REF!</definedName>
    <definedName name="Tab_1b" localSheetId="59">#REF!</definedName>
    <definedName name="Tab_1b" localSheetId="61">#REF!</definedName>
    <definedName name="Tab_1b">#REF!</definedName>
    <definedName name="Tab_1tr">#REF!</definedName>
    <definedName name="Tab_2" localSheetId="46">#REF!</definedName>
    <definedName name="Tab_2" localSheetId="48">#REF!</definedName>
    <definedName name="Tab_2" localSheetId="49">#REF!</definedName>
    <definedName name="Tab_2" localSheetId="50">#REF!</definedName>
    <definedName name="Tab_2" localSheetId="51">#REF!</definedName>
    <definedName name="Tab_2" localSheetId="52">#REF!</definedName>
    <definedName name="Tab_2" localSheetId="53">#REF!</definedName>
    <definedName name="Tab_2" localSheetId="54">#REF!</definedName>
    <definedName name="Tab_2" localSheetId="55">#REF!</definedName>
    <definedName name="Tab_2" localSheetId="60">#REF!</definedName>
    <definedName name="Tab_2" localSheetId="76">#REF!</definedName>
    <definedName name="Tab_2" localSheetId="77">#REF!</definedName>
    <definedName name="Tab_2" localSheetId="78">#REF!</definedName>
    <definedName name="Tab_2" localSheetId="59">#REF!</definedName>
    <definedName name="Tab_2" localSheetId="61">#REF!</definedName>
    <definedName name="Tab_2">#REF!</definedName>
    <definedName name="Tab_2bis" localSheetId="46">#REF!</definedName>
    <definedName name="Tab_2bis" localSheetId="48">#REF!</definedName>
    <definedName name="Tab_2bis" localSheetId="49">#REF!</definedName>
    <definedName name="Tab_2bis" localSheetId="50">#REF!</definedName>
    <definedName name="Tab_2bis" localSheetId="51">#REF!</definedName>
    <definedName name="Tab_2bis" localSheetId="52">#REF!</definedName>
    <definedName name="Tab_2bis" localSheetId="53">#REF!</definedName>
    <definedName name="Tab_2bis" localSheetId="54">#REF!</definedName>
    <definedName name="Tab_2bis" localSheetId="55">#REF!</definedName>
    <definedName name="Tab_2bis" localSheetId="60">#REF!</definedName>
    <definedName name="Tab_2bis" localSheetId="76">#REF!</definedName>
    <definedName name="Tab_2bis" localSheetId="77">#REF!</definedName>
    <definedName name="Tab_2bis" localSheetId="78">#REF!</definedName>
    <definedName name="Tab_2bis" localSheetId="59">#REF!</definedName>
    <definedName name="Tab_2bis" localSheetId="61">#REF!</definedName>
    <definedName name="Tab_2bis">#REF!</definedName>
    <definedName name="Tab_3" localSheetId="46">#REF!</definedName>
    <definedName name="Tab_3" localSheetId="48">#REF!</definedName>
    <definedName name="Tab_3" localSheetId="49">#REF!</definedName>
    <definedName name="Tab_3" localSheetId="50">#REF!</definedName>
    <definedName name="Tab_3" localSheetId="51">#REF!</definedName>
    <definedName name="Tab_3" localSheetId="52">#REF!</definedName>
    <definedName name="Tab_3" localSheetId="53">#REF!</definedName>
    <definedName name="Tab_3" localSheetId="54">#REF!</definedName>
    <definedName name="Tab_3" localSheetId="55">#REF!</definedName>
    <definedName name="Tab_3" localSheetId="60">#REF!</definedName>
    <definedName name="Tab_3" localSheetId="76">#REF!</definedName>
    <definedName name="Tab_3" localSheetId="77">#REF!</definedName>
    <definedName name="Tab_3" localSheetId="78">#REF!</definedName>
    <definedName name="Tab_3" localSheetId="59">#REF!</definedName>
    <definedName name="Tab_3" localSheetId="61">#REF!</definedName>
    <definedName name="Tab_3">#REF!</definedName>
    <definedName name="Tab_lag" localSheetId="46">#REF!</definedName>
    <definedName name="Tab_lag" localSheetId="48">#REF!</definedName>
    <definedName name="Tab_lag" localSheetId="49">#REF!</definedName>
    <definedName name="Tab_lag" localSheetId="50">#REF!</definedName>
    <definedName name="Tab_lag" localSheetId="51">#REF!</definedName>
    <definedName name="Tab_lag" localSheetId="52">#REF!</definedName>
    <definedName name="Tab_lag" localSheetId="53">#REF!</definedName>
    <definedName name="Tab_lag" localSheetId="54">#REF!</definedName>
    <definedName name="Tab_lag" localSheetId="55">#REF!</definedName>
    <definedName name="Tab_lag" localSheetId="60">#REF!</definedName>
    <definedName name="Tab_lag" localSheetId="76">#REF!</definedName>
    <definedName name="Tab_lag" localSheetId="77">#REF!</definedName>
    <definedName name="Tab_lag" localSheetId="78">#REF!</definedName>
    <definedName name="Tab_lag" localSheetId="59">#REF!</definedName>
    <definedName name="Tab_lag" localSheetId="61">#REF!</definedName>
    <definedName name="Tab_lag">#REF!</definedName>
    <definedName name="tab1FP">#REF!</definedName>
    <definedName name="tab1MSACAVIter">#REF!</definedName>
    <definedName name="Table" localSheetId="13">#REF!</definedName>
    <definedName name="Table" localSheetId="14">#REF!</definedName>
    <definedName name="Table" localSheetId="25">#REF!</definedName>
    <definedName name="Table" localSheetId="26">#REF!</definedName>
    <definedName name="Table" localSheetId="27">#REF!</definedName>
    <definedName name="Table" localSheetId="28">#REF!</definedName>
    <definedName name="Table" localSheetId="4">#REF!</definedName>
    <definedName name="Table" localSheetId="5">#REF!</definedName>
    <definedName name="Table" localSheetId="6">#REF!</definedName>
    <definedName name="Table" localSheetId="9">#REF!</definedName>
    <definedName name="Table" localSheetId="10">#REF!</definedName>
    <definedName name="Table" localSheetId="11">#REF!</definedName>
    <definedName name="Table" localSheetId="12">#REF!</definedName>
    <definedName name="Table" localSheetId="2">#REF!</definedName>
    <definedName name="Table" localSheetId="7">#REF!</definedName>
    <definedName name="Table" localSheetId="22">#REF!</definedName>
    <definedName name="Table" localSheetId="8">#REF!</definedName>
    <definedName name="Table" localSheetId="15">#REF!</definedName>
    <definedName name="Table" localSheetId="16">#REF!</definedName>
    <definedName name="Table" localSheetId="17">#REF!</definedName>
    <definedName name="Table" localSheetId="18">#REF!</definedName>
    <definedName name="Table" localSheetId="19">#REF!</definedName>
    <definedName name="Table" localSheetId="20">#REF!</definedName>
    <definedName name="Table" localSheetId="21">#REF!</definedName>
    <definedName name="Table">#REF!</definedName>
    <definedName name="table2" localSheetId="13">#REF!</definedName>
    <definedName name="table2" localSheetId="14">#REF!</definedName>
    <definedName name="table2" localSheetId="25">#REF!</definedName>
    <definedName name="table2" localSheetId="26">#REF!</definedName>
    <definedName name="table2" localSheetId="27">#REF!</definedName>
    <definedName name="table2" localSheetId="28">#REF!</definedName>
    <definedName name="table2" localSheetId="4">#REF!</definedName>
    <definedName name="table2" localSheetId="5">#REF!</definedName>
    <definedName name="table2" localSheetId="6">#REF!</definedName>
    <definedName name="table2" localSheetId="9">#REF!</definedName>
    <definedName name="table2" localSheetId="10">#REF!</definedName>
    <definedName name="table2" localSheetId="11">#REF!</definedName>
    <definedName name="table2" localSheetId="12">#REF!</definedName>
    <definedName name="table2" localSheetId="2">#REF!</definedName>
    <definedName name="table2" localSheetId="7">#REF!</definedName>
    <definedName name="table2" localSheetId="22">#REF!</definedName>
    <definedName name="table2" localSheetId="8">#REF!</definedName>
    <definedName name="table2" localSheetId="15">#REF!</definedName>
    <definedName name="table2" localSheetId="16">#REF!</definedName>
    <definedName name="table2" localSheetId="17">#REF!</definedName>
    <definedName name="table2" localSheetId="18">#REF!</definedName>
    <definedName name="table2" localSheetId="19">#REF!</definedName>
    <definedName name="table2" localSheetId="20">#REF!</definedName>
    <definedName name="table2" localSheetId="21">#REF!</definedName>
    <definedName name="table2">#REF!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26" hidden="1">{"g95_96m1",#N/A,FALSE,"Graf(95+96)M";"g95_96m2",#N/A,FALSE,"Graf(95+96)M";"g95_96mb1",#N/A,FALSE,"Graf(95+96)Mb";"g95_96mb2",#N/A,FALSE,"Graf(95+96)Mb";"g95_96f1",#N/A,FALSE,"Graf(95+96)F";"g95_96f2",#N/A,FALSE,"Graf(95+96)F";"g95_96fb1",#N/A,FALSE,"Graf(95+96)Fb";"g95_96fb2",#N/A,FALSE,"Graf(95+96)Fb"}</definedName>
    <definedName name="tabx" localSheetId="27" hidden="1">{"g95_96m1",#N/A,FALSE,"Graf(95+96)M";"g95_96m2",#N/A,FALSE,"Graf(95+96)M";"g95_96mb1",#N/A,FALSE,"Graf(95+96)Mb";"g95_96mb2",#N/A,FALSE,"Graf(95+96)Mb";"g95_96f1",#N/A,FALSE,"Graf(95+96)F";"g95_96f2",#N/A,FALSE,"Graf(95+96)F";"g95_96fb1",#N/A,FALSE,"Graf(95+96)Fb";"g95_96fb2",#N/A,FALSE,"Graf(95+96)Fb"}</definedName>
    <definedName name="tabx" localSheetId="28"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6" hidden="1">{"g95_96m1",#N/A,FALSE,"Graf(95+96)M";"g95_96m2",#N/A,FALSE,"Graf(95+96)M";"g95_96mb1",#N/A,FALSE,"Graf(95+96)Mb";"g95_96mb2",#N/A,FALSE,"Graf(95+96)Mb";"g95_96f1",#N/A,FALSE,"Graf(95+96)F";"g95_96f2",#N/A,FALSE,"Graf(95+96)F";"g95_96fb1",#N/A,FALSE,"Graf(95+96)Fb";"g95_96fb2",#N/A,FALSE,"Graf(95+96)Fb"}</definedName>
    <definedName name="tabx" localSheetId="48"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49" hidden="1">{"g95_96m1",#N/A,FALSE,"Graf(95+96)M";"g95_96m2",#N/A,FALSE,"Graf(95+96)M";"g95_96mb1",#N/A,FALSE,"Graf(95+96)Mb";"g95_96mb2",#N/A,FALSE,"Graf(95+96)Mb";"g95_96f1",#N/A,FALSE,"Graf(95+96)F";"g95_96f2",#N/A,FALSE,"Graf(95+96)F";"g95_96fb1",#N/A,FALSE,"Graf(95+96)Fb";"g95_96fb2",#N/A,FALSE,"Graf(95+96)Fb"}</definedName>
    <definedName name="tabx" localSheetId="50" hidden="1">{"g95_96m1",#N/A,FALSE,"Graf(95+96)M";"g95_96m2",#N/A,FALSE,"Graf(95+96)M";"g95_96mb1",#N/A,FALSE,"Graf(95+96)Mb";"g95_96mb2",#N/A,FALSE,"Graf(95+96)Mb";"g95_96f1",#N/A,FALSE,"Graf(95+96)F";"g95_96f2",#N/A,FALSE,"Graf(95+96)F";"g95_96fb1",#N/A,FALSE,"Graf(95+96)Fb";"g95_96fb2",#N/A,FALSE,"Graf(95+96)Fb"}</definedName>
    <definedName name="tabx" localSheetId="51" hidden="1">{"g95_96m1",#N/A,FALSE,"Graf(95+96)M";"g95_96m2",#N/A,FALSE,"Graf(95+96)M";"g95_96mb1",#N/A,FALSE,"Graf(95+96)Mb";"g95_96mb2",#N/A,FALSE,"Graf(95+96)Mb";"g95_96f1",#N/A,FALSE,"Graf(95+96)F";"g95_96f2",#N/A,FALSE,"Graf(95+96)F";"g95_96fb1",#N/A,FALSE,"Graf(95+96)Fb";"g95_96fb2",#N/A,FALSE,"Graf(95+96)Fb"}</definedName>
    <definedName name="tabx" localSheetId="52" hidden="1">{"g95_96m1",#N/A,FALSE,"Graf(95+96)M";"g95_96m2",#N/A,FALSE,"Graf(95+96)M";"g95_96mb1",#N/A,FALSE,"Graf(95+96)Mb";"g95_96mb2",#N/A,FALSE,"Graf(95+96)Mb";"g95_96f1",#N/A,FALSE,"Graf(95+96)F";"g95_96f2",#N/A,FALSE,"Graf(95+96)F";"g95_96fb1",#N/A,FALSE,"Graf(95+96)Fb";"g95_96fb2",#N/A,FALSE,"Graf(95+96)Fb"}</definedName>
    <definedName name="tabx" localSheetId="53" hidden="1">{"g95_96m1",#N/A,FALSE,"Graf(95+96)M";"g95_96m2",#N/A,FALSE,"Graf(95+96)M";"g95_96mb1",#N/A,FALSE,"Graf(95+96)Mb";"g95_96mb2",#N/A,FALSE,"Graf(95+96)Mb";"g95_96f1",#N/A,FALSE,"Graf(95+96)F";"g95_96f2",#N/A,FALSE,"Graf(95+96)F";"g95_96fb1",#N/A,FALSE,"Graf(95+96)Fb";"g95_96fb2",#N/A,FALSE,"Graf(95+96)Fb"}</definedName>
    <definedName name="tabx" localSheetId="54" hidden="1">{"g95_96m1",#N/A,FALSE,"Graf(95+96)M";"g95_96m2",#N/A,FALSE,"Graf(95+96)M";"g95_96mb1",#N/A,FALSE,"Graf(95+96)Mb";"g95_96mb2",#N/A,FALSE,"Graf(95+96)Mb";"g95_96f1",#N/A,FALSE,"Graf(95+96)F";"g95_96f2",#N/A,FALSE,"Graf(95+96)F";"g95_96fb1",#N/A,FALSE,"Graf(95+96)Fb";"g95_96fb2",#N/A,FALSE,"Graf(95+96)Fb"}</definedName>
    <definedName name="tabx" localSheetId="55" hidden="1">{"g95_96m1",#N/A,FALSE,"Graf(95+96)M";"g95_96m2",#N/A,FALSE,"Graf(95+96)M";"g95_96mb1",#N/A,FALSE,"Graf(95+96)Mb";"g95_96mb2",#N/A,FALSE,"Graf(95+96)Mb";"g95_96f1",#N/A,FALSE,"Graf(95+96)F";"g95_96f2",#N/A,FALSE,"Graf(95+96)F";"g95_96fb1",#N/A,FALSE,"Graf(95+96)Fb";"g95_96fb2",#N/A,FALSE,"Graf(95+96)Fb"}</definedName>
    <definedName name="tabx" localSheetId="56" hidden="1">{"g95_96m1",#N/A,FALSE,"Graf(95+96)M";"g95_96m2",#N/A,FALSE,"Graf(95+96)M";"g95_96mb1",#N/A,FALSE,"Graf(95+96)Mb";"g95_96mb2",#N/A,FALSE,"Graf(95+96)Mb";"g95_96f1",#N/A,FALSE,"Graf(95+96)F";"g95_96f2",#N/A,FALSE,"Graf(95+96)F";"g95_96fb1",#N/A,FALSE,"Graf(95+96)Fb";"g95_96fb2",#N/A,FALSE,"Graf(95+96)Fb"}</definedName>
    <definedName name="tabx" localSheetId="58" hidden="1">{"g95_96m1",#N/A,FALSE,"Graf(95+96)M";"g95_96m2",#N/A,FALSE,"Graf(95+96)M";"g95_96mb1",#N/A,FALSE,"Graf(95+96)Mb";"g95_96mb2",#N/A,FALSE,"Graf(95+96)Mb";"g95_96f1",#N/A,FALSE,"Graf(95+96)F";"g95_96f2",#N/A,FALSE,"Graf(95+96)F";"g95_96fb1",#N/A,FALSE,"Graf(95+96)Fb";"g95_96fb2",#N/A,FALSE,"Graf(95+96)Fb"}</definedName>
    <definedName name="tabx" localSheetId="60"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63" hidden="1">{"g95_96m1",#N/A,FALSE,"Graf(95+96)M";"g95_96m2",#N/A,FALSE,"Graf(95+96)M";"g95_96mb1",#N/A,FALSE,"Graf(95+96)Mb";"g95_96mb2",#N/A,FALSE,"Graf(95+96)Mb";"g95_96f1",#N/A,FALSE,"Graf(95+96)F";"g95_96f2",#N/A,FALSE,"Graf(95+96)F";"g95_96fb1",#N/A,FALSE,"Graf(95+96)Fb";"g95_96fb2",#N/A,FALSE,"Graf(95+96)Fb"}</definedName>
    <definedName name="tabx" localSheetId="64" hidden="1">{"g95_96m1",#N/A,FALSE,"Graf(95+96)M";"g95_96m2",#N/A,FALSE,"Graf(95+96)M";"g95_96mb1",#N/A,FALSE,"Graf(95+96)Mb";"g95_96mb2",#N/A,FALSE,"Graf(95+96)Mb";"g95_96f1",#N/A,FALSE,"Graf(95+96)F";"g95_96f2",#N/A,FALSE,"Graf(95+96)F";"g95_96fb1",#N/A,FALSE,"Graf(95+96)Fb";"g95_96fb2",#N/A,FALSE,"Graf(95+96)Fb"}</definedName>
    <definedName name="tabx" localSheetId="65" hidden="1">{"g95_96m1",#N/A,FALSE,"Graf(95+96)M";"g95_96m2",#N/A,FALSE,"Graf(95+96)M";"g95_96mb1",#N/A,FALSE,"Graf(95+96)Mb";"g95_96mb2",#N/A,FALSE,"Graf(95+96)Mb";"g95_96f1",#N/A,FALSE,"Graf(95+96)F";"g95_96f2",#N/A,FALSE,"Graf(95+96)F";"g95_96fb1",#N/A,FALSE,"Graf(95+96)Fb";"g95_96fb2",#N/A,FALSE,"Graf(95+96)Fb"}</definedName>
    <definedName name="tabx" localSheetId="66" hidden="1">{"g95_96m1",#N/A,FALSE,"Graf(95+96)M";"g95_96m2",#N/A,FALSE,"Graf(95+96)M";"g95_96mb1",#N/A,FALSE,"Graf(95+96)Mb";"g95_96mb2",#N/A,FALSE,"Graf(95+96)Mb";"g95_96f1",#N/A,FALSE,"Graf(95+96)F";"g95_96f2",#N/A,FALSE,"Graf(95+96)F";"g95_96fb1",#N/A,FALSE,"Graf(95+96)Fb";"g95_96fb2",#N/A,FALSE,"Graf(95+96)Fb"}</definedName>
    <definedName name="tabx" localSheetId="67" hidden="1">{"g95_96m1",#N/A,FALSE,"Graf(95+96)M";"g95_96m2",#N/A,FALSE,"Graf(95+96)M";"g95_96mb1",#N/A,FALSE,"Graf(95+96)Mb";"g95_96mb2",#N/A,FALSE,"Graf(95+96)Mb";"g95_96f1",#N/A,FALSE,"Graf(95+96)F";"g95_96f2",#N/A,FALSE,"Graf(95+96)F";"g95_96fb1",#N/A,FALSE,"Graf(95+96)Fb";"g95_96fb2",#N/A,FALSE,"Graf(95+96)Fb"}</definedName>
    <definedName name="tabx" localSheetId="68"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57"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59" hidden="1">{"g95_96m1",#N/A,FALSE,"Graf(95+96)M";"g95_96m2",#N/A,FALSE,"Graf(95+96)M";"g95_96mb1",#N/A,FALSE,"Graf(95+96)Mb";"g95_96mb2",#N/A,FALSE,"Graf(95+96)Mb";"g95_96f1",#N/A,FALSE,"Graf(95+96)F";"g95_96f2",#N/A,FALSE,"Graf(95+96)F";"g95_96fb1",#N/A,FALSE,"Graf(95+96)Fb";"g95_96fb2",#N/A,FALSE,"Graf(95+96)Fb"}</definedName>
    <definedName name="tabx" localSheetId="61" hidden="1">{"g95_96m1",#N/A,FALSE,"Graf(95+96)M";"g95_96m2",#N/A,FALSE,"Graf(95+96)M";"g95_96mb1",#N/A,FALSE,"Graf(95+96)Mb";"g95_96mb2",#N/A,FALSE,"Graf(95+96)Mb";"g95_96f1",#N/A,FALSE,"Graf(95+96)F";"g95_96f2",#N/A,FALSE,"Graf(95+96)F";"g95_96fb1",#N/A,FALSE,"Graf(95+96)Fb";"g95_96fb2",#N/A,FALSE,"Graf(95+96)Fb"}</definedName>
    <definedName name="tabx" localSheetId="62"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vola" localSheetId="1" hidden="1">{"g95_96m1",#N/A,FALSE,"Graf(95+96)M";"g95_96m2",#N/A,FALSE,"Graf(95+96)M";"g95_96mb1",#N/A,FALSE,"Graf(95+96)Mb";"g95_96mb2",#N/A,FALSE,"Graf(95+96)Mb";"g95_96f1",#N/A,FALSE,"Graf(95+96)F";"g95_96f2",#N/A,FALSE,"Graf(95+96)F";"g95_96fb1",#N/A,FALSE,"Graf(95+96)Fb";"g95_96fb2",#N/A,FALSE,"Graf(95+96)Fb"}</definedName>
    <definedName name="tavola" localSheetId="13" hidden="1">{"g95_96m1",#N/A,FALSE,"Graf(95+96)M";"g95_96m2",#N/A,FALSE,"Graf(95+96)M";"g95_96mb1",#N/A,FALSE,"Graf(95+96)Mb";"g95_96mb2",#N/A,FALSE,"Graf(95+96)Mb";"g95_96f1",#N/A,FALSE,"Graf(95+96)F";"g95_96f2",#N/A,FALSE,"Graf(95+96)F";"g95_96fb1",#N/A,FALSE,"Graf(95+96)Fb";"g95_96fb2",#N/A,FALSE,"Graf(95+96)Fb"}</definedName>
    <definedName name="tavola" localSheetId="14" hidden="1">{"g95_96m1",#N/A,FALSE,"Graf(95+96)M";"g95_96m2",#N/A,FALSE,"Graf(95+96)M";"g95_96mb1",#N/A,FALSE,"Graf(95+96)Mb";"g95_96mb2",#N/A,FALSE,"Graf(95+96)Mb";"g95_96f1",#N/A,FALSE,"Graf(95+96)F";"g95_96f2",#N/A,FALSE,"Graf(95+96)F";"g95_96fb1",#N/A,FALSE,"Graf(95+96)Fb";"g95_96fb2",#N/A,FALSE,"Graf(95+96)Fb"}</definedName>
    <definedName name="tavola" localSheetId="25" hidden="1">{"g95_96m1",#N/A,FALSE,"Graf(95+96)M";"g95_96m2",#N/A,FALSE,"Graf(95+96)M";"g95_96mb1",#N/A,FALSE,"Graf(95+96)Mb";"g95_96mb2",#N/A,FALSE,"Graf(95+96)Mb";"g95_96f1",#N/A,FALSE,"Graf(95+96)F";"g95_96f2",#N/A,FALSE,"Graf(95+96)F";"g95_96fb1",#N/A,FALSE,"Graf(95+96)Fb";"g95_96fb2",#N/A,FALSE,"Graf(95+96)Fb"}</definedName>
    <definedName name="tavola" localSheetId="26" hidden="1">{"g95_96m1",#N/A,FALSE,"Graf(95+96)M";"g95_96m2",#N/A,FALSE,"Graf(95+96)M";"g95_96mb1",#N/A,FALSE,"Graf(95+96)Mb";"g95_96mb2",#N/A,FALSE,"Graf(95+96)Mb";"g95_96f1",#N/A,FALSE,"Graf(95+96)F";"g95_96f2",#N/A,FALSE,"Graf(95+96)F";"g95_96fb1",#N/A,FALSE,"Graf(95+96)Fb";"g95_96fb2",#N/A,FALSE,"Graf(95+96)Fb"}</definedName>
    <definedName name="tavola" localSheetId="27" hidden="1">{"g95_96m1",#N/A,FALSE,"Graf(95+96)M";"g95_96m2",#N/A,FALSE,"Graf(95+96)M";"g95_96mb1",#N/A,FALSE,"Graf(95+96)Mb";"g95_96mb2",#N/A,FALSE,"Graf(95+96)Mb";"g95_96f1",#N/A,FALSE,"Graf(95+96)F";"g95_96f2",#N/A,FALSE,"Graf(95+96)F";"g95_96fb1",#N/A,FALSE,"Graf(95+96)Fb";"g95_96fb2",#N/A,FALSE,"Graf(95+96)Fb"}</definedName>
    <definedName name="tavola" localSheetId="28" hidden="1">{"g95_96m1",#N/A,FALSE,"Graf(95+96)M";"g95_96m2",#N/A,FALSE,"Graf(95+96)M";"g95_96mb1",#N/A,FALSE,"Graf(95+96)Mb";"g95_96mb2",#N/A,FALSE,"Graf(95+96)Mb";"g95_96f1",#N/A,FALSE,"Graf(95+96)F";"g95_96f2",#N/A,FALSE,"Graf(95+96)F";"g95_96fb1",#N/A,FALSE,"Graf(95+96)Fb";"g95_96fb2",#N/A,FALSE,"Graf(95+96)Fb"}</definedName>
    <definedName name="tavola" localSheetId="3" hidden="1">{"g95_96m1",#N/A,FALSE,"Graf(95+96)M";"g95_96m2",#N/A,FALSE,"Graf(95+96)M";"g95_96mb1",#N/A,FALSE,"Graf(95+96)Mb";"g95_96mb2",#N/A,FALSE,"Graf(95+96)Mb";"g95_96f1",#N/A,FALSE,"Graf(95+96)F";"g95_96f2",#N/A,FALSE,"Graf(95+96)F";"g95_96fb1",#N/A,FALSE,"Graf(95+96)Fb";"g95_96fb2",#N/A,FALSE,"Graf(95+96)Fb"}</definedName>
    <definedName name="tavola" localSheetId="46" hidden="1">{"g95_96m1",#N/A,FALSE,"Graf(95+96)M";"g95_96m2",#N/A,FALSE,"Graf(95+96)M";"g95_96mb1",#N/A,FALSE,"Graf(95+96)Mb";"g95_96mb2",#N/A,FALSE,"Graf(95+96)Mb";"g95_96f1",#N/A,FALSE,"Graf(95+96)F";"g95_96f2",#N/A,FALSE,"Graf(95+96)F";"g95_96fb1",#N/A,FALSE,"Graf(95+96)Fb";"g95_96fb2",#N/A,FALSE,"Graf(95+96)Fb"}</definedName>
    <definedName name="tavola" localSheetId="48" hidden="1">{"g95_96m1",#N/A,FALSE,"Graf(95+96)M";"g95_96m2",#N/A,FALSE,"Graf(95+96)M";"g95_96mb1",#N/A,FALSE,"Graf(95+96)Mb";"g95_96mb2",#N/A,FALSE,"Graf(95+96)Mb";"g95_96f1",#N/A,FALSE,"Graf(95+96)F";"g95_96f2",#N/A,FALSE,"Graf(95+96)F";"g95_96fb1",#N/A,FALSE,"Graf(95+96)Fb";"g95_96fb2",#N/A,FALSE,"Graf(95+96)Fb"}</definedName>
    <definedName name="tavola" localSheetId="4" hidden="1">{"g95_96m1",#N/A,FALSE,"Graf(95+96)M";"g95_96m2",#N/A,FALSE,"Graf(95+96)M";"g95_96mb1",#N/A,FALSE,"Graf(95+96)Mb";"g95_96mb2",#N/A,FALSE,"Graf(95+96)Mb";"g95_96f1",#N/A,FALSE,"Graf(95+96)F";"g95_96f2",#N/A,FALSE,"Graf(95+96)F";"g95_96fb1",#N/A,FALSE,"Graf(95+96)Fb";"g95_96fb2",#N/A,FALSE,"Graf(95+96)Fb"}</definedName>
    <definedName name="tavola" localSheetId="49" hidden="1">{"g95_96m1",#N/A,FALSE,"Graf(95+96)M";"g95_96m2",#N/A,FALSE,"Graf(95+96)M";"g95_96mb1",#N/A,FALSE,"Graf(95+96)Mb";"g95_96mb2",#N/A,FALSE,"Graf(95+96)Mb";"g95_96f1",#N/A,FALSE,"Graf(95+96)F";"g95_96f2",#N/A,FALSE,"Graf(95+96)F";"g95_96fb1",#N/A,FALSE,"Graf(95+96)Fb";"g95_96fb2",#N/A,FALSE,"Graf(95+96)Fb"}</definedName>
    <definedName name="tavola" localSheetId="50" hidden="1">{"g95_96m1",#N/A,FALSE,"Graf(95+96)M";"g95_96m2",#N/A,FALSE,"Graf(95+96)M";"g95_96mb1",#N/A,FALSE,"Graf(95+96)Mb";"g95_96mb2",#N/A,FALSE,"Graf(95+96)Mb";"g95_96f1",#N/A,FALSE,"Graf(95+96)F";"g95_96f2",#N/A,FALSE,"Graf(95+96)F";"g95_96fb1",#N/A,FALSE,"Graf(95+96)Fb";"g95_96fb2",#N/A,FALSE,"Graf(95+96)Fb"}</definedName>
    <definedName name="tavola" localSheetId="51" hidden="1">{"g95_96m1",#N/A,FALSE,"Graf(95+96)M";"g95_96m2",#N/A,FALSE,"Graf(95+96)M";"g95_96mb1",#N/A,FALSE,"Graf(95+96)Mb";"g95_96mb2",#N/A,FALSE,"Graf(95+96)Mb";"g95_96f1",#N/A,FALSE,"Graf(95+96)F";"g95_96f2",#N/A,FALSE,"Graf(95+96)F";"g95_96fb1",#N/A,FALSE,"Graf(95+96)Fb";"g95_96fb2",#N/A,FALSE,"Graf(95+96)Fb"}</definedName>
    <definedName name="tavola" localSheetId="52" hidden="1">{"g95_96m1",#N/A,FALSE,"Graf(95+96)M";"g95_96m2",#N/A,FALSE,"Graf(95+96)M";"g95_96mb1",#N/A,FALSE,"Graf(95+96)Mb";"g95_96mb2",#N/A,FALSE,"Graf(95+96)Mb";"g95_96f1",#N/A,FALSE,"Graf(95+96)F";"g95_96f2",#N/A,FALSE,"Graf(95+96)F";"g95_96fb1",#N/A,FALSE,"Graf(95+96)Fb";"g95_96fb2",#N/A,FALSE,"Graf(95+96)Fb"}</definedName>
    <definedName name="tavola" localSheetId="53" hidden="1">{"g95_96m1",#N/A,FALSE,"Graf(95+96)M";"g95_96m2",#N/A,FALSE,"Graf(95+96)M";"g95_96mb1",#N/A,FALSE,"Graf(95+96)Mb";"g95_96mb2",#N/A,FALSE,"Graf(95+96)Mb";"g95_96f1",#N/A,FALSE,"Graf(95+96)F";"g95_96f2",#N/A,FALSE,"Graf(95+96)F";"g95_96fb1",#N/A,FALSE,"Graf(95+96)Fb";"g95_96fb2",#N/A,FALSE,"Graf(95+96)Fb"}</definedName>
    <definedName name="tavola" localSheetId="54" hidden="1">{"g95_96m1",#N/A,FALSE,"Graf(95+96)M";"g95_96m2",#N/A,FALSE,"Graf(95+96)M";"g95_96mb1",#N/A,FALSE,"Graf(95+96)Mb";"g95_96mb2",#N/A,FALSE,"Graf(95+96)Mb";"g95_96f1",#N/A,FALSE,"Graf(95+96)F";"g95_96f2",#N/A,FALSE,"Graf(95+96)F";"g95_96fb1",#N/A,FALSE,"Graf(95+96)Fb";"g95_96fb2",#N/A,FALSE,"Graf(95+96)Fb"}</definedName>
    <definedName name="tavola" localSheetId="55" hidden="1">{"g95_96m1",#N/A,FALSE,"Graf(95+96)M";"g95_96m2",#N/A,FALSE,"Graf(95+96)M";"g95_96mb1",#N/A,FALSE,"Graf(95+96)Mb";"g95_96mb2",#N/A,FALSE,"Graf(95+96)Mb";"g95_96f1",#N/A,FALSE,"Graf(95+96)F";"g95_96f2",#N/A,FALSE,"Graf(95+96)F";"g95_96fb1",#N/A,FALSE,"Graf(95+96)Fb";"g95_96fb2",#N/A,FALSE,"Graf(95+96)Fb"}</definedName>
    <definedName name="tavola" localSheetId="56" hidden="1">{"g95_96m1",#N/A,FALSE,"Graf(95+96)M";"g95_96m2",#N/A,FALSE,"Graf(95+96)M";"g95_96mb1",#N/A,FALSE,"Graf(95+96)Mb";"g95_96mb2",#N/A,FALSE,"Graf(95+96)Mb";"g95_96f1",#N/A,FALSE,"Graf(95+96)F";"g95_96f2",#N/A,FALSE,"Graf(95+96)F";"g95_96fb1",#N/A,FALSE,"Graf(95+96)Fb";"g95_96fb2",#N/A,FALSE,"Graf(95+96)Fb"}</definedName>
    <definedName name="tavola" localSheetId="58" hidden="1">{"g95_96m1",#N/A,FALSE,"Graf(95+96)M";"g95_96m2",#N/A,FALSE,"Graf(95+96)M";"g95_96mb1",#N/A,FALSE,"Graf(95+96)Mb";"g95_96mb2",#N/A,FALSE,"Graf(95+96)Mb";"g95_96f1",#N/A,FALSE,"Graf(95+96)F";"g95_96f2",#N/A,FALSE,"Graf(95+96)F";"g95_96fb1",#N/A,FALSE,"Graf(95+96)Fb";"g95_96fb2",#N/A,FALSE,"Graf(95+96)Fb"}</definedName>
    <definedName name="tavola" localSheetId="60" hidden="1">{"g95_96m1",#N/A,FALSE,"Graf(95+96)M";"g95_96m2",#N/A,FALSE,"Graf(95+96)M";"g95_96mb1",#N/A,FALSE,"Graf(95+96)Mb";"g95_96mb2",#N/A,FALSE,"Graf(95+96)Mb";"g95_96f1",#N/A,FALSE,"Graf(95+96)F";"g95_96f2",#N/A,FALSE,"Graf(95+96)F";"g95_96fb1",#N/A,FALSE,"Graf(95+96)Fb";"g95_96fb2",#N/A,FALSE,"Graf(95+96)Fb"}</definedName>
    <definedName name="tavola" localSheetId="5" hidden="1">{"g95_96m1",#N/A,FALSE,"Graf(95+96)M";"g95_96m2",#N/A,FALSE,"Graf(95+96)M";"g95_96mb1",#N/A,FALSE,"Graf(95+96)Mb";"g95_96mb2",#N/A,FALSE,"Graf(95+96)Mb";"g95_96f1",#N/A,FALSE,"Graf(95+96)F";"g95_96f2",#N/A,FALSE,"Graf(95+96)F";"g95_96fb1",#N/A,FALSE,"Graf(95+96)Fb";"g95_96fb2",#N/A,FALSE,"Graf(95+96)Fb"}</definedName>
    <definedName name="tavola" localSheetId="63" hidden="1">{"g95_96m1",#N/A,FALSE,"Graf(95+96)M";"g95_96m2",#N/A,FALSE,"Graf(95+96)M";"g95_96mb1",#N/A,FALSE,"Graf(95+96)Mb";"g95_96mb2",#N/A,FALSE,"Graf(95+96)Mb";"g95_96f1",#N/A,FALSE,"Graf(95+96)F";"g95_96f2",#N/A,FALSE,"Graf(95+96)F";"g95_96fb1",#N/A,FALSE,"Graf(95+96)Fb";"g95_96fb2",#N/A,FALSE,"Graf(95+96)Fb"}</definedName>
    <definedName name="tavola" localSheetId="64" hidden="1">{"g95_96m1",#N/A,FALSE,"Graf(95+96)M";"g95_96m2",#N/A,FALSE,"Graf(95+96)M";"g95_96mb1",#N/A,FALSE,"Graf(95+96)Mb";"g95_96mb2",#N/A,FALSE,"Graf(95+96)Mb";"g95_96f1",#N/A,FALSE,"Graf(95+96)F";"g95_96f2",#N/A,FALSE,"Graf(95+96)F";"g95_96fb1",#N/A,FALSE,"Graf(95+96)Fb";"g95_96fb2",#N/A,FALSE,"Graf(95+96)Fb"}</definedName>
    <definedName name="tavola" localSheetId="65" hidden="1">{"g95_96m1",#N/A,FALSE,"Graf(95+96)M";"g95_96m2",#N/A,FALSE,"Graf(95+96)M";"g95_96mb1",#N/A,FALSE,"Graf(95+96)Mb";"g95_96mb2",#N/A,FALSE,"Graf(95+96)Mb";"g95_96f1",#N/A,FALSE,"Graf(95+96)F";"g95_96f2",#N/A,FALSE,"Graf(95+96)F";"g95_96fb1",#N/A,FALSE,"Graf(95+96)Fb";"g95_96fb2",#N/A,FALSE,"Graf(95+96)Fb"}</definedName>
    <definedName name="tavola" localSheetId="66" hidden="1">{"g95_96m1",#N/A,FALSE,"Graf(95+96)M";"g95_96m2",#N/A,FALSE,"Graf(95+96)M";"g95_96mb1",#N/A,FALSE,"Graf(95+96)Mb";"g95_96mb2",#N/A,FALSE,"Graf(95+96)Mb";"g95_96f1",#N/A,FALSE,"Graf(95+96)F";"g95_96f2",#N/A,FALSE,"Graf(95+96)F";"g95_96fb1",#N/A,FALSE,"Graf(95+96)Fb";"g95_96fb2",#N/A,FALSE,"Graf(95+96)Fb"}</definedName>
    <definedName name="tavola" localSheetId="67" hidden="1">{"g95_96m1",#N/A,FALSE,"Graf(95+96)M";"g95_96m2",#N/A,FALSE,"Graf(95+96)M";"g95_96mb1",#N/A,FALSE,"Graf(95+96)Mb";"g95_96mb2",#N/A,FALSE,"Graf(95+96)Mb";"g95_96f1",#N/A,FALSE,"Graf(95+96)F";"g95_96f2",#N/A,FALSE,"Graf(95+96)F";"g95_96fb1",#N/A,FALSE,"Graf(95+96)Fb";"g95_96fb2",#N/A,FALSE,"Graf(95+96)Fb"}</definedName>
    <definedName name="tavola" localSheetId="68" hidden="1">{"g95_96m1",#N/A,FALSE,"Graf(95+96)M";"g95_96m2",#N/A,FALSE,"Graf(95+96)M";"g95_96mb1",#N/A,FALSE,"Graf(95+96)Mb";"g95_96mb2",#N/A,FALSE,"Graf(95+96)Mb";"g95_96f1",#N/A,FALSE,"Graf(95+96)F";"g95_96f2",#N/A,FALSE,"Graf(95+96)F";"g95_96fb1",#N/A,FALSE,"Graf(95+96)Fb";"g95_96fb2",#N/A,FALSE,"Graf(95+96)Fb"}</definedName>
    <definedName name="tavola" localSheetId="6" hidden="1">{"g95_96m1",#N/A,FALSE,"Graf(95+96)M";"g95_96m2",#N/A,FALSE,"Graf(95+96)M";"g95_96mb1",#N/A,FALSE,"Graf(95+96)Mb";"g95_96mb2",#N/A,FALSE,"Graf(95+96)Mb";"g95_96f1",#N/A,FALSE,"Graf(95+96)F";"g95_96f2",#N/A,FALSE,"Graf(95+96)F";"g95_96fb1",#N/A,FALSE,"Graf(95+96)Fb";"g95_96fb2",#N/A,FALSE,"Graf(95+96)Fb"}</definedName>
    <definedName name="tavola" localSheetId="9"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11" hidden="1">{"g95_96m1",#N/A,FALSE,"Graf(95+96)M";"g95_96m2",#N/A,FALSE,"Graf(95+96)M";"g95_96mb1",#N/A,FALSE,"Graf(95+96)Mb";"g95_96mb2",#N/A,FALSE,"Graf(95+96)Mb";"g95_96f1",#N/A,FALSE,"Graf(95+96)F";"g95_96f2",#N/A,FALSE,"Graf(95+96)F";"g95_96fb1",#N/A,FALSE,"Graf(95+96)Fb";"g95_96fb2",#N/A,FALSE,"Graf(95+96)Fb"}</definedName>
    <definedName name="tavola" localSheetId="12" hidden="1">{"g95_96m1",#N/A,FALSE,"Graf(95+96)M";"g95_96m2",#N/A,FALSE,"Graf(95+96)M";"g95_96mb1",#N/A,FALSE,"Graf(95+96)Mb";"g95_96mb2",#N/A,FALSE,"Graf(95+96)Mb";"g95_96f1",#N/A,FALSE,"Graf(95+96)F";"g95_96f2",#N/A,FALSE,"Graf(95+96)F";"g95_96fb1",#N/A,FALSE,"Graf(95+96)Fb";"g95_96fb2",#N/A,FALSE,"Graf(95+96)Fb"}</definedName>
    <definedName name="tavola" localSheetId="7" hidden="1">{"g95_96m1",#N/A,FALSE,"Graf(95+96)M";"g95_96m2",#N/A,FALSE,"Graf(95+96)M";"g95_96mb1",#N/A,FALSE,"Graf(95+96)Mb";"g95_96mb2",#N/A,FALSE,"Graf(95+96)Mb";"g95_96f1",#N/A,FALSE,"Graf(95+96)F";"g95_96f2",#N/A,FALSE,"Graf(95+96)F";"g95_96fb1",#N/A,FALSE,"Graf(95+96)Fb";"g95_96fb2",#N/A,FALSE,"Graf(95+96)Fb"}</definedName>
    <definedName name="tavola" localSheetId="22" hidden="1">{"g95_96m1",#N/A,FALSE,"Graf(95+96)M";"g95_96m2",#N/A,FALSE,"Graf(95+96)M";"g95_96mb1",#N/A,FALSE,"Graf(95+96)Mb";"g95_96mb2",#N/A,FALSE,"Graf(95+96)Mb";"g95_96f1",#N/A,FALSE,"Graf(95+96)F";"g95_96f2",#N/A,FALSE,"Graf(95+96)F";"g95_96fb1",#N/A,FALSE,"Graf(95+96)Fb";"g95_96fb2",#N/A,FALSE,"Graf(95+96)Fb"}</definedName>
    <definedName name="tavola" localSheetId="57" hidden="1">{"g95_96m1",#N/A,FALSE,"Graf(95+96)M";"g95_96m2",#N/A,FALSE,"Graf(95+96)M";"g95_96mb1",#N/A,FALSE,"Graf(95+96)Mb";"g95_96mb2",#N/A,FALSE,"Graf(95+96)Mb";"g95_96f1",#N/A,FALSE,"Graf(95+96)F";"g95_96f2",#N/A,FALSE,"Graf(95+96)F";"g95_96fb1",#N/A,FALSE,"Graf(95+96)Fb";"g95_96fb2",#N/A,FALSE,"Graf(95+96)Fb"}</definedName>
    <definedName name="tavola" localSheetId="8" hidden="1">{"g95_96m1",#N/A,FALSE,"Graf(95+96)M";"g95_96m2",#N/A,FALSE,"Graf(95+96)M";"g95_96mb1",#N/A,FALSE,"Graf(95+96)Mb";"g95_96mb2",#N/A,FALSE,"Graf(95+96)Mb";"g95_96f1",#N/A,FALSE,"Graf(95+96)F";"g95_96f2",#N/A,FALSE,"Graf(95+96)F";"g95_96fb1",#N/A,FALSE,"Graf(95+96)Fb";"g95_96fb2",#N/A,FALSE,"Graf(95+96)Fb"}</definedName>
    <definedName name="tavola" localSheetId="59" hidden="1">{"g95_96m1",#N/A,FALSE,"Graf(95+96)M";"g95_96m2",#N/A,FALSE,"Graf(95+96)M";"g95_96mb1",#N/A,FALSE,"Graf(95+96)Mb";"g95_96mb2",#N/A,FALSE,"Graf(95+96)Mb";"g95_96f1",#N/A,FALSE,"Graf(95+96)F";"g95_96f2",#N/A,FALSE,"Graf(95+96)F";"g95_96fb1",#N/A,FALSE,"Graf(95+96)Fb";"g95_96fb2",#N/A,FALSE,"Graf(95+96)Fb"}</definedName>
    <definedName name="tavola" localSheetId="61" hidden="1">{"g95_96m1",#N/A,FALSE,"Graf(95+96)M";"g95_96m2",#N/A,FALSE,"Graf(95+96)M";"g95_96mb1",#N/A,FALSE,"Graf(95+96)Mb";"g95_96mb2",#N/A,FALSE,"Graf(95+96)Mb";"g95_96f1",#N/A,FALSE,"Graf(95+96)F";"g95_96f2",#N/A,FALSE,"Graf(95+96)F";"g95_96fb1",#N/A,FALSE,"Graf(95+96)Fb";"g95_96fb2",#N/A,FALSE,"Graf(95+96)Fb"}</definedName>
    <definedName name="tavola" localSheetId="62" hidden="1">{"g95_96m1",#N/A,FALSE,"Graf(95+96)M";"g95_96m2",#N/A,FALSE,"Graf(95+96)M";"g95_96mb1",#N/A,FALSE,"Graf(95+96)Mb";"g95_96mb2",#N/A,FALSE,"Graf(95+96)Mb";"g95_96f1",#N/A,FALSE,"Graf(95+96)F";"g95_96f2",#N/A,FALSE,"Graf(95+96)F";"g95_96fb1",#N/A,FALSE,"Graf(95+96)Fb";"g95_96fb2",#N/A,FALSE,"Graf(95+96)Fb"}</definedName>
    <definedName name="tavola" localSheetId="15" hidden="1">{"g95_96m1",#N/A,FALSE,"Graf(95+96)M";"g95_96m2",#N/A,FALSE,"Graf(95+96)M";"g95_96mb1",#N/A,FALSE,"Graf(95+96)Mb";"g95_96mb2",#N/A,FALSE,"Graf(95+96)Mb";"g95_96f1",#N/A,FALSE,"Graf(95+96)F";"g95_96f2",#N/A,FALSE,"Graf(95+96)F";"g95_96fb1",#N/A,FALSE,"Graf(95+96)Fb";"g95_96fb2",#N/A,FALSE,"Graf(95+96)Fb"}</definedName>
    <definedName name="tavola" localSheetId="16" hidden="1">{"g95_96m1",#N/A,FALSE,"Graf(95+96)M";"g95_96m2",#N/A,FALSE,"Graf(95+96)M";"g95_96mb1",#N/A,FALSE,"Graf(95+96)Mb";"g95_96mb2",#N/A,FALSE,"Graf(95+96)Mb";"g95_96f1",#N/A,FALSE,"Graf(95+96)F";"g95_96f2",#N/A,FALSE,"Graf(95+96)F";"g95_96fb1",#N/A,FALSE,"Graf(95+96)Fb";"g95_96fb2",#N/A,FALSE,"Graf(95+96)Fb"}</definedName>
    <definedName name="tavola" localSheetId="17" hidden="1">{"g95_96m1",#N/A,FALSE,"Graf(95+96)M";"g95_96m2",#N/A,FALSE,"Graf(95+96)M";"g95_96mb1",#N/A,FALSE,"Graf(95+96)Mb";"g95_96mb2",#N/A,FALSE,"Graf(95+96)Mb";"g95_96f1",#N/A,FALSE,"Graf(95+96)F";"g95_96f2",#N/A,FALSE,"Graf(95+96)F";"g95_96fb1",#N/A,FALSE,"Graf(95+96)Fb";"g95_96fb2",#N/A,FALSE,"Graf(95+96)Fb"}</definedName>
    <definedName name="tavola" localSheetId="18" hidden="1">{"g95_96m1",#N/A,FALSE,"Graf(95+96)M";"g95_96m2",#N/A,FALSE,"Graf(95+96)M";"g95_96mb1",#N/A,FALSE,"Graf(95+96)Mb";"g95_96mb2",#N/A,FALSE,"Graf(95+96)Mb";"g95_96f1",#N/A,FALSE,"Graf(95+96)F";"g95_96f2",#N/A,FALSE,"Graf(95+96)F";"g95_96fb1",#N/A,FALSE,"Graf(95+96)Fb";"g95_96fb2",#N/A,FALSE,"Graf(95+96)Fb"}</definedName>
    <definedName name="tavola" localSheetId="19" hidden="1">{"g95_96m1",#N/A,FALSE,"Graf(95+96)M";"g95_96m2",#N/A,FALSE,"Graf(95+96)M";"g95_96mb1",#N/A,FALSE,"Graf(95+96)Mb";"g95_96mb2",#N/A,FALSE,"Graf(95+96)Mb";"g95_96f1",#N/A,FALSE,"Graf(95+96)F";"g95_96f2",#N/A,FALSE,"Graf(95+96)F";"g95_96fb1",#N/A,FALSE,"Graf(95+96)Fb";"g95_96fb2",#N/A,FALSE,"Graf(95+96)Fb"}</definedName>
    <definedName name="tavola" localSheetId="20" hidden="1">{"g95_96m1",#N/A,FALSE,"Graf(95+96)M";"g95_96m2",#N/A,FALSE,"Graf(95+96)M";"g95_96mb1",#N/A,FALSE,"Graf(95+96)Mb";"g95_96mb2",#N/A,FALSE,"Graf(95+96)Mb";"g95_96f1",#N/A,FALSE,"Graf(95+96)F";"g95_96f2",#N/A,FALSE,"Graf(95+96)F";"g95_96fb1",#N/A,FALSE,"Graf(95+96)Fb";"g95_96fb2",#N/A,FALSE,"Graf(95+96)Fb"}</definedName>
    <definedName name="tavola" localSheetId="21"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ST0">#REF!</definedName>
    <definedName name="TESTHKEY">#REF!</definedName>
    <definedName name="TESTKEYS">#REF!</definedName>
    <definedName name="TESTVKEY">#REF!</definedName>
    <definedName name="Titre" localSheetId="71">'Fig 2.48'!#REF!</definedName>
    <definedName name="TMS">[61]MS!$B$3:$B$63</definedName>
    <definedName name="TMTR">[61]MTR!$B$3:$B$52</definedName>
    <definedName name="tmtrr">[60]MTR!$B$3:$B$61</definedName>
    <definedName name="tnvb">[60]MS!$B$3:$B$63</definedName>
    <definedName name="Total" localSheetId="71">'Fig 2.48'!#REF!</definedName>
    <definedName name="toto" localSheetId="13">#REF!</definedName>
    <definedName name="toto" localSheetId="14">#REF!</definedName>
    <definedName name="toto" localSheetId="25">#REF!</definedName>
    <definedName name="toto" localSheetId="26">#REF!</definedName>
    <definedName name="toto" localSheetId="27">#REF!</definedName>
    <definedName name="toto" localSheetId="28">#REF!</definedName>
    <definedName name="toto" localSheetId="4">#REF!</definedName>
    <definedName name="toto" localSheetId="5">#REF!</definedName>
    <definedName name="toto" localSheetId="6">#REF!</definedName>
    <definedName name="toto" localSheetId="9">#REF!</definedName>
    <definedName name="toto" localSheetId="10">#REF!</definedName>
    <definedName name="toto" localSheetId="11">#REF!</definedName>
    <definedName name="toto" localSheetId="12">#REF!</definedName>
    <definedName name="toto" localSheetId="2">#REF!</definedName>
    <definedName name="toto" localSheetId="7">#REF!</definedName>
    <definedName name="toto" localSheetId="22">#REF!</definedName>
    <definedName name="toto" localSheetId="8">#REF!</definedName>
    <definedName name="toto" localSheetId="15">#REF!</definedName>
    <definedName name="toto" localSheetId="16">#REF!</definedName>
    <definedName name="toto" localSheetId="17">#REF!</definedName>
    <definedName name="toto" localSheetId="18">#REF!</definedName>
    <definedName name="toto" localSheetId="19">#REF!</definedName>
    <definedName name="toto" localSheetId="20">#REF!</definedName>
    <definedName name="toto" localSheetId="21">#REF!</definedName>
    <definedName name="toto">#REF!</definedName>
    <definedName name="TRAMOS_CUANTÍA">#REF!</definedName>
    <definedName name="TSHO" localSheetId="13">#REF!</definedName>
    <definedName name="TSHO" localSheetId="14">#REF!</definedName>
    <definedName name="TSHO" localSheetId="25">#REF!</definedName>
    <definedName name="TSHO" localSheetId="26">#REF!</definedName>
    <definedName name="TSHO" localSheetId="27">#REF!</definedName>
    <definedName name="TSHO" localSheetId="28">#REF!</definedName>
    <definedName name="TSHO" localSheetId="4">#REF!</definedName>
    <definedName name="TSHO" localSheetId="5">#REF!</definedName>
    <definedName name="TSHO" localSheetId="6">#REF!</definedName>
    <definedName name="TSHO" localSheetId="9">#REF!</definedName>
    <definedName name="TSHO" localSheetId="10">#REF!</definedName>
    <definedName name="TSHO" localSheetId="11">#REF!</definedName>
    <definedName name="TSHO" localSheetId="12">#REF!</definedName>
    <definedName name="TSHO" localSheetId="2">#REF!</definedName>
    <definedName name="TSHO" localSheetId="7">#REF!</definedName>
    <definedName name="TSHO" localSheetId="22">#REF!</definedName>
    <definedName name="TSHO" localSheetId="8">#REF!</definedName>
    <definedName name="TSHO" localSheetId="15">#REF!</definedName>
    <definedName name="TSHO" localSheetId="16">#REF!</definedName>
    <definedName name="TSHO" localSheetId="17">#REF!</definedName>
    <definedName name="TSHO" localSheetId="18">#REF!</definedName>
    <definedName name="TSHO" localSheetId="19">#REF!</definedName>
    <definedName name="TSHO" localSheetId="20">#REF!</definedName>
    <definedName name="TSHO" localSheetId="21">#REF!</definedName>
    <definedName name="TSHO">#REF!</definedName>
    <definedName name="TSM" localSheetId="13">#REF!</definedName>
    <definedName name="TSM" localSheetId="14">#REF!</definedName>
    <definedName name="TSM" localSheetId="25">#REF!</definedName>
    <definedName name="TSM" localSheetId="26">#REF!</definedName>
    <definedName name="TSM" localSheetId="27">#REF!</definedName>
    <definedName name="TSM" localSheetId="28">#REF!</definedName>
    <definedName name="TSM" localSheetId="4">#REF!</definedName>
    <definedName name="TSM" localSheetId="5">#REF!</definedName>
    <definedName name="TSM" localSheetId="6">#REF!</definedName>
    <definedName name="TSM" localSheetId="9">#REF!</definedName>
    <definedName name="TSM" localSheetId="10">#REF!</definedName>
    <definedName name="TSM" localSheetId="11">#REF!</definedName>
    <definedName name="TSM" localSheetId="12">#REF!</definedName>
    <definedName name="TSM" localSheetId="2">#REF!</definedName>
    <definedName name="TSM" localSheetId="7">#REF!</definedName>
    <definedName name="TSM" localSheetId="22">#REF!</definedName>
    <definedName name="TSM" localSheetId="8">#REF!</definedName>
    <definedName name="TSM" localSheetId="15">#REF!</definedName>
    <definedName name="TSM" localSheetId="16">#REF!</definedName>
    <definedName name="TSM" localSheetId="17">#REF!</definedName>
    <definedName name="TSM" localSheetId="18">#REF!</definedName>
    <definedName name="TSM" localSheetId="19">#REF!</definedName>
    <definedName name="TSM" localSheetId="20">#REF!</definedName>
    <definedName name="TSM" localSheetId="21">#REF!</definedName>
    <definedName name="TSM">#REF!</definedName>
    <definedName name="tt" localSheetId="46">#REF!</definedName>
    <definedName name="tt" localSheetId="48">#REF!</definedName>
    <definedName name="tt" localSheetId="49">#REF!</definedName>
    <definedName name="tt" localSheetId="50">#REF!</definedName>
    <definedName name="tt" localSheetId="51">#REF!</definedName>
    <definedName name="tt" localSheetId="52">#REF!</definedName>
    <definedName name="tt" localSheetId="53">#REF!</definedName>
    <definedName name="tt" localSheetId="54">#REF!</definedName>
    <definedName name="tt" localSheetId="55">#REF!</definedName>
    <definedName name="tt" localSheetId="60">#REF!</definedName>
    <definedName name="tt" localSheetId="76">#REF!</definedName>
    <definedName name="tt" localSheetId="77">#REF!</definedName>
    <definedName name="tt" localSheetId="78">#REF!</definedName>
    <definedName name="tt" localSheetId="59">#REF!</definedName>
    <definedName name="tt" localSheetId="61">#REF!</definedName>
    <definedName name="tt">#REF!</definedName>
    <definedName name="txretr_anc14">#REF!</definedName>
    <definedName name="txretr_anc15">#REF!</definedName>
    <definedName name="Unite" localSheetId="71">'Fig 2.48'!#REF!</definedName>
    <definedName name="unite" localSheetId="73">[62]NATnon03324!#REF!</definedName>
    <definedName name="unite" localSheetId="76">[62]NATnon03324!#REF!</definedName>
    <definedName name="unite" localSheetId="78">[62]NATnon03324!#REF!</definedName>
    <definedName name="unite">[62]NATnon03324!#REF!</definedName>
    <definedName name="valeur" localSheetId="46">[39]Macro1!#REF!</definedName>
    <definedName name="valeur" localSheetId="48">[39]Macro1!#REF!</definedName>
    <definedName name="valeur" localSheetId="49">[39]Macro1!#REF!</definedName>
    <definedName name="valeur" localSheetId="50">[39]Macro1!#REF!</definedName>
    <definedName name="valeur" localSheetId="51">[39]Macro1!#REF!</definedName>
    <definedName name="valeur" localSheetId="52">[39]Macro1!#REF!</definedName>
    <definedName name="valeur" localSheetId="53">[39]Macro1!#REF!</definedName>
    <definedName name="valeur" localSheetId="54">[39]Macro1!#REF!</definedName>
    <definedName name="valeur" localSheetId="55">[39]Macro1!#REF!</definedName>
    <definedName name="valeur" localSheetId="60">[39]Macro1!#REF!</definedName>
    <definedName name="valeur" localSheetId="76">[40]Macro1!#REF!</definedName>
    <definedName name="valeur" localSheetId="77">[40]Macro1!#REF!</definedName>
    <definedName name="valeur" localSheetId="78">[40]Macro1!#REF!</definedName>
    <definedName name="valeur" localSheetId="59">[39]Macro1!#REF!</definedName>
    <definedName name="valeur" localSheetId="61">[39]Macro1!#REF!</definedName>
    <definedName name="valeur">[40]Macro1!#REF!</definedName>
    <definedName name="ve">#REF!</definedName>
    <definedName name="VERIFICATION_MONTANT" localSheetId="13">#REF!</definedName>
    <definedName name="VERIFICATION_MONTANT" localSheetId="14">#REF!</definedName>
    <definedName name="VERIFICATION_MONTANT" localSheetId="25">#REF!</definedName>
    <definedName name="VERIFICATION_MONTANT" localSheetId="26">#REF!</definedName>
    <definedName name="VERIFICATION_MONTANT" localSheetId="27">#REF!</definedName>
    <definedName name="VERIFICATION_MONTANT" localSheetId="28">#REF!</definedName>
    <definedName name="VERIFICATION_MONTANT" localSheetId="4">#REF!</definedName>
    <definedName name="VERIFICATION_MONTANT" localSheetId="5">#REF!</definedName>
    <definedName name="VERIFICATION_MONTANT" localSheetId="6">#REF!</definedName>
    <definedName name="VERIFICATION_MONTANT" localSheetId="9">#REF!</definedName>
    <definedName name="VERIFICATION_MONTANT" localSheetId="10">#REF!</definedName>
    <definedName name="VERIFICATION_MONTANT" localSheetId="11">#REF!</definedName>
    <definedName name="VERIFICATION_MONTANT" localSheetId="12">#REF!</definedName>
    <definedName name="VERIFICATION_MONTANT" localSheetId="2">#REF!</definedName>
    <definedName name="VERIFICATION_MONTANT" localSheetId="7">#REF!</definedName>
    <definedName name="VERIFICATION_MONTANT" localSheetId="22">#REF!</definedName>
    <definedName name="VERIFICATION_MONTANT" localSheetId="8">#REF!</definedName>
    <definedName name="VERIFICATION_MONTANT" localSheetId="15">#REF!</definedName>
    <definedName name="VERIFICATION_MONTANT" localSheetId="16">#REF!</definedName>
    <definedName name="VERIFICATION_MONTANT" localSheetId="17">#REF!</definedName>
    <definedName name="VERIFICATION_MONTANT" localSheetId="18">#REF!</definedName>
    <definedName name="VERIFICATION_MONTANT" localSheetId="19">#REF!</definedName>
    <definedName name="VERIFICATION_MONTANT" localSheetId="20">#REF!</definedName>
    <definedName name="VERIFICATION_MONTANT" localSheetId="21">#REF!</definedName>
    <definedName name="VERIFICATION_MONTANT">#REF!</definedName>
    <definedName name="VERIFICATION_PRORATISATION" localSheetId="13">#REF!</definedName>
    <definedName name="VERIFICATION_PRORATISATION" localSheetId="14">#REF!</definedName>
    <definedName name="VERIFICATION_PRORATISATION" localSheetId="25">#REF!</definedName>
    <definedName name="VERIFICATION_PRORATISATION" localSheetId="26">#REF!</definedName>
    <definedName name="VERIFICATION_PRORATISATION" localSheetId="27">#REF!</definedName>
    <definedName name="VERIFICATION_PRORATISATION" localSheetId="28">#REF!</definedName>
    <definedName name="VERIFICATION_PRORATISATION" localSheetId="4">#REF!</definedName>
    <definedName name="VERIFICATION_PRORATISATION" localSheetId="5">#REF!</definedName>
    <definedName name="VERIFICATION_PRORATISATION" localSheetId="6">#REF!</definedName>
    <definedName name="VERIFICATION_PRORATISATION" localSheetId="9">#REF!</definedName>
    <definedName name="VERIFICATION_PRORATISATION" localSheetId="10">#REF!</definedName>
    <definedName name="VERIFICATION_PRORATISATION" localSheetId="11">#REF!</definedName>
    <definedName name="VERIFICATION_PRORATISATION" localSheetId="12">#REF!</definedName>
    <definedName name="VERIFICATION_PRORATISATION" localSheetId="2">#REF!</definedName>
    <definedName name="VERIFICATION_PRORATISATION" localSheetId="7">#REF!</definedName>
    <definedName name="VERIFICATION_PRORATISATION" localSheetId="22">#REF!</definedName>
    <definedName name="VERIFICATION_PRORATISATION" localSheetId="8">#REF!</definedName>
    <definedName name="VERIFICATION_PRORATISATION" localSheetId="15">#REF!</definedName>
    <definedName name="VERIFICATION_PRORATISATION" localSheetId="16">#REF!</definedName>
    <definedName name="VERIFICATION_PRORATISATION" localSheetId="17">#REF!</definedName>
    <definedName name="VERIFICATION_PRORATISATION" localSheetId="18">#REF!</definedName>
    <definedName name="VERIFICATION_PRORATISATION" localSheetId="19">#REF!</definedName>
    <definedName name="VERIFICATION_PRORATISATION" localSheetId="20">#REF!</definedName>
    <definedName name="VERIFICATION_PRORATISATION" localSheetId="21">#REF!</definedName>
    <definedName name="VERIFICATION_PRORATISATION">#REF!</definedName>
    <definedName name="VERIFICATION_PRORATISATION2" localSheetId="13">#REF!</definedName>
    <definedName name="VERIFICATION_PRORATISATION2" localSheetId="14">#REF!</definedName>
    <definedName name="VERIFICATION_PRORATISATION2" localSheetId="25">#REF!</definedName>
    <definedName name="VERIFICATION_PRORATISATION2" localSheetId="26">#REF!</definedName>
    <definedName name="VERIFICATION_PRORATISATION2" localSheetId="27">#REF!</definedName>
    <definedName name="VERIFICATION_PRORATISATION2" localSheetId="28">#REF!</definedName>
    <definedName name="VERIFICATION_PRORATISATION2" localSheetId="4">#REF!</definedName>
    <definedName name="VERIFICATION_PRORATISATION2" localSheetId="5">#REF!</definedName>
    <definedName name="VERIFICATION_PRORATISATION2" localSheetId="6">#REF!</definedName>
    <definedName name="VERIFICATION_PRORATISATION2" localSheetId="9">#REF!</definedName>
    <definedName name="VERIFICATION_PRORATISATION2" localSheetId="10">#REF!</definedName>
    <definedName name="VERIFICATION_PRORATISATION2" localSheetId="11">#REF!</definedName>
    <definedName name="VERIFICATION_PRORATISATION2" localSheetId="12">#REF!</definedName>
    <definedName name="VERIFICATION_PRORATISATION2" localSheetId="2">#REF!</definedName>
    <definedName name="VERIFICATION_PRORATISATION2" localSheetId="7">#REF!</definedName>
    <definedName name="VERIFICATION_PRORATISATION2" localSheetId="22">#REF!</definedName>
    <definedName name="VERIFICATION_PRORATISATION2" localSheetId="8">#REF!</definedName>
    <definedName name="VERIFICATION_PRORATISATION2" localSheetId="15">#REF!</definedName>
    <definedName name="VERIFICATION_PRORATISATION2" localSheetId="16">#REF!</definedName>
    <definedName name="VERIFICATION_PRORATISATION2" localSheetId="17">#REF!</definedName>
    <definedName name="VERIFICATION_PRORATISATION2" localSheetId="18">#REF!</definedName>
    <definedName name="VERIFICATION_PRORATISATION2" localSheetId="19">#REF!</definedName>
    <definedName name="VERIFICATION_PRORATISATION2" localSheetId="20">#REF!</definedName>
    <definedName name="VERIFICATION_PRORATISATION2" localSheetId="21">#REF!</definedName>
    <definedName name="VERIFICATION_PRORATISATION2">#REF!</definedName>
    <definedName name="VIUDE_ORFAN">#REF!</definedName>
    <definedName name="vvcwxcv" localSheetId="14" hidden="1">[52]A11!#REF!</definedName>
    <definedName name="vvcwxcv" localSheetId="25" hidden="1">[52]A11!#REF!</definedName>
    <definedName name="vvcwxcv" localSheetId="27" hidden="1">[52]A11!#REF!</definedName>
    <definedName name="vvcwxcv" localSheetId="28" hidden="1">[52]A11!#REF!</definedName>
    <definedName name="vvcwxcv" localSheetId="38" hidden="1">[53]A11!#REF!</definedName>
    <definedName name="vvcwxcv" localSheetId="3" hidden="1">[54]A11!#REF!</definedName>
    <definedName name="vvcwxcv" localSheetId="39" hidden="1">[53]A11!#REF!</definedName>
    <definedName name="vvcwxcv" localSheetId="40" hidden="1">[53]A11!#REF!</definedName>
    <definedName name="vvcwxcv" localSheetId="41" hidden="1">[53]A11!#REF!</definedName>
    <definedName name="vvcwxcv" localSheetId="48" hidden="1">[52]A11!#REF!</definedName>
    <definedName name="vvcwxcv" localSheetId="4" hidden="1">[55]A11!#REF!</definedName>
    <definedName name="vvcwxcv" localSheetId="49" hidden="1">[52]A11!#REF!</definedName>
    <definedName name="vvcwxcv" localSheetId="50" hidden="1">[52]A11!#REF!</definedName>
    <definedName name="vvcwxcv" localSheetId="51" hidden="1">[52]A11!#REF!</definedName>
    <definedName name="vvcwxcv" localSheetId="52" hidden="1">[52]A11!#REF!</definedName>
    <definedName name="vvcwxcv" localSheetId="53" hidden="1">[52]A11!#REF!</definedName>
    <definedName name="vvcwxcv" localSheetId="55" hidden="1">[52]A11!#REF!</definedName>
    <definedName name="vvcwxcv" localSheetId="58" hidden="1">[53]A11!#REF!</definedName>
    <definedName name="vvcwxcv" localSheetId="60" hidden="1">[52]A11!#REF!</definedName>
    <definedName name="vvcwxcv" localSheetId="63" hidden="1">[56]A11!#REF!</definedName>
    <definedName name="vvcwxcv" localSheetId="64" hidden="1">[56]A11!#REF!</definedName>
    <definedName name="vvcwxcv" localSheetId="65" hidden="1">[56]A11!#REF!</definedName>
    <definedName name="vvcwxcv" localSheetId="66" hidden="1">[56]A11!#REF!</definedName>
    <definedName name="vvcwxcv" localSheetId="67" hidden="1">[53]A11!#REF!</definedName>
    <definedName name="vvcwxcv" localSheetId="68" hidden="1">[56]A11!#REF!</definedName>
    <definedName name="vvcwxcv" localSheetId="6" hidden="1">[52]A11!#REF!</definedName>
    <definedName name="vvcwxcv" localSheetId="76" hidden="1">[52]A11!#REF!</definedName>
    <definedName name="vvcwxcv" localSheetId="78" hidden="1">[52]A11!#REF!</definedName>
    <definedName name="vvcwxcv" localSheetId="10" hidden="1">[54]A11!#REF!</definedName>
    <definedName name="vvcwxcv" localSheetId="12" hidden="1">[54]A11!#REF!</definedName>
    <definedName name="vvcwxcv" localSheetId="2" hidden="1">[57]A11!#REF!</definedName>
    <definedName name="vvcwxcv" localSheetId="7" hidden="1">[52]A11!#REF!</definedName>
    <definedName name="vvcwxcv" localSheetId="22" hidden="1">[52]A11!#REF!</definedName>
    <definedName name="vvcwxcv" localSheetId="23" hidden="1">[52]A11!#REF!</definedName>
    <definedName name="vvcwxcv" localSheetId="24" hidden="1">[52]A11!#REF!</definedName>
    <definedName name="vvcwxcv" localSheetId="33" hidden="1">[52]A11!#REF!</definedName>
    <definedName name="vvcwxcv" localSheetId="34" hidden="1">[52]A11!#REF!</definedName>
    <definedName name="vvcwxcv" localSheetId="8" hidden="1">[52]A11!#REF!</definedName>
    <definedName name="vvcwxcv" localSheetId="62" hidden="1">[53]A11!#REF!</definedName>
    <definedName name="vvcwxcv" localSheetId="16" hidden="1">[52]A11!#REF!</definedName>
    <definedName name="vvcwxcv" localSheetId="17" hidden="1">[52]A11!#REF!</definedName>
    <definedName name="vvcwxcv" localSheetId="18" hidden="1">[52]A11!#REF!</definedName>
    <definedName name="vvcwxcv" localSheetId="19" hidden="1">[52]A11!#REF!</definedName>
    <definedName name="vvcwxcv" localSheetId="20" hidden="1">[52]A11!#REF!</definedName>
    <definedName name="vvcwxcv" localSheetId="21" hidden="1">[52]A11!#REF!</definedName>
    <definedName name="vvcwxcv" hidden="1">[52]A11!#REF!</definedName>
    <definedName name="w" localSheetId="14" hidden="1">'[1]Time series'!#REF!</definedName>
    <definedName name="w" localSheetId="25" hidden="1">'[1]Time series'!#REF!</definedName>
    <definedName name="w" localSheetId="27" hidden="1">'[1]Time series'!#REF!</definedName>
    <definedName name="w" localSheetId="28" hidden="1">'[1]Time series'!#REF!</definedName>
    <definedName name="w" localSheetId="38" hidden="1">'[2]Time series'!#REF!</definedName>
    <definedName name="w" localSheetId="3" hidden="1">'[3]Time series'!#REF!</definedName>
    <definedName name="w" localSheetId="39" hidden="1">'[2]Time series'!#REF!</definedName>
    <definedName name="w" localSheetId="40" hidden="1">'[2]Time series'!#REF!</definedName>
    <definedName name="w" localSheetId="41" hidden="1">'[2]Time series'!#REF!</definedName>
    <definedName name="w" localSheetId="48" hidden="1">'[1]Time series'!#REF!</definedName>
    <definedName name="w" localSheetId="4" hidden="1">'[4]Time series'!#REF!</definedName>
    <definedName name="w" localSheetId="49" hidden="1">'[1]Time series'!#REF!</definedName>
    <definedName name="w" localSheetId="50" hidden="1">'[1]Time series'!#REF!</definedName>
    <definedName name="w" localSheetId="51" hidden="1">'[1]Time series'!#REF!</definedName>
    <definedName name="w" localSheetId="52" hidden="1">'[1]Time series'!#REF!</definedName>
    <definedName name="w" localSheetId="53" hidden="1">'[1]Time series'!#REF!</definedName>
    <definedName name="w" localSheetId="55" hidden="1">'[1]Time series'!#REF!</definedName>
    <definedName name="w" localSheetId="58" hidden="1">'[2]Time series'!#REF!</definedName>
    <definedName name="w" localSheetId="60" hidden="1">'[1]Time series'!#REF!</definedName>
    <definedName name="w" localSheetId="63" hidden="1">'[5]Time series'!#REF!</definedName>
    <definedName name="w" localSheetId="64" hidden="1">'[5]Time series'!#REF!</definedName>
    <definedName name="w" localSheetId="65" hidden="1">'[5]Time series'!#REF!</definedName>
    <definedName name="w" localSheetId="66" hidden="1">'[5]Time series'!#REF!</definedName>
    <definedName name="w" localSheetId="67" hidden="1">'[2]Time series'!#REF!</definedName>
    <definedName name="w" localSheetId="68" hidden="1">'[5]Time series'!#REF!</definedName>
    <definedName name="w" localSheetId="6" hidden="1">'[1]Time series'!#REF!</definedName>
    <definedName name="w" localSheetId="76" hidden="1">'[1]Time series'!#REF!</definedName>
    <definedName name="w" localSheetId="78" hidden="1">'[1]Time series'!#REF!</definedName>
    <definedName name="w" localSheetId="10" hidden="1">'[3]Time series'!#REF!</definedName>
    <definedName name="w" localSheetId="12" hidden="1">'[3]Time series'!#REF!</definedName>
    <definedName name="w" localSheetId="2" hidden="1">'[6]Time series'!#REF!</definedName>
    <definedName name="w" localSheetId="7" hidden="1">'[1]Time series'!#REF!</definedName>
    <definedName name="w" localSheetId="22" hidden="1">'[1]Time series'!#REF!</definedName>
    <definedName name="w" localSheetId="23" hidden="1">'[1]Time series'!#REF!</definedName>
    <definedName name="w" localSheetId="24" hidden="1">'[1]Time series'!#REF!</definedName>
    <definedName name="w" localSheetId="33" hidden="1">'[1]Time series'!#REF!</definedName>
    <definedName name="w" localSheetId="34" hidden="1">'[1]Time series'!#REF!</definedName>
    <definedName name="w" localSheetId="8" hidden="1">'[1]Time series'!#REF!</definedName>
    <definedName name="w" localSheetId="62" hidden="1">'[2]Time series'!#REF!</definedName>
    <definedName name="w" localSheetId="16" hidden="1">'[1]Time series'!#REF!</definedName>
    <definedName name="w" localSheetId="17" hidden="1">'[1]Time series'!#REF!</definedName>
    <definedName name="w" localSheetId="18" hidden="1">'[1]Time series'!#REF!</definedName>
    <definedName name="w" localSheetId="19" hidden="1">'[1]Time series'!#REF!</definedName>
    <definedName name="w" localSheetId="20" hidden="1">'[1]Time series'!#REF!</definedName>
    <definedName name="w" localSheetId="21" hidden="1">'[1]Time series'!#REF!</definedName>
    <definedName name="w" hidden="1">'[1]Time series'!#REF!</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26" hidden="1">{"g95_96m1",#N/A,FALSE,"Graf(95+96)M";"g95_96m2",#N/A,FALSE,"Graf(95+96)M";"g95_96mb1",#N/A,FALSE,"Graf(95+96)Mb";"g95_96mb2",#N/A,FALSE,"Graf(95+96)Mb";"g95_96f1",#N/A,FALSE,"Graf(95+96)F";"g95_96f2",#N/A,FALSE,"Graf(95+96)F";"g95_96fb1",#N/A,FALSE,"Graf(95+96)Fb";"g95_96fb2",#N/A,FALSE,"Graf(95+96)Fb"}</definedName>
    <definedName name="wrn.Graf95_96." localSheetId="27" hidden="1">{"g95_96m1",#N/A,FALSE,"Graf(95+96)M";"g95_96m2",#N/A,FALSE,"Graf(95+96)M";"g95_96mb1",#N/A,FALSE,"Graf(95+96)Mb";"g95_96mb2",#N/A,FALSE,"Graf(95+96)Mb";"g95_96f1",#N/A,FALSE,"Graf(95+96)F";"g95_96f2",#N/A,FALSE,"Graf(95+96)F";"g95_96fb1",#N/A,FALSE,"Graf(95+96)Fb";"g95_96fb2",#N/A,FALSE,"Graf(95+96)Fb"}</definedName>
    <definedName name="wrn.Graf95_96." localSheetId="28"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6" hidden="1">{"g95_96m1",#N/A,FALSE,"Graf(95+96)M";"g95_96m2",#N/A,FALSE,"Graf(95+96)M";"g95_96mb1",#N/A,FALSE,"Graf(95+96)Mb";"g95_96mb2",#N/A,FALSE,"Graf(95+96)Mb";"g95_96f1",#N/A,FALSE,"Graf(95+96)F";"g95_96f2",#N/A,FALSE,"Graf(95+96)F";"g95_96fb1",#N/A,FALSE,"Graf(95+96)Fb";"g95_96fb2",#N/A,FALSE,"Graf(95+96)Fb"}</definedName>
    <definedName name="wrn.Graf95_96." localSheetId="48"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49" hidden="1">{"g95_96m1",#N/A,FALSE,"Graf(95+96)M";"g95_96m2",#N/A,FALSE,"Graf(95+96)M";"g95_96mb1",#N/A,FALSE,"Graf(95+96)Mb";"g95_96mb2",#N/A,FALSE,"Graf(95+96)Mb";"g95_96f1",#N/A,FALSE,"Graf(95+96)F";"g95_96f2",#N/A,FALSE,"Graf(95+96)F";"g95_96fb1",#N/A,FALSE,"Graf(95+96)Fb";"g95_96fb2",#N/A,FALSE,"Graf(95+96)Fb"}</definedName>
    <definedName name="wrn.Graf95_96." localSheetId="50" hidden="1">{"g95_96m1",#N/A,FALSE,"Graf(95+96)M";"g95_96m2",#N/A,FALSE,"Graf(95+96)M";"g95_96mb1",#N/A,FALSE,"Graf(95+96)Mb";"g95_96mb2",#N/A,FALSE,"Graf(95+96)Mb";"g95_96f1",#N/A,FALSE,"Graf(95+96)F";"g95_96f2",#N/A,FALSE,"Graf(95+96)F";"g95_96fb1",#N/A,FALSE,"Graf(95+96)Fb";"g95_96fb2",#N/A,FALSE,"Graf(95+96)Fb"}</definedName>
    <definedName name="wrn.Graf95_96." localSheetId="51" hidden="1">{"g95_96m1",#N/A,FALSE,"Graf(95+96)M";"g95_96m2",#N/A,FALSE,"Graf(95+96)M";"g95_96mb1",#N/A,FALSE,"Graf(95+96)Mb";"g95_96mb2",#N/A,FALSE,"Graf(95+96)Mb";"g95_96f1",#N/A,FALSE,"Graf(95+96)F";"g95_96f2",#N/A,FALSE,"Graf(95+96)F";"g95_96fb1",#N/A,FALSE,"Graf(95+96)Fb";"g95_96fb2",#N/A,FALSE,"Graf(95+96)Fb"}</definedName>
    <definedName name="wrn.Graf95_96." localSheetId="52" hidden="1">{"g95_96m1",#N/A,FALSE,"Graf(95+96)M";"g95_96m2",#N/A,FALSE,"Graf(95+96)M";"g95_96mb1",#N/A,FALSE,"Graf(95+96)Mb";"g95_96mb2",#N/A,FALSE,"Graf(95+96)Mb";"g95_96f1",#N/A,FALSE,"Graf(95+96)F";"g95_96f2",#N/A,FALSE,"Graf(95+96)F";"g95_96fb1",#N/A,FALSE,"Graf(95+96)Fb";"g95_96fb2",#N/A,FALSE,"Graf(95+96)Fb"}</definedName>
    <definedName name="wrn.Graf95_96." localSheetId="53" hidden="1">{"g95_96m1",#N/A,FALSE,"Graf(95+96)M";"g95_96m2",#N/A,FALSE,"Graf(95+96)M";"g95_96mb1",#N/A,FALSE,"Graf(95+96)Mb";"g95_96mb2",#N/A,FALSE,"Graf(95+96)Mb";"g95_96f1",#N/A,FALSE,"Graf(95+96)F";"g95_96f2",#N/A,FALSE,"Graf(95+96)F";"g95_96fb1",#N/A,FALSE,"Graf(95+96)Fb";"g95_96fb2",#N/A,FALSE,"Graf(95+96)Fb"}</definedName>
    <definedName name="wrn.Graf95_96." localSheetId="54" hidden="1">{"g95_96m1",#N/A,FALSE,"Graf(95+96)M";"g95_96m2",#N/A,FALSE,"Graf(95+96)M";"g95_96mb1",#N/A,FALSE,"Graf(95+96)Mb";"g95_96mb2",#N/A,FALSE,"Graf(95+96)Mb";"g95_96f1",#N/A,FALSE,"Graf(95+96)F";"g95_96f2",#N/A,FALSE,"Graf(95+96)F";"g95_96fb1",#N/A,FALSE,"Graf(95+96)Fb";"g95_96fb2",#N/A,FALSE,"Graf(95+96)Fb"}</definedName>
    <definedName name="wrn.Graf95_96." localSheetId="55" hidden="1">{"g95_96m1",#N/A,FALSE,"Graf(95+96)M";"g95_96m2",#N/A,FALSE,"Graf(95+96)M";"g95_96mb1",#N/A,FALSE,"Graf(95+96)Mb";"g95_96mb2",#N/A,FALSE,"Graf(95+96)Mb";"g95_96f1",#N/A,FALSE,"Graf(95+96)F";"g95_96f2",#N/A,FALSE,"Graf(95+96)F";"g95_96fb1",#N/A,FALSE,"Graf(95+96)Fb";"g95_96fb2",#N/A,FALSE,"Graf(95+96)Fb"}</definedName>
    <definedName name="wrn.Graf95_96." localSheetId="56" hidden="1">{"g95_96m1",#N/A,FALSE,"Graf(95+96)M";"g95_96m2",#N/A,FALSE,"Graf(95+96)M";"g95_96mb1",#N/A,FALSE,"Graf(95+96)Mb";"g95_96mb2",#N/A,FALSE,"Graf(95+96)Mb";"g95_96f1",#N/A,FALSE,"Graf(95+96)F";"g95_96f2",#N/A,FALSE,"Graf(95+96)F";"g95_96fb1",#N/A,FALSE,"Graf(95+96)Fb";"g95_96fb2",#N/A,FALSE,"Graf(95+96)Fb"}</definedName>
    <definedName name="wrn.Graf95_96." localSheetId="58" hidden="1">{"g95_96m1",#N/A,FALSE,"Graf(95+96)M";"g95_96m2",#N/A,FALSE,"Graf(95+96)M";"g95_96mb1",#N/A,FALSE,"Graf(95+96)Mb";"g95_96mb2",#N/A,FALSE,"Graf(95+96)Mb";"g95_96f1",#N/A,FALSE,"Graf(95+96)F";"g95_96f2",#N/A,FALSE,"Graf(95+96)F";"g95_96fb1",#N/A,FALSE,"Graf(95+96)Fb";"g95_96fb2",#N/A,FALSE,"Graf(95+96)Fb"}</definedName>
    <definedName name="wrn.Graf95_96." localSheetId="60"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63" hidden="1">{"g95_96m1",#N/A,FALSE,"Graf(95+96)M";"g95_96m2",#N/A,FALSE,"Graf(95+96)M";"g95_96mb1",#N/A,FALSE,"Graf(95+96)Mb";"g95_96mb2",#N/A,FALSE,"Graf(95+96)Mb";"g95_96f1",#N/A,FALSE,"Graf(95+96)F";"g95_96f2",#N/A,FALSE,"Graf(95+96)F";"g95_96fb1",#N/A,FALSE,"Graf(95+96)Fb";"g95_96fb2",#N/A,FALSE,"Graf(95+96)Fb"}</definedName>
    <definedName name="wrn.Graf95_96." localSheetId="64" hidden="1">{"g95_96m1",#N/A,FALSE,"Graf(95+96)M";"g95_96m2",#N/A,FALSE,"Graf(95+96)M";"g95_96mb1",#N/A,FALSE,"Graf(95+96)Mb";"g95_96mb2",#N/A,FALSE,"Graf(95+96)Mb";"g95_96f1",#N/A,FALSE,"Graf(95+96)F";"g95_96f2",#N/A,FALSE,"Graf(95+96)F";"g95_96fb1",#N/A,FALSE,"Graf(95+96)Fb";"g95_96fb2",#N/A,FALSE,"Graf(95+96)Fb"}</definedName>
    <definedName name="wrn.Graf95_96." localSheetId="65" hidden="1">{"g95_96m1",#N/A,FALSE,"Graf(95+96)M";"g95_96m2",#N/A,FALSE,"Graf(95+96)M";"g95_96mb1",#N/A,FALSE,"Graf(95+96)Mb";"g95_96mb2",#N/A,FALSE,"Graf(95+96)Mb";"g95_96f1",#N/A,FALSE,"Graf(95+96)F";"g95_96f2",#N/A,FALSE,"Graf(95+96)F";"g95_96fb1",#N/A,FALSE,"Graf(95+96)Fb";"g95_96fb2",#N/A,FALSE,"Graf(95+96)Fb"}</definedName>
    <definedName name="wrn.Graf95_96." localSheetId="66" hidden="1">{"g95_96m1",#N/A,FALSE,"Graf(95+96)M";"g95_96m2",#N/A,FALSE,"Graf(95+96)M";"g95_96mb1",#N/A,FALSE,"Graf(95+96)Mb";"g95_96mb2",#N/A,FALSE,"Graf(95+96)Mb";"g95_96f1",#N/A,FALSE,"Graf(95+96)F";"g95_96f2",#N/A,FALSE,"Graf(95+96)F";"g95_96fb1",#N/A,FALSE,"Graf(95+96)Fb";"g95_96fb2",#N/A,FALSE,"Graf(95+96)Fb"}</definedName>
    <definedName name="wrn.Graf95_96." localSheetId="67" hidden="1">{"g95_96m1",#N/A,FALSE,"Graf(95+96)M";"g95_96m2",#N/A,FALSE,"Graf(95+96)M";"g95_96mb1",#N/A,FALSE,"Graf(95+96)Mb";"g95_96mb2",#N/A,FALSE,"Graf(95+96)Mb";"g95_96f1",#N/A,FALSE,"Graf(95+96)F";"g95_96f2",#N/A,FALSE,"Graf(95+96)F";"g95_96fb1",#N/A,FALSE,"Graf(95+96)Fb";"g95_96fb2",#N/A,FALSE,"Graf(95+96)Fb"}</definedName>
    <definedName name="wrn.Graf95_96." localSheetId="68"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57"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59" hidden="1">{"g95_96m1",#N/A,FALSE,"Graf(95+96)M";"g95_96m2",#N/A,FALSE,"Graf(95+96)M";"g95_96mb1",#N/A,FALSE,"Graf(95+96)Mb";"g95_96mb2",#N/A,FALSE,"Graf(95+96)Mb";"g95_96f1",#N/A,FALSE,"Graf(95+96)F";"g95_96f2",#N/A,FALSE,"Graf(95+96)F";"g95_96fb1",#N/A,FALSE,"Graf(95+96)Fb";"g95_96fb2",#N/A,FALSE,"Graf(95+96)Fb"}</definedName>
    <definedName name="wrn.Graf95_96." localSheetId="61" hidden="1">{"g95_96m1",#N/A,FALSE,"Graf(95+96)M";"g95_96m2",#N/A,FALSE,"Graf(95+96)M";"g95_96mb1",#N/A,FALSE,"Graf(95+96)Mb";"g95_96mb2",#N/A,FALSE,"Graf(95+96)Mb";"g95_96f1",#N/A,FALSE,"Graf(95+96)F";"g95_96f2",#N/A,FALSE,"Graf(95+96)F";"g95_96fb1",#N/A,FALSE,"Graf(95+96)Fb";"g95_96fb2",#N/A,FALSE,"Graf(95+96)Fb"}</definedName>
    <definedName name="wrn.Graf95_96." localSheetId="62"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apport." localSheetId="1" hidden="1">{"TABL1",#N/A,TRUE,"TABLX";"TABL2",#N/A,TRUE,"TABLX"}</definedName>
    <definedName name="wrn.Rapport." localSheetId="13" hidden="1">{"TABL1",#N/A,TRUE,"TABLX";"TABL2",#N/A,TRUE,"TABLX"}</definedName>
    <definedName name="wrn.Rapport." localSheetId="14" hidden="1">{"TABL1",#N/A,TRUE,"TABLX";"TABL2",#N/A,TRUE,"TABLX"}</definedName>
    <definedName name="wrn.Rapport." localSheetId="25" hidden="1">{"TABL1",#N/A,TRUE,"TABLX";"TABL2",#N/A,TRUE,"TABLX"}</definedName>
    <definedName name="wrn.Rapport." localSheetId="26" hidden="1">{"TABL1",#N/A,TRUE,"TABLX";"TABL2",#N/A,TRUE,"TABLX"}</definedName>
    <definedName name="wrn.Rapport." localSheetId="27" hidden="1">{"TABL1",#N/A,TRUE,"TABLX";"TABL2",#N/A,TRUE,"TABLX"}</definedName>
    <definedName name="wrn.Rapport." localSheetId="28" hidden="1">{"TABL1",#N/A,TRUE,"TABLX";"TABL2",#N/A,TRUE,"TABLX"}</definedName>
    <definedName name="wrn.Rapport." localSheetId="38" hidden="1">{"TABL1",#N/A,TRUE,"TABLX";"TABL2",#N/A,TRUE,"TABLX"}</definedName>
    <definedName name="wrn.Rapport." localSheetId="3" hidden="1">{"TABL1",#N/A,TRUE,"TABLX";"TABL2",#N/A,TRUE,"TABLX"}</definedName>
    <definedName name="wrn.Rapport." localSheetId="39" hidden="1">{"TABL1",#N/A,TRUE,"TABLX";"TABL2",#N/A,TRUE,"TABLX"}</definedName>
    <definedName name="wrn.Rapport." localSheetId="40" hidden="1">{"TABL1",#N/A,TRUE,"TABLX";"TABL2",#N/A,TRUE,"TABLX"}</definedName>
    <definedName name="wrn.Rapport." localSheetId="41" hidden="1">{"TABL1",#N/A,TRUE,"TABLX";"TABL2",#N/A,TRUE,"TABLX"}</definedName>
    <definedName name="wrn.Rapport." localSheetId="46" hidden="1">{"TABL1",#N/A,TRUE,"TABLX";"TABL2",#N/A,TRUE,"TABLX"}</definedName>
    <definedName name="wrn.Rapport." localSheetId="48" hidden="1">{"TABL1",#N/A,TRUE,"TABLX";"TABL2",#N/A,TRUE,"TABLX"}</definedName>
    <definedName name="wrn.Rapport." localSheetId="4" hidden="1">{"TABL1",#N/A,TRUE,"TABLX";"TABL2",#N/A,TRUE,"TABLX"}</definedName>
    <definedName name="wrn.Rapport." localSheetId="49" hidden="1">{"TABL1",#N/A,TRUE,"TABLX";"TABL2",#N/A,TRUE,"TABLX"}</definedName>
    <definedName name="wrn.Rapport." localSheetId="50" hidden="1">{"TABL1",#N/A,TRUE,"TABLX";"TABL2",#N/A,TRUE,"TABLX"}</definedName>
    <definedName name="wrn.Rapport." localSheetId="51" hidden="1">{"TABL1",#N/A,TRUE,"TABLX";"TABL2",#N/A,TRUE,"TABLX"}</definedName>
    <definedName name="wrn.Rapport." localSheetId="52" hidden="1">{"TABL1",#N/A,TRUE,"TABLX";"TABL2",#N/A,TRUE,"TABLX"}</definedName>
    <definedName name="wrn.Rapport." localSheetId="53" hidden="1">{"TABL1",#N/A,TRUE,"TABLX";"TABL2",#N/A,TRUE,"TABLX"}</definedName>
    <definedName name="wrn.Rapport." localSheetId="54" hidden="1">{"TABL1",#N/A,TRUE,"TABLX";"TABL2",#N/A,TRUE,"TABLX"}</definedName>
    <definedName name="wrn.Rapport." localSheetId="55" hidden="1">{"TABL1",#N/A,TRUE,"TABLX";"TABL2",#N/A,TRUE,"TABLX"}</definedName>
    <definedName name="wrn.Rapport." localSheetId="56" hidden="1">{"TABL1",#N/A,TRUE,"TABLX";"TABL2",#N/A,TRUE,"TABLX"}</definedName>
    <definedName name="wrn.Rapport." localSheetId="58" hidden="1">{"TABL1",#N/A,TRUE,"TABLX";"TABL2",#N/A,TRUE,"TABLX"}</definedName>
    <definedName name="wrn.Rapport." localSheetId="60" hidden="1">{"TABL1",#N/A,TRUE,"TABLX";"TABL2",#N/A,TRUE,"TABLX"}</definedName>
    <definedName name="wrn.Rapport." localSheetId="5" hidden="1">{"TABL1",#N/A,TRUE,"TABLX";"TABL2",#N/A,TRUE,"TABLX"}</definedName>
    <definedName name="wrn.Rapport." localSheetId="63" hidden="1">{"TABL1",#N/A,TRUE,"TABLX";"TABL2",#N/A,TRUE,"TABLX"}</definedName>
    <definedName name="wrn.Rapport." localSheetId="64" hidden="1">{"TABL1",#N/A,TRUE,"TABLX";"TABL2",#N/A,TRUE,"TABLX"}</definedName>
    <definedName name="wrn.Rapport." localSheetId="65" hidden="1">{"TABL1",#N/A,TRUE,"TABLX";"TABL2",#N/A,TRUE,"TABLX"}</definedName>
    <definedName name="wrn.Rapport." localSheetId="66" hidden="1">{"TABL1",#N/A,TRUE,"TABLX";"TABL2",#N/A,TRUE,"TABLX"}</definedName>
    <definedName name="wrn.Rapport." localSheetId="67" hidden="1">{"TABL1",#N/A,TRUE,"TABLX";"TABL2",#N/A,TRUE,"TABLX"}</definedName>
    <definedName name="wrn.Rapport." localSheetId="68" hidden="1">{"TABL1",#N/A,TRUE,"TABLX";"TABL2",#N/A,TRUE,"TABLX"}</definedName>
    <definedName name="wrn.Rapport." localSheetId="6" hidden="1">{"TABL1",#N/A,TRUE,"TABLX";"TABL2",#N/A,TRUE,"TABLX"}</definedName>
    <definedName name="wrn.Rapport." localSheetId="76" hidden="1">{"TABL1",#N/A,TRUE,"TABLX";"TABL2",#N/A,TRUE,"TABLX"}</definedName>
    <definedName name="wrn.Rapport." localSheetId="77" hidden="1">{"TABL1",#N/A,TRUE,"TABLX";"TABL2",#N/A,TRUE,"TABLX"}</definedName>
    <definedName name="wrn.Rapport." localSheetId="78" hidden="1">{"TABL1",#N/A,TRUE,"TABLX";"TABL2",#N/A,TRUE,"TABLX"}</definedName>
    <definedName name="wrn.Rapport." localSheetId="83" hidden="1">{"TABL1",#N/A,TRUE,"TABLX";"TABL2",#N/A,TRUE,"TABLX"}</definedName>
    <definedName name="wrn.Rapport." localSheetId="9" hidden="1">{"TABL1",#N/A,TRUE,"TABLX";"TABL2",#N/A,TRUE,"TABLX"}</definedName>
    <definedName name="wrn.Rapport." localSheetId="10" hidden="1">{"TABL1",#N/A,TRUE,"TABLX";"TABL2",#N/A,TRUE,"TABLX"}</definedName>
    <definedName name="wrn.Rapport." localSheetId="11" hidden="1">{"TABL1",#N/A,TRUE,"TABLX";"TABL2",#N/A,TRUE,"TABLX"}</definedName>
    <definedName name="wrn.Rapport." localSheetId="12" hidden="1">{"TABL1",#N/A,TRUE,"TABLX";"TABL2",#N/A,TRUE,"TABLX"}</definedName>
    <definedName name="wrn.Rapport." localSheetId="2" hidden="1">{"TABL1",#N/A,TRUE,"TABLX";"TABL2",#N/A,TRUE,"TABLX"}</definedName>
    <definedName name="wrn.Rapport." localSheetId="7" hidden="1">{"TABL1",#N/A,TRUE,"TABLX";"TABL2",#N/A,TRUE,"TABLX"}</definedName>
    <definedName name="wrn.Rapport." localSheetId="22" hidden="1">{"TABL1",#N/A,TRUE,"TABLX";"TABL2",#N/A,TRUE,"TABLX"}</definedName>
    <definedName name="wrn.Rapport." localSheetId="23" hidden="1">{"TABL1",#N/A,TRUE,"TABLX";"TABL2",#N/A,TRUE,"TABLX"}</definedName>
    <definedName name="wrn.Rapport." localSheetId="24" hidden="1">{"TABL1",#N/A,TRUE,"TABLX";"TABL2",#N/A,TRUE,"TABLX"}</definedName>
    <definedName name="wrn.Rapport." localSheetId="33" hidden="1">{"TABL1",#N/A,TRUE,"TABLX";"TABL2",#N/A,TRUE,"TABLX"}</definedName>
    <definedName name="wrn.Rapport." localSheetId="34" hidden="1">{"TABL1",#N/A,TRUE,"TABLX";"TABL2",#N/A,TRUE,"TABLX"}</definedName>
    <definedName name="wrn.Rapport." localSheetId="57" hidden="1">{"TABL1",#N/A,TRUE,"TABLX";"TABL2",#N/A,TRUE,"TABLX"}</definedName>
    <definedName name="wrn.Rapport." localSheetId="8" hidden="1">{"TABL1",#N/A,TRUE,"TABLX";"TABL2",#N/A,TRUE,"TABLX"}</definedName>
    <definedName name="wrn.Rapport." localSheetId="59" hidden="1">{"TABL1",#N/A,TRUE,"TABLX";"TABL2",#N/A,TRUE,"TABLX"}</definedName>
    <definedName name="wrn.Rapport." localSheetId="61" hidden="1">{"TABL1",#N/A,TRUE,"TABLX";"TABL2",#N/A,TRUE,"TABLX"}</definedName>
    <definedName name="wrn.Rapport." localSheetId="62" hidden="1">{"TABL1",#N/A,TRUE,"TABLX";"TABL2",#N/A,TRUE,"TABLX"}</definedName>
    <definedName name="wrn.Rapport." localSheetId="79" hidden="1">{"TABL1",#N/A,TRUE,"TABLX";"TABL2",#N/A,TRUE,"TABLX"}</definedName>
    <definedName name="wrn.Rapport." localSheetId="82" hidden="1">{"TABL1",#N/A,TRUE,"TABLX";"TABL2",#N/A,TRUE,"TABLX"}</definedName>
    <definedName name="wrn.Rapport." localSheetId="15" hidden="1">{"TABL1",#N/A,TRUE,"TABLX";"TABL2",#N/A,TRUE,"TABLX"}</definedName>
    <definedName name="wrn.Rapport." localSheetId="16" hidden="1">{"TABL1",#N/A,TRUE,"TABLX";"TABL2",#N/A,TRUE,"TABLX"}</definedName>
    <definedName name="wrn.Rapport." localSheetId="17" hidden="1">{"TABL1",#N/A,TRUE,"TABLX";"TABL2",#N/A,TRUE,"TABLX"}</definedName>
    <definedName name="wrn.Rapport." localSheetId="18" hidden="1">{"TABL1",#N/A,TRUE,"TABLX";"TABL2",#N/A,TRUE,"TABLX"}</definedName>
    <definedName name="wrn.Rapport." localSheetId="19" hidden="1">{"TABL1",#N/A,TRUE,"TABLX";"TABL2",#N/A,TRUE,"TABLX"}</definedName>
    <definedName name="wrn.Rapport." localSheetId="20" hidden="1">{"TABL1",#N/A,TRUE,"TABLX";"TABL2",#N/A,TRUE,"TABLX"}</definedName>
    <definedName name="wrn.Rapport." localSheetId="21" hidden="1">{"TABL1",#N/A,TRUE,"TABLX";"TABL2",#N/A,TRUE,"TABLX"}</definedName>
    <definedName name="wrn.Rapport." hidden="1">{"TABL1",#N/A,TRUE,"TABLX";"TABL2",#N/A,TRUE,"TABLX"}</definedName>
    <definedName name="wrn.TabARA." localSheetId="1"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25" hidden="1">{"Page1",#N/A,FALSE,"ARA M&amp;F&amp;T";"Page2",#N/A,FALSE,"ARA M&amp;F&amp;T";"Page3",#N/A,FALSE,"ARA M&amp;F&amp;T"}</definedName>
    <definedName name="wrn.TabARA." localSheetId="26" hidden="1">{"Page1",#N/A,FALSE,"ARA M&amp;F&amp;T";"Page2",#N/A,FALSE,"ARA M&amp;F&amp;T";"Page3",#N/A,FALSE,"ARA M&amp;F&amp;T"}</definedName>
    <definedName name="wrn.TabARA." localSheetId="27" hidden="1">{"Page1",#N/A,FALSE,"ARA M&amp;F&amp;T";"Page2",#N/A,FALSE,"ARA M&amp;F&amp;T";"Page3",#N/A,FALSE,"ARA M&amp;F&amp;T"}</definedName>
    <definedName name="wrn.TabARA." localSheetId="28" hidden="1">{"Page1",#N/A,FALSE,"ARA M&amp;F&amp;T";"Page2",#N/A,FALSE,"ARA M&amp;F&amp;T";"Page3",#N/A,FALSE,"ARA M&amp;F&amp;T"}</definedName>
    <definedName name="wrn.TabARA." localSheetId="3" hidden="1">{"Page1",#N/A,FALSE,"ARA M&amp;F&amp;T";"Page2",#N/A,FALSE,"ARA M&amp;F&amp;T";"Page3",#N/A,FALSE,"ARA M&amp;F&amp;T"}</definedName>
    <definedName name="wrn.TabARA." localSheetId="46" hidden="1">{"Page1",#N/A,FALSE,"ARA M&amp;F&amp;T";"Page2",#N/A,FALSE,"ARA M&amp;F&amp;T";"Page3",#N/A,FALSE,"ARA M&amp;F&amp;T"}</definedName>
    <definedName name="wrn.TabARA." localSheetId="48" hidden="1">{"Page1",#N/A,FALSE,"ARA M&amp;F&amp;T";"Page2",#N/A,FALSE,"ARA M&amp;F&amp;T";"Page3",#N/A,FALSE,"ARA M&amp;F&amp;T"}</definedName>
    <definedName name="wrn.TabARA." localSheetId="4" hidden="1">{"Page1",#N/A,FALSE,"ARA M&amp;F&amp;T";"Page2",#N/A,FALSE,"ARA M&amp;F&amp;T";"Page3",#N/A,FALSE,"ARA M&amp;F&amp;T"}</definedName>
    <definedName name="wrn.TabARA." localSheetId="49" hidden="1">{"Page1",#N/A,FALSE,"ARA M&amp;F&amp;T";"Page2",#N/A,FALSE,"ARA M&amp;F&amp;T";"Page3",#N/A,FALSE,"ARA M&amp;F&amp;T"}</definedName>
    <definedName name="wrn.TabARA." localSheetId="50" hidden="1">{"Page1",#N/A,FALSE,"ARA M&amp;F&amp;T";"Page2",#N/A,FALSE,"ARA M&amp;F&amp;T";"Page3",#N/A,FALSE,"ARA M&amp;F&amp;T"}</definedName>
    <definedName name="wrn.TabARA." localSheetId="51" hidden="1">{"Page1",#N/A,FALSE,"ARA M&amp;F&amp;T";"Page2",#N/A,FALSE,"ARA M&amp;F&amp;T";"Page3",#N/A,FALSE,"ARA M&amp;F&amp;T"}</definedName>
    <definedName name="wrn.TabARA." localSheetId="52" hidden="1">{"Page1",#N/A,FALSE,"ARA M&amp;F&amp;T";"Page2",#N/A,FALSE,"ARA M&amp;F&amp;T";"Page3",#N/A,FALSE,"ARA M&amp;F&amp;T"}</definedName>
    <definedName name="wrn.TabARA." localSheetId="53" hidden="1">{"Page1",#N/A,FALSE,"ARA M&amp;F&amp;T";"Page2",#N/A,FALSE,"ARA M&amp;F&amp;T";"Page3",#N/A,FALSE,"ARA M&amp;F&amp;T"}</definedName>
    <definedName name="wrn.TabARA." localSheetId="54" hidden="1">{"Page1",#N/A,FALSE,"ARA M&amp;F&amp;T";"Page2",#N/A,FALSE,"ARA M&amp;F&amp;T";"Page3",#N/A,FALSE,"ARA M&amp;F&amp;T"}</definedName>
    <definedName name="wrn.TabARA." localSheetId="55" hidden="1">{"Page1",#N/A,FALSE,"ARA M&amp;F&amp;T";"Page2",#N/A,FALSE,"ARA M&amp;F&amp;T";"Page3",#N/A,FALSE,"ARA M&amp;F&amp;T"}</definedName>
    <definedName name="wrn.TabARA." localSheetId="56" hidden="1">{"Page1",#N/A,FALSE,"ARA M&amp;F&amp;T";"Page2",#N/A,FALSE,"ARA M&amp;F&amp;T";"Page3",#N/A,FALSE,"ARA M&amp;F&amp;T"}</definedName>
    <definedName name="wrn.TabARA." localSheetId="58" hidden="1">{"Page1",#N/A,FALSE,"ARA M&amp;F&amp;T";"Page2",#N/A,FALSE,"ARA M&amp;F&amp;T";"Page3",#N/A,FALSE,"ARA M&amp;F&amp;T"}</definedName>
    <definedName name="wrn.TabARA." localSheetId="60" hidden="1">{"Page1",#N/A,FALSE,"ARA M&amp;F&amp;T";"Page2",#N/A,FALSE,"ARA M&amp;F&amp;T";"Page3",#N/A,FALSE,"ARA M&amp;F&amp;T"}</definedName>
    <definedName name="wrn.TabARA." localSheetId="5" hidden="1">{"Page1",#N/A,FALSE,"ARA M&amp;F&amp;T";"Page2",#N/A,FALSE,"ARA M&amp;F&amp;T";"Page3",#N/A,FALSE,"ARA M&amp;F&amp;T"}</definedName>
    <definedName name="wrn.TabARA." localSheetId="63" hidden="1">{"Page1",#N/A,FALSE,"ARA M&amp;F&amp;T";"Page2",#N/A,FALSE,"ARA M&amp;F&amp;T";"Page3",#N/A,FALSE,"ARA M&amp;F&amp;T"}</definedName>
    <definedName name="wrn.TabARA." localSheetId="64" hidden="1">{"Page1",#N/A,FALSE,"ARA M&amp;F&amp;T";"Page2",#N/A,FALSE,"ARA M&amp;F&amp;T";"Page3",#N/A,FALSE,"ARA M&amp;F&amp;T"}</definedName>
    <definedName name="wrn.TabARA." localSheetId="65" hidden="1">{"Page1",#N/A,FALSE,"ARA M&amp;F&amp;T";"Page2",#N/A,FALSE,"ARA M&amp;F&amp;T";"Page3",#N/A,FALSE,"ARA M&amp;F&amp;T"}</definedName>
    <definedName name="wrn.TabARA." localSheetId="66" hidden="1">{"Page1",#N/A,FALSE,"ARA M&amp;F&amp;T";"Page2",#N/A,FALSE,"ARA M&amp;F&amp;T";"Page3",#N/A,FALSE,"ARA M&amp;F&amp;T"}</definedName>
    <definedName name="wrn.TabARA." localSheetId="67" hidden="1">{"Page1",#N/A,FALSE,"ARA M&amp;F&amp;T";"Page2",#N/A,FALSE,"ARA M&amp;F&amp;T";"Page3",#N/A,FALSE,"ARA M&amp;F&amp;T"}</definedName>
    <definedName name="wrn.TabARA." localSheetId="68" hidden="1">{"Page1",#N/A,FALSE,"ARA M&amp;F&amp;T";"Page2",#N/A,FALSE,"ARA M&amp;F&amp;T";"Page3",#N/A,FALSE,"ARA M&amp;F&amp;T"}</definedName>
    <definedName name="wrn.TabARA." localSheetId="6" hidden="1">{"Page1",#N/A,FALSE,"ARA M&amp;F&amp;T";"Page2",#N/A,FALSE,"ARA M&amp;F&amp;T";"Page3",#N/A,FALSE,"ARA M&amp;F&amp;T"}</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7" hidden="1">{"Page1",#N/A,FALSE,"ARA M&amp;F&amp;T";"Page2",#N/A,FALSE,"ARA M&amp;F&amp;T";"Page3",#N/A,FALSE,"ARA M&amp;F&amp;T"}</definedName>
    <definedName name="wrn.TabARA." localSheetId="22" hidden="1">{"Page1",#N/A,FALSE,"ARA M&amp;F&amp;T";"Page2",#N/A,FALSE,"ARA M&amp;F&amp;T";"Page3",#N/A,FALSE,"ARA M&amp;F&amp;T"}</definedName>
    <definedName name="wrn.TabARA." localSheetId="57" hidden="1">{"Page1",#N/A,FALSE,"ARA M&amp;F&amp;T";"Page2",#N/A,FALSE,"ARA M&amp;F&amp;T";"Page3",#N/A,FALSE,"ARA M&amp;F&amp;T"}</definedName>
    <definedName name="wrn.TabARA." localSheetId="8" hidden="1">{"Page1",#N/A,FALSE,"ARA M&amp;F&amp;T";"Page2",#N/A,FALSE,"ARA M&amp;F&amp;T";"Page3",#N/A,FALSE,"ARA M&amp;F&amp;T"}</definedName>
    <definedName name="wrn.TabARA." localSheetId="59" hidden="1">{"Page1",#N/A,FALSE,"ARA M&amp;F&amp;T";"Page2",#N/A,FALSE,"ARA M&amp;F&amp;T";"Page3",#N/A,FALSE,"ARA M&amp;F&amp;T"}</definedName>
    <definedName name="wrn.TabARA." localSheetId="61" hidden="1">{"Page1",#N/A,FALSE,"ARA M&amp;F&amp;T";"Page2",#N/A,FALSE,"ARA M&amp;F&amp;T";"Page3",#N/A,FALSE,"ARA M&amp;F&amp;T"}</definedName>
    <definedName name="wrn.TabARA." localSheetId="62" hidden="1">{"Page1",#N/A,FALSE,"ARA M&amp;F&amp;T";"Page2",#N/A,FALSE,"ARA M&amp;F&amp;T";"Page3",#N/A,FALSE,"ARA M&amp;F&amp;T"}</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21" hidden="1">{"Page1",#N/A,FALSE,"ARA M&amp;F&amp;T";"Page2",#N/A,FALSE,"ARA M&amp;F&amp;T";"Page3",#N/A,FALSE,"ARA M&amp;F&amp;T"}</definedName>
    <definedName name="wrn.TabARA." hidden="1">{"Page1",#N/A,FALSE,"ARA M&amp;F&amp;T";"Page2",#N/A,FALSE,"ARA M&amp;F&amp;T";"Page3",#N/A,FALSE,"ARA M&amp;F&amp;T"}</definedName>
    <definedName name="WW">#REF!</definedName>
    <definedName name="x" localSheetId="1" hidden="1">{"TABL1",#N/A,TRUE,"TABLX";"TABL2",#N/A,TRUE,"TABLX"}</definedName>
    <definedName name="x" localSheetId="13" hidden="1">{"TABL1",#N/A,TRUE,"TABLX";"TABL2",#N/A,TRUE,"TABLX"}</definedName>
    <definedName name="x" localSheetId="14" hidden="1">{"TABL1",#N/A,TRUE,"TABLX";"TABL2",#N/A,TRUE,"TABLX"}</definedName>
    <definedName name="x" localSheetId="25" hidden="1">{"TABL1",#N/A,TRUE,"TABLX";"TABL2",#N/A,TRUE,"TABLX"}</definedName>
    <definedName name="x" localSheetId="26" hidden="1">{"TABL1",#N/A,TRUE,"TABLX";"TABL2",#N/A,TRUE,"TABLX"}</definedName>
    <definedName name="x" localSheetId="27" hidden="1">{"TABL1",#N/A,TRUE,"TABLX";"TABL2",#N/A,TRUE,"TABLX"}</definedName>
    <definedName name="x" localSheetId="28" hidden="1">{"TABL1",#N/A,TRUE,"TABLX";"TABL2",#N/A,TRUE,"TABLX"}</definedName>
    <definedName name="x" localSheetId="3" hidden="1">{"TABL1",#N/A,TRUE,"TABLX";"TABL2",#N/A,TRUE,"TABLX"}</definedName>
    <definedName name="x" localSheetId="46" hidden="1">{"TABL1",#N/A,TRUE,"TABLX";"TABL2",#N/A,TRUE,"TABLX"}</definedName>
    <definedName name="x" localSheetId="48" hidden="1">{"TABL1",#N/A,TRUE,"TABLX";"TABL2",#N/A,TRUE,"TABLX"}</definedName>
    <definedName name="x" localSheetId="4" hidden="1">{"TABL1",#N/A,TRUE,"TABLX";"TABL2",#N/A,TRUE,"TABLX"}</definedName>
    <definedName name="x" localSheetId="49" hidden="1">{"TABL1",#N/A,TRUE,"TABLX";"TABL2",#N/A,TRUE,"TABLX"}</definedName>
    <definedName name="x" localSheetId="50" hidden="1">{"TABL1",#N/A,TRUE,"TABLX";"TABL2",#N/A,TRUE,"TABLX"}</definedName>
    <definedName name="x" localSheetId="51" hidden="1">{"TABL1",#N/A,TRUE,"TABLX";"TABL2",#N/A,TRUE,"TABLX"}</definedName>
    <definedName name="x" localSheetId="52" hidden="1">{"TABL1",#N/A,TRUE,"TABLX";"TABL2",#N/A,TRUE,"TABLX"}</definedName>
    <definedName name="x" localSheetId="53" hidden="1">{"TABL1",#N/A,TRUE,"TABLX";"TABL2",#N/A,TRUE,"TABLX"}</definedName>
    <definedName name="x" localSheetId="54" hidden="1">{"TABL1",#N/A,TRUE,"TABLX";"TABL2",#N/A,TRUE,"TABLX"}</definedName>
    <definedName name="x" localSheetId="55" hidden="1">{"TABL1",#N/A,TRUE,"TABLX";"TABL2",#N/A,TRUE,"TABLX"}</definedName>
    <definedName name="x" localSheetId="56" hidden="1">{"TABL1",#N/A,TRUE,"TABLX";"TABL2",#N/A,TRUE,"TABLX"}</definedName>
    <definedName name="x" localSheetId="58" hidden="1">{"TABL1",#N/A,TRUE,"TABLX";"TABL2",#N/A,TRUE,"TABLX"}</definedName>
    <definedName name="x" localSheetId="60" hidden="1">{"TABL1",#N/A,TRUE,"TABLX";"TABL2",#N/A,TRUE,"TABLX"}</definedName>
    <definedName name="x" localSheetId="5" hidden="1">{"TABL1",#N/A,TRUE,"TABLX";"TABL2",#N/A,TRUE,"TABLX"}</definedName>
    <definedName name="x" localSheetId="63" hidden="1">{"TABL1",#N/A,TRUE,"TABLX";"TABL2",#N/A,TRUE,"TABLX"}</definedName>
    <definedName name="x" localSheetId="64" hidden="1">{"TABL1",#N/A,TRUE,"TABLX";"TABL2",#N/A,TRUE,"TABLX"}</definedName>
    <definedName name="x" localSheetId="65" hidden="1">{"TABL1",#N/A,TRUE,"TABLX";"TABL2",#N/A,TRUE,"TABLX"}</definedName>
    <definedName name="x" localSheetId="66" hidden="1">{"TABL1",#N/A,TRUE,"TABLX";"TABL2",#N/A,TRUE,"TABLX"}</definedName>
    <definedName name="x" localSheetId="67" hidden="1">{"TABL1",#N/A,TRUE,"TABLX";"TABL2",#N/A,TRUE,"TABLX"}</definedName>
    <definedName name="x" localSheetId="68" hidden="1">{"TABL1",#N/A,TRUE,"TABLX";"TABL2",#N/A,TRUE,"TABLX"}</definedName>
    <definedName name="x" localSheetId="6" hidden="1">{"TABL1",#N/A,TRUE,"TABLX";"TABL2",#N/A,TRUE,"TABLX"}</definedName>
    <definedName name="x" localSheetId="77" hidden="1">{"TABL1",#N/A,TRUE,"TABLX";"TABL2",#N/A,TRUE,"TABLX"}</definedName>
    <definedName name="x" localSheetId="9" hidden="1">{"TABL1",#N/A,TRUE,"TABLX";"TABL2",#N/A,TRUE,"TABLX"}</definedName>
    <definedName name="x" localSheetId="10" hidden="1">{"TABL1",#N/A,TRUE,"TABLX";"TABL2",#N/A,TRUE,"TABLX"}</definedName>
    <definedName name="x" localSheetId="11" hidden="1">{"TABL1",#N/A,TRUE,"TABLX";"TABL2",#N/A,TRUE,"TABLX"}</definedName>
    <definedName name="x" localSheetId="12" hidden="1">{"TABL1",#N/A,TRUE,"TABLX";"TABL2",#N/A,TRUE,"TABLX"}</definedName>
    <definedName name="x" localSheetId="2" hidden="1">{"TABL1",#N/A,TRUE,"TABLX";"TABL2",#N/A,TRUE,"TABLX"}</definedName>
    <definedName name="x" localSheetId="7" hidden="1">{"TABL1",#N/A,TRUE,"TABLX";"TABL2",#N/A,TRUE,"TABLX"}</definedName>
    <definedName name="x" localSheetId="22" hidden="1">{"TABL1",#N/A,TRUE,"TABLX";"TABL2",#N/A,TRUE,"TABLX"}</definedName>
    <definedName name="x" localSheetId="57" hidden="1">{"TABL1",#N/A,TRUE,"TABLX";"TABL2",#N/A,TRUE,"TABLX"}</definedName>
    <definedName name="x" localSheetId="8" hidden="1">{"TABL1",#N/A,TRUE,"TABLX";"TABL2",#N/A,TRUE,"TABLX"}</definedName>
    <definedName name="x" localSheetId="59" hidden="1">{"TABL1",#N/A,TRUE,"TABLX";"TABL2",#N/A,TRUE,"TABLX"}</definedName>
    <definedName name="x" localSheetId="61" hidden="1">{"TABL1",#N/A,TRUE,"TABLX";"TABL2",#N/A,TRUE,"TABLX"}</definedName>
    <definedName name="x" localSheetId="62" hidden="1">{"TABL1",#N/A,TRUE,"TABLX";"TABL2",#N/A,TRUE,"TABLX"}</definedName>
    <definedName name="x" localSheetId="15" hidden="1">{"TABL1",#N/A,TRUE,"TABLX";"TABL2",#N/A,TRUE,"TABLX"}</definedName>
    <definedName name="x" localSheetId="16" hidden="1">{"TABL1",#N/A,TRUE,"TABLX";"TABL2",#N/A,TRUE,"TABLX"}</definedName>
    <definedName name="x" localSheetId="17" hidden="1">{"TABL1",#N/A,TRUE,"TABLX";"TABL2",#N/A,TRUE,"TABLX"}</definedName>
    <definedName name="x" localSheetId="18" hidden="1">{"TABL1",#N/A,TRUE,"TABLX";"TABL2",#N/A,TRUE,"TABLX"}</definedName>
    <definedName name="x" localSheetId="19" hidden="1">{"TABL1",#N/A,TRUE,"TABLX";"TABL2",#N/A,TRUE,"TABLX"}</definedName>
    <definedName name="x" localSheetId="20" hidden="1">{"TABL1",#N/A,TRUE,"TABLX";"TABL2",#N/A,TRUE,"TABLX"}</definedName>
    <definedName name="x" localSheetId="21" hidden="1">{"TABL1",#N/A,TRUE,"TABLX";"TABL2",#N/A,TRUE,"TABLX"}</definedName>
    <definedName name="x" hidden="1">{"TABL1",#N/A,TRUE,"TABLX";"TABL2",#N/A,TRUE,"TABLX"}</definedName>
    <definedName name="xx">#REF!</definedName>
    <definedName name="y" localSheetId="14" hidden="1">'[14]Time series'!#REF!</definedName>
    <definedName name="y" localSheetId="25" hidden="1">'[14]Time series'!#REF!</definedName>
    <definedName name="y" localSheetId="27" hidden="1">'[14]Time series'!#REF!</definedName>
    <definedName name="y" localSheetId="38" hidden="1">'[15]Time series'!#REF!</definedName>
    <definedName name="y" localSheetId="3" hidden="1">'[16]Time series'!#REF!</definedName>
    <definedName name="y" localSheetId="39" hidden="1">'[15]Time series'!#REF!</definedName>
    <definedName name="y" localSheetId="40" hidden="1">'[15]Time series'!#REF!</definedName>
    <definedName name="y" localSheetId="41" hidden="1">'[15]Time series'!#REF!</definedName>
    <definedName name="y" localSheetId="48" hidden="1">'[14]Time series'!#REF!</definedName>
    <definedName name="y" localSheetId="4" hidden="1">'[17]Time series'!#REF!</definedName>
    <definedName name="y" localSheetId="49" hidden="1">'[14]Time series'!#REF!</definedName>
    <definedName name="y" localSheetId="50" hidden="1">'[14]Time series'!#REF!</definedName>
    <definedName name="y" localSheetId="51" hidden="1">'[14]Time series'!#REF!</definedName>
    <definedName name="y" localSheetId="52" hidden="1">'[14]Time series'!#REF!</definedName>
    <definedName name="y" localSheetId="53" hidden="1">'[14]Time series'!#REF!</definedName>
    <definedName name="y" localSheetId="55" hidden="1">'[14]Time series'!#REF!</definedName>
    <definedName name="y" localSheetId="58" hidden="1">'[15]Time series'!#REF!</definedName>
    <definedName name="y" localSheetId="60" hidden="1">'[14]Time series'!#REF!</definedName>
    <definedName name="y" localSheetId="63" hidden="1">'[18]Time series'!#REF!</definedName>
    <definedName name="y" localSheetId="64" hidden="1">'[18]Time series'!#REF!</definedName>
    <definedName name="y" localSheetId="65" hidden="1">'[18]Time series'!#REF!</definedName>
    <definedName name="y" localSheetId="66" hidden="1">'[18]Time series'!#REF!</definedName>
    <definedName name="y" localSheetId="67" hidden="1">'[15]Time series'!#REF!</definedName>
    <definedName name="y" localSheetId="68" hidden="1">'[18]Time series'!#REF!</definedName>
    <definedName name="y" localSheetId="6" hidden="1">'[14]Time series'!#REF!</definedName>
    <definedName name="y" localSheetId="76" hidden="1">'[14]Time series'!#REF!</definedName>
    <definedName name="y" localSheetId="78" hidden="1">'[14]Time series'!#REF!</definedName>
    <definedName name="y" localSheetId="10" hidden="1">'[16]Time series'!#REF!</definedName>
    <definedName name="y" localSheetId="12" hidden="1">'[16]Time series'!#REF!</definedName>
    <definedName name="y" localSheetId="2" hidden="1">'[19]Time series'!#REF!</definedName>
    <definedName name="y" localSheetId="7" hidden="1">'[14]Time series'!#REF!</definedName>
    <definedName name="y" localSheetId="22" hidden="1">'[14]Time series'!#REF!</definedName>
    <definedName name="y" localSheetId="23" hidden="1">'[14]Time series'!#REF!</definedName>
    <definedName name="y" localSheetId="24" hidden="1">'[14]Time series'!#REF!</definedName>
    <definedName name="y" localSheetId="33" hidden="1">'[14]Time series'!#REF!</definedName>
    <definedName name="y" localSheetId="34" hidden="1">'[14]Time series'!#REF!</definedName>
    <definedName name="y" localSheetId="8" hidden="1">'[14]Time series'!#REF!</definedName>
    <definedName name="y" localSheetId="62" hidden="1">'[15]Time series'!#REF!</definedName>
    <definedName name="y" localSheetId="16" hidden="1">'[14]Time series'!#REF!</definedName>
    <definedName name="y" localSheetId="17" hidden="1">'[14]Time series'!#REF!</definedName>
    <definedName name="y" localSheetId="18" hidden="1">'[14]Time series'!#REF!</definedName>
    <definedName name="y" localSheetId="19" hidden="1">'[14]Time series'!#REF!</definedName>
    <definedName name="y" localSheetId="20" hidden="1">'[14]Time series'!#REF!</definedName>
    <definedName name="y" localSheetId="21" hidden="1">'[14]Time series'!#REF!</definedName>
    <definedName name="y" hidden="1">'[14]Time series'!#REF!</definedName>
    <definedName name="years" localSheetId="76">[63]txcot!#REF!</definedName>
    <definedName name="years" localSheetId="77">[64]txcot!#REF!</definedName>
    <definedName name="years" localSheetId="78">[63]txcot!#REF!</definedName>
    <definedName name="years" localSheetId="2">[64]txcot!#REF!</definedName>
    <definedName name="years">[63]txcot!#REF!</definedName>
    <definedName name="yyy">#REF!</definedName>
    <definedName name="Z" localSheetId="2">#REF!</definedName>
    <definedName name="z">#REF!</definedName>
    <definedName name="_xlnm.Print_Area" localSheetId="83">'Fig 2.56'!$A$17:$K$47</definedName>
    <definedName name="_xlnm.Print_Area">#REF!</definedName>
    <definedName name="zz">#REF!</definedName>
    <definedName name="zzz">#REF!</definedName>
  </definedNames>
  <calcPr calcId="162913"/>
</workbook>
</file>

<file path=xl/calcChain.xml><?xml version="1.0" encoding="utf-8"?>
<calcChain xmlns="http://schemas.openxmlformats.org/spreadsheetml/2006/main">
  <c r="G15" i="169" l="1"/>
  <c r="F15" i="169"/>
  <c r="G14" i="169"/>
  <c r="F14" i="169"/>
  <c r="G13" i="169"/>
  <c r="F13" i="169"/>
  <c r="G12" i="169"/>
  <c r="F12" i="169"/>
  <c r="G11" i="169"/>
  <c r="F11" i="169"/>
  <c r="G10" i="169"/>
  <c r="F10" i="169"/>
  <c r="G9" i="169"/>
  <c r="F9" i="169"/>
  <c r="G8" i="169"/>
  <c r="F8" i="169"/>
  <c r="G7" i="169"/>
  <c r="F7" i="169"/>
  <c r="G6" i="169"/>
  <c r="F6" i="169"/>
  <c r="J5" i="150" l="1"/>
  <c r="I5" i="150"/>
  <c r="H5" i="150"/>
  <c r="G5" i="150"/>
  <c r="F5" i="150"/>
  <c r="E5" i="150"/>
  <c r="D5" i="150"/>
  <c r="D8" i="145" l="1"/>
  <c r="D10" i="145" s="1"/>
  <c r="R5" i="145"/>
  <c r="D8" i="144"/>
  <c r="D10" i="144" s="1"/>
  <c r="R5" i="144"/>
  <c r="AS8" i="143" l="1"/>
  <c r="AR8" i="143"/>
  <c r="AO8" i="143"/>
  <c r="AK8" i="143"/>
  <c r="AJ8" i="143"/>
  <c r="AG8" i="143"/>
  <c r="AC8" i="143"/>
  <c r="AB8" i="143"/>
  <c r="Y8" i="143"/>
  <c r="U8" i="143"/>
  <c r="T8" i="143"/>
  <c r="Q8" i="143"/>
  <c r="M8" i="143"/>
  <c r="L8" i="143"/>
  <c r="I8" i="143"/>
  <c r="E8" i="143"/>
  <c r="D8" i="143"/>
  <c r="H8" i="143" l="1"/>
  <c r="P8" i="143"/>
  <c r="X8" i="143"/>
  <c r="AF8" i="143"/>
  <c r="AN8" i="143"/>
  <c r="AB9" i="142" l="1"/>
  <c r="AA9" i="142"/>
  <c r="Z7" i="142"/>
  <c r="Y7" i="142"/>
  <c r="X9" i="142"/>
  <c r="W6" i="142"/>
  <c r="W7" i="142" s="1"/>
  <c r="W8" i="142" s="1"/>
  <c r="W9" i="142" s="1"/>
  <c r="E8" i="136"/>
  <c r="D18" i="133"/>
  <c r="D11" i="133"/>
  <c r="C11" i="133"/>
  <c r="C22" i="133"/>
  <c r="G21" i="133"/>
  <c r="C21" i="133"/>
  <c r="C20" i="133"/>
  <c r="G19" i="133"/>
  <c r="C19" i="133"/>
  <c r="D18" i="132"/>
  <c r="E22" i="132"/>
  <c r="D11" i="132"/>
  <c r="C11" i="132"/>
  <c r="G22" i="132"/>
  <c r="F21" i="132"/>
  <c r="J20" i="132"/>
  <c r="I20" i="132"/>
  <c r="H20" i="132"/>
  <c r="G20" i="132"/>
  <c r="F20" i="132"/>
  <c r="E20" i="132"/>
  <c r="D20" i="132"/>
  <c r="C6" i="132"/>
  <c r="D18" i="131"/>
  <c r="D11" i="131"/>
  <c r="C11" i="131"/>
  <c r="J21" i="131"/>
  <c r="F21" i="131"/>
  <c r="C21" i="131"/>
  <c r="J20" i="131"/>
  <c r="F20" i="131"/>
  <c r="J19" i="131"/>
  <c r="F19" i="131"/>
  <c r="D18" i="130"/>
  <c r="D11" i="130"/>
  <c r="C11" i="130"/>
  <c r="J22" i="130"/>
  <c r="F22" i="130"/>
  <c r="J20" i="130"/>
  <c r="I20" i="130"/>
  <c r="H20" i="130"/>
  <c r="G20" i="130"/>
  <c r="F20" i="130"/>
  <c r="E20" i="130"/>
  <c r="D20" i="130"/>
  <c r="C6" i="130"/>
  <c r="D18" i="129"/>
  <c r="D11" i="129"/>
  <c r="C11" i="129"/>
  <c r="J22" i="129"/>
  <c r="F22" i="129"/>
  <c r="C22" i="129"/>
  <c r="J21" i="129"/>
  <c r="G21" i="129"/>
  <c r="F21" i="129"/>
  <c r="C21" i="129"/>
  <c r="J20" i="129"/>
  <c r="F20" i="129"/>
  <c r="C20" i="129"/>
  <c r="J19" i="129"/>
  <c r="G19" i="129"/>
  <c r="F19" i="129"/>
  <c r="C19" i="129"/>
  <c r="D18" i="128"/>
  <c r="D11" i="128"/>
  <c r="C11" i="128"/>
  <c r="J22" i="128"/>
  <c r="F22" i="128"/>
  <c r="J21" i="128"/>
  <c r="F21" i="128"/>
  <c r="J20" i="128"/>
  <c r="I20" i="128"/>
  <c r="H20" i="128"/>
  <c r="G20" i="128"/>
  <c r="D20" i="128"/>
  <c r="J19" i="128"/>
  <c r="F19" i="128"/>
  <c r="F20" i="128" s="1"/>
  <c r="C6" i="128"/>
  <c r="CA16" i="125"/>
  <c r="BZ16" i="125"/>
  <c r="BY16" i="125"/>
  <c r="BX16" i="125"/>
  <c r="BW16" i="125"/>
  <c r="BV16" i="125"/>
  <c r="BU16" i="125"/>
  <c r="BT16" i="125"/>
  <c r="BS16" i="125"/>
  <c r="BR16" i="125"/>
  <c r="BQ16" i="125"/>
  <c r="BP16" i="125"/>
  <c r="BO16" i="125"/>
  <c r="BN16" i="125"/>
  <c r="BM16" i="125"/>
  <c r="BL16" i="125"/>
  <c r="BK16" i="125"/>
  <c r="BJ16" i="125"/>
  <c r="BI16" i="125"/>
  <c r="BH16" i="125"/>
  <c r="BG16" i="125"/>
  <c r="BF16" i="125"/>
  <c r="BE16" i="125"/>
  <c r="BD16" i="125"/>
  <c r="BC16" i="125"/>
  <c r="BB16" i="125"/>
  <c r="BA16" i="125"/>
  <c r="AZ16" i="125"/>
  <c r="AY16" i="125"/>
  <c r="AX16" i="125"/>
  <c r="AW16" i="125"/>
  <c r="AV16" i="125"/>
  <c r="AU16" i="125"/>
  <c r="AT16" i="125"/>
  <c r="AS16" i="125"/>
  <c r="AR16" i="125"/>
  <c r="AQ16" i="125"/>
  <c r="AP16" i="125"/>
  <c r="AO16" i="125"/>
  <c r="AN16" i="125"/>
  <c r="AM16" i="125"/>
  <c r="AL16" i="125"/>
  <c r="AK16" i="125"/>
  <c r="AJ16" i="125"/>
  <c r="AI16" i="125"/>
  <c r="AH16" i="125"/>
  <c r="AG16" i="125"/>
  <c r="AF16" i="125"/>
  <c r="AE16" i="125"/>
  <c r="AD16" i="125"/>
  <c r="AC16" i="125"/>
  <c r="CA12" i="125"/>
  <c r="BZ12" i="125"/>
  <c r="BY12" i="125"/>
  <c r="BX12" i="125"/>
  <c r="BW12" i="125"/>
  <c r="BV12" i="125"/>
  <c r="BU12" i="125"/>
  <c r="BT12" i="125"/>
  <c r="BS12" i="125"/>
  <c r="BR12" i="125"/>
  <c r="BQ12" i="125"/>
  <c r="BP12" i="125"/>
  <c r="BO12" i="125"/>
  <c r="BN12" i="125"/>
  <c r="BM12" i="125"/>
  <c r="BL12" i="125"/>
  <c r="BK12" i="125"/>
  <c r="BJ12" i="125"/>
  <c r="BI12" i="125"/>
  <c r="BH12" i="125"/>
  <c r="BG12" i="125"/>
  <c r="BF12" i="125"/>
  <c r="BE12" i="125"/>
  <c r="BD12" i="125"/>
  <c r="BC12" i="125"/>
  <c r="BB12" i="125"/>
  <c r="BA12" i="125"/>
  <c r="AZ12" i="125"/>
  <c r="AY12" i="125"/>
  <c r="AX12" i="125"/>
  <c r="AW12" i="125"/>
  <c r="AV12" i="125"/>
  <c r="AU12" i="125"/>
  <c r="AT12" i="125"/>
  <c r="AS12" i="125"/>
  <c r="AR12" i="125"/>
  <c r="AQ12" i="125"/>
  <c r="AP12" i="125"/>
  <c r="AO12" i="125"/>
  <c r="AN12" i="125"/>
  <c r="AM12" i="125"/>
  <c r="AL12" i="125"/>
  <c r="AK12" i="125"/>
  <c r="AJ12" i="125"/>
  <c r="AI12" i="125"/>
  <c r="AH12" i="125"/>
  <c r="AG12" i="125"/>
  <c r="AF12" i="125"/>
  <c r="AE12" i="125"/>
  <c r="AD12" i="125"/>
  <c r="AC12" i="125"/>
  <c r="CA15" i="125"/>
  <c r="BZ15" i="125"/>
  <c r="BY15" i="125"/>
  <c r="BX15" i="125"/>
  <c r="BW15" i="125"/>
  <c r="BV15" i="125"/>
  <c r="BU15" i="125"/>
  <c r="BT15" i="125"/>
  <c r="BS15" i="125"/>
  <c r="BR15" i="125"/>
  <c r="BQ15" i="125"/>
  <c r="BP15" i="125"/>
  <c r="BO15" i="125"/>
  <c r="BN15" i="125"/>
  <c r="BM15" i="125"/>
  <c r="BL15" i="125"/>
  <c r="BK15" i="125"/>
  <c r="BJ15" i="125"/>
  <c r="BI15" i="125"/>
  <c r="BH15" i="125"/>
  <c r="BG15" i="125"/>
  <c r="BF15" i="125"/>
  <c r="BE15" i="125"/>
  <c r="BD15" i="125"/>
  <c r="BC15" i="125"/>
  <c r="BB15" i="125"/>
  <c r="BA15" i="125"/>
  <c r="AZ15" i="125"/>
  <c r="AY15" i="125"/>
  <c r="AX15" i="125"/>
  <c r="AW15" i="125"/>
  <c r="AV15" i="125"/>
  <c r="AU15" i="125"/>
  <c r="AT15" i="125"/>
  <c r="AS15" i="125"/>
  <c r="AR15" i="125"/>
  <c r="AQ15" i="125"/>
  <c r="AP15" i="125"/>
  <c r="AO15" i="125"/>
  <c r="AN15" i="125"/>
  <c r="AM15" i="125"/>
  <c r="AL15" i="125"/>
  <c r="AK15" i="125"/>
  <c r="AJ15" i="125"/>
  <c r="AI15" i="125"/>
  <c r="AH15" i="125"/>
  <c r="AG15" i="125"/>
  <c r="AF15" i="125"/>
  <c r="AE15" i="125"/>
  <c r="AD15" i="125"/>
  <c r="AC15" i="125"/>
  <c r="CA11" i="125"/>
  <c r="BZ11" i="125"/>
  <c r="BY11" i="125"/>
  <c r="BX11" i="125"/>
  <c r="BW11" i="125"/>
  <c r="BV11" i="125"/>
  <c r="BU11" i="125"/>
  <c r="BT11" i="125"/>
  <c r="BS11" i="125"/>
  <c r="BR11" i="125"/>
  <c r="BQ11" i="125"/>
  <c r="BP11" i="125"/>
  <c r="BO11" i="125"/>
  <c r="BN11" i="125"/>
  <c r="BM11" i="125"/>
  <c r="BL11" i="125"/>
  <c r="BK11" i="125"/>
  <c r="BJ11" i="125"/>
  <c r="BI11" i="125"/>
  <c r="BH11" i="125"/>
  <c r="BG11" i="125"/>
  <c r="BF11" i="125"/>
  <c r="BE11" i="125"/>
  <c r="BD11" i="125"/>
  <c r="BC11" i="125"/>
  <c r="BB11" i="125"/>
  <c r="BA11" i="125"/>
  <c r="AZ11" i="125"/>
  <c r="AY11" i="125"/>
  <c r="AX11" i="125"/>
  <c r="AW11" i="125"/>
  <c r="AV11" i="125"/>
  <c r="AU11" i="125"/>
  <c r="AT11" i="125"/>
  <c r="AS11" i="125"/>
  <c r="AR11" i="125"/>
  <c r="AQ11" i="125"/>
  <c r="AP11" i="125"/>
  <c r="AO11" i="125"/>
  <c r="AN11" i="125"/>
  <c r="AM11" i="125"/>
  <c r="AL11" i="125"/>
  <c r="AK11" i="125"/>
  <c r="AJ11" i="125"/>
  <c r="AI11" i="125"/>
  <c r="AH11" i="125"/>
  <c r="AG11" i="125"/>
  <c r="AF11" i="125"/>
  <c r="AE11" i="125"/>
  <c r="AD11" i="125"/>
  <c r="AC11" i="125"/>
  <c r="CA14" i="125"/>
  <c r="BZ14" i="125"/>
  <c r="BY14" i="125"/>
  <c r="BX14" i="125"/>
  <c r="BW14" i="125"/>
  <c r="BV14" i="125"/>
  <c r="BU14" i="125"/>
  <c r="BT14" i="125"/>
  <c r="BS14" i="125"/>
  <c r="BR14" i="125"/>
  <c r="BQ14" i="125"/>
  <c r="BP14" i="125"/>
  <c r="BO14" i="125"/>
  <c r="BN14" i="125"/>
  <c r="BM14" i="125"/>
  <c r="BL14" i="125"/>
  <c r="BK14" i="125"/>
  <c r="BJ14" i="125"/>
  <c r="BI14" i="125"/>
  <c r="BH14" i="125"/>
  <c r="BG14" i="125"/>
  <c r="BF14" i="125"/>
  <c r="BE14" i="125"/>
  <c r="BD14" i="125"/>
  <c r="BC14" i="125"/>
  <c r="BB14" i="125"/>
  <c r="BA14" i="125"/>
  <c r="AZ14" i="125"/>
  <c r="AY14" i="125"/>
  <c r="AX14" i="125"/>
  <c r="AW14" i="125"/>
  <c r="AV14" i="125"/>
  <c r="AU14" i="125"/>
  <c r="AT14" i="125"/>
  <c r="AS14" i="125"/>
  <c r="AR14" i="125"/>
  <c r="AQ14" i="125"/>
  <c r="AP14" i="125"/>
  <c r="AO14" i="125"/>
  <c r="AN14" i="125"/>
  <c r="AM14" i="125"/>
  <c r="AL14" i="125"/>
  <c r="AK14" i="125"/>
  <c r="AJ14" i="125"/>
  <c r="AI14" i="125"/>
  <c r="AH14" i="125"/>
  <c r="AG14" i="125"/>
  <c r="AF14" i="125"/>
  <c r="AE14" i="125"/>
  <c r="AD14" i="125"/>
  <c r="AC14" i="125"/>
  <c r="CA10" i="125"/>
  <c r="BZ10" i="125"/>
  <c r="BY10" i="125"/>
  <c r="BX10" i="125"/>
  <c r="BW10" i="125"/>
  <c r="BV10" i="125"/>
  <c r="BU10" i="125"/>
  <c r="BT10" i="125"/>
  <c r="BS10" i="125"/>
  <c r="BR10" i="125"/>
  <c r="BQ10" i="125"/>
  <c r="BP10" i="125"/>
  <c r="BO10" i="125"/>
  <c r="BN10" i="125"/>
  <c r="BM10" i="125"/>
  <c r="BL10" i="125"/>
  <c r="BK10" i="125"/>
  <c r="BJ10" i="125"/>
  <c r="BI10" i="125"/>
  <c r="BH10" i="125"/>
  <c r="BG10" i="125"/>
  <c r="BF10" i="125"/>
  <c r="BE10" i="125"/>
  <c r="BD10" i="125"/>
  <c r="BC10" i="125"/>
  <c r="BB10" i="125"/>
  <c r="BA10" i="125"/>
  <c r="AZ10" i="125"/>
  <c r="AY10" i="125"/>
  <c r="AX10" i="125"/>
  <c r="AW10" i="125"/>
  <c r="AV10" i="125"/>
  <c r="AU10" i="125"/>
  <c r="AT10" i="125"/>
  <c r="AS10" i="125"/>
  <c r="AR10" i="125"/>
  <c r="AQ10" i="125"/>
  <c r="AP10" i="125"/>
  <c r="AO10" i="125"/>
  <c r="AN10" i="125"/>
  <c r="AM10" i="125"/>
  <c r="AL10" i="125"/>
  <c r="AK10" i="125"/>
  <c r="AJ10" i="125"/>
  <c r="AI10" i="125"/>
  <c r="AH10" i="125"/>
  <c r="AG10" i="125"/>
  <c r="AF10" i="125"/>
  <c r="AE10" i="125"/>
  <c r="AD10" i="125"/>
  <c r="AC10" i="125"/>
  <c r="CA13" i="125"/>
  <c r="BZ13" i="125"/>
  <c r="BY13" i="125"/>
  <c r="BX13" i="125"/>
  <c r="BW13" i="125"/>
  <c r="BV13" i="125"/>
  <c r="BU13" i="125"/>
  <c r="BT13" i="125"/>
  <c r="BS13" i="125"/>
  <c r="BR13" i="125"/>
  <c r="BQ13" i="125"/>
  <c r="BP13" i="125"/>
  <c r="BO13" i="125"/>
  <c r="BN13" i="125"/>
  <c r="BM13" i="125"/>
  <c r="BL13" i="125"/>
  <c r="BK13" i="125"/>
  <c r="BJ13" i="125"/>
  <c r="BI13" i="125"/>
  <c r="BH13" i="125"/>
  <c r="BG13" i="125"/>
  <c r="BF13" i="125"/>
  <c r="BE13" i="125"/>
  <c r="BD13" i="125"/>
  <c r="BC13" i="125"/>
  <c r="BB13" i="125"/>
  <c r="BA13" i="125"/>
  <c r="AZ13" i="125"/>
  <c r="AY13" i="125"/>
  <c r="AX13" i="125"/>
  <c r="AW13" i="125"/>
  <c r="AV13" i="125"/>
  <c r="AU13" i="125"/>
  <c r="AT13" i="125"/>
  <c r="AS13" i="125"/>
  <c r="AR13" i="125"/>
  <c r="AQ13" i="125"/>
  <c r="AP13" i="125"/>
  <c r="AO13" i="125"/>
  <c r="AN13" i="125"/>
  <c r="AM13" i="125"/>
  <c r="AL13" i="125"/>
  <c r="AK13" i="125"/>
  <c r="AJ13" i="125"/>
  <c r="AI13" i="125"/>
  <c r="AH13" i="125"/>
  <c r="AG13" i="125"/>
  <c r="AF13" i="125"/>
  <c r="AE13" i="125"/>
  <c r="AD13" i="125"/>
  <c r="AC13" i="125"/>
  <c r="CA9" i="125"/>
  <c r="BZ9" i="125"/>
  <c r="BY9" i="125"/>
  <c r="BX9" i="125"/>
  <c r="BW9" i="125"/>
  <c r="BV9" i="125"/>
  <c r="BU9" i="125"/>
  <c r="BT9" i="125"/>
  <c r="BS9" i="125"/>
  <c r="BR9" i="125"/>
  <c r="BQ9" i="125"/>
  <c r="BP9" i="125"/>
  <c r="BO9" i="125"/>
  <c r="BN9" i="125"/>
  <c r="BM9" i="125"/>
  <c r="BL9" i="125"/>
  <c r="BK9" i="125"/>
  <c r="BJ9" i="125"/>
  <c r="BI9" i="125"/>
  <c r="BH9" i="125"/>
  <c r="BG9" i="125"/>
  <c r="BF9" i="125"/>
  <c r="BE9" i="125"/>
  <c r="BD9" i="125"/>
  <c r="BC9" i="125"/>
  <c r="BB9" i="125"/>
  <c r="BA9" i="125"/>
  <c r="AZ9" i="125"/>
  <c r="AY9" i="125"/>
  <c r="AX9" i="125"/>
  <c r="AW9" i="125"/>
  <c r="AV9" i="125"/>
  <c r="AU9" i="125"/>
  <c r="AT9" i="125"/>
  <c r="AS9" i="125"/>
  <c r="AR9" i="125"/>
  <c r="AQ9" i="125"/>
  <c r="AP9" i="125"/>
  <c r="AO9" i="125"/>
  <c r="AN9" i="125"/>
  <c r="AM9" i="125"/>
  <c r="AL9" i="125"/>
  <c r="AK9" i="125"/>
  <c r="AJ9" i="125"/>
  <c r="AI9" i="125"/>
  <c r="AH9" i="125"/>
  <c r="AG9" i="125"/>
  <c r="AF9" i="125"/>
  <c r="AE9" i="125"/>
  <c r="AD9" i="125"/>
  <c r="AC9" i="125"/>
  <c r="E4" i="124"/>
  <c r="F4" i="124" s="1"/>
  <c r="G4" i="124" s="1"/>
  <c r="H4" i="124" s="1"/>
  <c r="I4" i="124" s="1"/>
  <c r="J4" i="124" s="1"/>
  <c r="K4" i="124" s="1"/>
  <c r="L4" i="124" s="1"/>
  <c r="M4" i="124" s="1"/>
  <c r="N4" i="124" s="1"/>
  <c r="BX22" i="122"/>
  <c r="BX21" i="122"/>
  <c r="BX20" i="122"/>
  <c r="BX19" i="122"/>
  <c r="BX18" i="122"/>
  <c r="BX17" i="122"/>
  <c r="BX16" i="122"/>
  <c r="BX15" i="122"/>
  <c r="BX14" i="122"/>
  <c r="BX13" i="122"/>
  <c r="BX12" i="122"/>
  <c r="BX11" i="122"/>
  <c r="CA17" i="119"/>
  <c r="BZ17" i="119"/>
  <c r="BY17" i="119"/>
  <c r="BX17" i="119"/>
  <c r="BW17" i="119"/>
  <c r="BV17" i="119"/>
  <c r="BU17" i="119"/>
  <c r="BT17" i="119"/>
  <c r="BS17" i="119"/>
  <c r="BR17" i="119"/>
  <c r="BQ17" i="119"/>
  <c r="BP17" i="119"/>
  <c r="BO17" i="119"/>
  <c r="BN17" i="119"/>
  <c r="BM17" i="119"/>
  <c r="BL17" i="119"/>
  <c r="BK17" i="119"/>
  <c r="BJ17" i="119"/>
  <c r="BI17" i="119"/>
  <c r="BH17" i="119"/>
  <c r="BG17" i="119"/>
  <c r="BF17" i="119"/>
  <c r="BE17" i="119"/>
  <c r="BD17" i="119"/>
  <c r="BC17" i="119"/>
  <c r="BB17" i="119"/>
  <c r="BA17" i="119"/>
  <c r="AZ17" i="119"/>
  <c r="AY17" i="119"/>
  <c r="AX17" i="119"/>
  <c r="AW17" i="119"/>
  <c r="AV17" i="119"/>
  <c r="AU17" i="119"/>
  <c r="AT17" i="119"/>
  <c r="AS17" i="119"/>
  <c r="AR17" i="119"/>
  <c r="AQ17" i="119"/>
  <c r="AP17" i="119"/>
  <c r="AO17" i="119"/>
  <c r="AN17" i="119"/>
  <c r="AM17" i="119"/>
  <c r="AL17" i="119"/>
  <c r="AK17" i="119"/>
  <c r="AJ17" i="119"/>
  <c r="AI17" i="119"/>
  <c r="AH17" i="119"/>
  <c r="AG17" i="119"/>
  <c r="AF17" i="119"/>
  <c r="AE17" i="119"/>
  <c r="AD17" i="119"/>
  <c r="AC17" i="119"/>
  <c r="CA13" i="119"/>
  <c r="BZ13" i="119"/>
  <c r="BY13" i="119"/>
  <c r="BX13" i="119"/>
  <c r="BW13" i="119"/>
  <c r="BV13" i="119"/>
  <c r="BU13" i="119"/>
  <c r="BT13" i="119"/>
  <c r="BS13" i="119"/>
  <c r="BR13" i="119"/>
  <c r="BQ13" i="119"/>
  <c r="BP13" i="119"/>
  <c r="BO13" i="119"/>
  <c r="BN13" i="119"/>
  <c r="BM13" i="119"/>
  <c r="BL13" i="119"/>
  <c r="BK13" i="119"/>
  <c r="BJ13" i="119"/>
  <c r="BI13" i="119"/>
  <c r="BH13" i="119"/>
  <c r="BG13" i="119"/>
  <c r="BF13" i="119"/>
  <c r="BE13" i="119"/>
  <c r="BD13" i="119"/>
  <c r="BC13" i="119"/>
  <c r="BB13" i="119"/>
  <c r="BA13" i="119"/>
  <c r="AZ13" i="119"/>
  <c r="AY13" i="119"/>
  <c r="AX13" i="119"/>
  <c r="AW13" i="119"/>
  <c r="AV13" i="119"/>
  <c r="AU13" i="119"/>
  <c r="AT13" i="119"/>
  <c r="AS13" i="119"/>
  <c r="AR13" i="119"/>
  <c r="AQ13" i="119"/>
  <c r="AP13" i="119"/>
  <c r="AO13" i="119"/>
  <c r="AN13" i="119"/>
  <c r="AM13" i="119"/>
  <c r="AL13" i="119"/>
  <c r="AK13" i="119"/>
  <c r="AJ13" i="119"/>
  <c r="AI13" i="119"/>
  <c r="AH13" i="119"/>
  <c r="AG13" i="119"/>
  <c r="AF13" i="119"/>
  <c r="AE13" i="119"/>
  <c r="AD13" i="119"/>
  <c r="AC13" i="119"/>
  <c r="CA16" i="119"/>
  <c r="BZ16" i="119"/>
  <c r="BY16" i="119"/>
  <c r="BX16" i="119"/>
  <c r="BW16" i="119"/>
  <c r="BV16" i="119"/>
  <c r="BU16" i="119"/>
  <c r="BT16" i="119"/>
  <c r="BS16" i="119"/>
  <c r="BR16" i="119"/>
  <c r="BQ16" i="119"/>
  <c r="BP16" i="119"/>
  <c r="BO16" i="119"/>
  <c r="BN16" i="119"/>
  <c r="BM16" i="119"/>
  <c r="BL16" i="119"/>
  <c r="BK16" i="119"/>
  <c r="BJ16" i="119"/>
  <c r="BI16" i="119"/>
  <c r="BH16" i="119"/>
  <c r="BG16" i="119"/>
  <c r="BF16" i="119"/>
  <c r="BE16" i="119"/>
  <c r="BD16" i="119"/>
  <c r="BC16" i="119"/>
  <c r="BB16" i="119"/>
  <c r="BA16" i="119"/>
  <c r="AZ16" i="119"/>
  <c r="AY16" i="119"/>
  <c r="AX16" i="119"/>
  <c r="AW16" i="119"/>
  <c r="AV16" i="119"/>
  <c r="AU16" i="119"/>
  <c r="AT16" i="119"/>
  <c r="AS16" i="119"/>
  <c r="AR16" i="119"/>
  <c r="AQ16" i="119"/>
  <c r="AP16" i="119"/>
  <c r="AO16" i="119"/>
  <c r="AN16" i="119"/>
  <c r="AM16" i="119"/>
  <c r="AL16" i="119"/>
  <c r="AK16" i="119"/>
  <c r="AJ16" i="119"/>
  <c r="AI16" i="119"/>
  <c r="AH16" i="119"/>
  <c r="AG16" i="119"/>
  <c r="AF16" i="119"/>
  <c r="AE16" i="119"/>
  <c r="AD16" i="119"/>
  <c r="AC16" i="119"/>
  <c r="CA12" i="119"/>
  <c r="BZ12" i="119"/>
  <c r="BY12" i="119"/>
  <c r="BX12" i="119"/>
  <c r="BW12" i="119"/>
  <c r="BV12" i="119"/>
  <c r="BU12" i="119"/>
  <c r="BT12" i="119"/>
  <c r="BS12" i="119"/>
  <c r="BR12" i="119"/>
  <c r="BQ12" i="119"/>
  <c r="BP12" i="119"/>
  <c r="BO12" i="119"/>
  <c r="BN12" i="119"/>
  <c r="BM12" i="119"/>
  <c r="BL12" i="119"/>
  <c r="BK12" i="119"/>
  <c r="BJ12" i="119"/>
  <c r="BI12" i="119"/>
  <c r="BH12" i="119"/>
  <c r="BG12" i="119"/>
  <c r="BF12" i="119"/>
  <c r="BE12" i="119"/>
  <c r="BD12" i="119"/>
  <c r="BC12" i="119"/>
  <c r="BB12" i="119"/>
  <c r="BA12" i="119"/>
  <c r="AZ12" i="119"/>
  <c r="AY12" i="119"/>
  <c r="AX12" i="119"/>
  <c r="AW12" i="119"/>
  <c r="AV12" i="119"/>
  <c r="AU12" i="119"/>
  <c r="AT12" i="119"/>
  <c r="AS12" i="119"/>
  <c r="AR12" i="119"/>
  <c r="AQ12" i="119"/>
  <c r="AP12" i="119"/>
  <c r="AO12" i="119"/>
  <c r="AN12" i="119"/>
  <c r="AM12" i="119"/>
  <c r="AL12" i="119"/>
  <c r="AK12" i="119"/>
  <c r="AJ12" i="119"/>
  <c r="AI12" i="119"/>
  <c r="AH12" i="119"/>
  <c r="AG12" i="119"/>
  <c r="AF12" i="119"/>
  <c r="AE12" i="119"/>
  <c r="AD12" i="119"/>
  <c r="AC12" i="119"/>
  <c r="CA15" i="119"/>
  <c r="BZ15" i="119"/>
  <c r="BY15" i="119"/>
  <c r="BX15" i="119"/>
  <c r="BW15" i="119"/>
  <c r="BV15" i="119"/>
  <c r="BU15" i="119"/>
  <c r="BT15" i="119"/>
  <c r="BS15" i="119"/>
  <c r="BR15" i="119"/>
  <c r="BQ15" i="119"/>
  <c r="BP15" i="119"/>
  <c r="BO15" i="119"/>
  <c r="BN15" i="119"/>
  <c r="BM15" i="119"/>
  <c r="BL15" i="119"/>
  <c r="BK15" i="119"/>
  <c r="BJ15" i="119"/>
  <c r="BI15" i="119"/>
  <c r="BH15" i="119"/>
  <c r="BG15" i="119"/>
  <c r="BF15" i="119"/>
  <c r="BE15" i="119"/>
  <c r="BD15" i="119"/>
  <c r="BC15" i="119"/>
  <c r="BB15" i="119"/>
  <c r="BA15" i="119"/>
  <c r="AZ15" i="119"/>
  <c r="AY15" i="119"/>
  <c r="AX15" i="119"/>
  <c r="AW15" i="119"/>
  <c r="AV15" i="119"/>
  <c r="AU15" i="119"/>
  <c r="AT15" i="119"/>
  <c r="AS15" i="119"/>
  <c r="AR15" i="119"/>
  <c r="AQ15" i="119"/>
  <c r="AP15" i="119"/>
  <c r="AO15" i="119"/>
  <c r="AN15" i="119"/>
  <c r="AM15" i="119"/>
  <c r="AL15" i="119"/>
  <c r="AK15" i="119"/>
  <c r="AJ15" i="119"/>
  <c r="AI15" i="119"/>
  <c r="AH15" i="119"/>
  <c r="AG15" i="119"/>
  <c r="AF15" i="119"/>
  <c r="AE15" i="119"/>
  <c r="AD15" i="119"/>
  <c r="AC15" i="119"/>
  <c r="CA11" i="119"/>
  <c r="BZ11" i="119"/>
  <c r="BY11" i="119"/>
  <c r="BX11" i="119"/>
  <c r="BW11" i="119"/>
  <c r="BV11" i="119"/>
  <c r="BU11" i="119"/>
  <c r="BT11" i="119"/>
  <c r="BS11" i="119"/>
  <c r="BR11" i="119"/>
  <c r="BQ11" i="119"/>
  <c r="BP11" i="119"/>
  <c r="BO11" i="119"/>
  <c r="BN11" i="119"/>
  <c r="BM11" i="119"/>
  <c r="BL11" i="119"/>
  <c r="BK11" i="119"/>
  <c r="BJ11" i="119"/>
  <c r="BI11" i="119"/>
  <c r="BH11" i="119"/>
  <c r="BG11" i="119"/>
  <c r="BF11" i="119"/>
  <c r="BE11" i="119"/>
  <c r="BD11" i="119"/>
  <c r="BC11" i="119"/>
  <c r="BB11" i="119"/>
  <c r="BA11" i="119"/>
  <c r="AZ11" i="119"/>
  <c r="AY11" i="119"/>
  <c r="AX11" i="119"/>
  <c r="AW11" i="119"/>
  <c r="AV11" i="119"/>
  <c r="AU11" i="119"/>
  <c r="AT11" i="119"/>
  <c r="AS11" i="119"/>
  <c r="AR11" i="119"/>
  <c r="AQ11" i="119"/>
  <c r="AP11" i="119"/>
  <c r="AO11" i="119"/>
  <c r="AN11" i="119"/>
  <c r="AM11" i="119"/>
  <c r="AL11" i="119"/>
  <c r="AK11" i="119"/>
  <c r="AJ11" i="119"/>
  <c r="AI11" i="119"/>
  <c r="AH11" i="119"/>
  <c r="AG11" i="119"/>
  <c r="AF11" i="119"/>
  <c r="AE11" i="119"/>
  <c r="AD11" i="119"/>
  <c r="AC11" i="119"/>
  <c r="CA14" i="119"/>
  <c r="BZ14" i="119"/>
  <c r="BY14" i="119"/>
  <c r="BX14" i="119"/>
  <c r="BW14" i="119"/>
  <c r="BV14" i="119"/>
  <c r="BU14" i="119"/>
  <c r="BT14" i="119"/>
  <c r="BS14" i="119"/>
  <c r="BR14" i="119"/>
  <c r="BQ14" i="119"/>
  <c r="BP14" i="119"/>
  <c r="BO14" i="119"/>
  <c r="BN14" i="119"/>
  <c r="BM14" i="119"/>
  <c r="BL14" i="119"/>
  <c r="BK14" i="119"/>
  <c r="BJ14" i="119"/>
  <c r="BI14" i="119"/>
  <c r="BH14" i="119"/>
  <c r="BG14" i="119"/>
  <c r="BF14" i="119"/>
  <c r="BE14" i="119"/>
  <c r="BD14" i="119"/>
  <c r="BC14" i="119"/>
  <c r="BB14" i="119"/>
  <c r="BA14" i="119"/>
  <c r="AZ14" i="119"/>
  <c r="AY14" i="119"/>
  <c r="AX14" i="119"/>
  <c r="AW14" i="119"/>
  <c r="AV14" i="119"/>
  <c r="AU14" i="119"/>
  <c r="AT14" i="119"/>
  <c r="AS14" i="119"/>
  <c r="AR14" i="119"/>
  <c r="AQ14" i="119"/>
  <c r="AP14" i="119"/>
  <c r="AO14" i="119"/>
  <c r="AN14" i="119"/>
  <c r="AM14" i="119"/>
  <c r="AL14" i="119"/>
  <c r="AK14" i="119"/>
  <c r="AJ14" i="119"/>
  <c r="AI14" i="119"/>
  <c r="AH14" i="119"/>
  <c r="AG14" i="119"/>
  <c r="AF14" i="119"/>
  <c r="AE14" i="119"/>
  <c r="AD14" i="119"/>
  <c r="AC14" i="119"/>
  <c r="CA10" i="119"/>
  <c r="BZ10" i="119"/>
  <c r="BY10" i="119"/>
  <c r="BX10" i="119"/>
  <c r="BW10" i="119"/>
  <c r="BV10" i="119"/>
  <c r="BU10" i="119"/>
  <c r="BT10" i="119"/>
  <c r="BS10" i="119"/>
  <c r="BR10" i="119"/>
  <c r="BQ10" i="119"/>
  <c r="BP10" i="119"/>
  <c r="BO10" i="119"/>
  <c r="BN10" i="119"/>
  <c r="BM10" i="119"/>
  <c r="BL10" i="119"/>
  <c r="BK10" i="119"/>
  <c r="BJ10" i="119"/>
  <c r="BI10" i="119"/>
  <c r="BH10" i="119"/>
  <c r="BG10" i="119"/>
  <c r="BF10" i="119"/>
  <c r="BE10" i="119"/>
  <c r="BD10" i="119"/>
  <c r="BC10" i="119"/>
  <c r="BB10" i="119"/>
  <c r="BA10" i="119"/>
  <c r="AZ10" i="119"/>
  <c r="AY10" i="119"/>
  <c r="AX10" i="119"/>
  <c r="AW10" i="119"/>
  <c r="AV10" i="119"/>
  <c r="AU10" i="119"/>
  <c r="AT10" i="119"/>
  <c r="AS10" i="119"/>
  <c r="AR10" i="119"/>
  <c r="AQ10" i="119"/>
  <c r="AP10" i="119"/>
  <c r="AO10" i="119"/>
  <c r="AN10" i="119"/>
  <c r="AM10" i="119"/>
  <c r="AL10" i="119"/>
  <c r="AK10" i="119"/>
  <c r="AJ10" i="119"/>
  <c r="AI10" i="119"/>
  <c r="AH10" i="119"/>
  <c r="AG10" i="119"/>
  <c r="AF10" i="119"/>
  <c r="AE10" i="119"/>
  <c r="AD10" i="119"/>
  <c r="AC10" i="119"/>
  <c r="C5" i="118"/>
  <c r="D19" i="117"/>
  <c r="D12" i="117"/>
  <c r="C12" i="117"/>
  <c r="J23" i="117"/>
  <c r="F23" i="117"/>
  <c r="J22" i="117"/>
  <c r="F22" i="117"/>
  <c r="J21" i="117"/>
  <c r="F21" i="117"/>
  <c r="J20" i="117"/>
  <c r="F20" i="117"/>
  <c r="F21" i="130" l="1"/>
  <c r="J21" i="130"/>
  <c r="G21" i="132"/>
  <c r="F19" i="130"/>
  <c r="J19" i="130"/>
  <c r="G19" i="132"/>
  <c r="H19" i="132" s="1"/>
  <c r="I19" i="132" s="1"/>
  <c r="J19" i="132" s="1"/>
  <c r="C20" i="117"/>
  <c r="G20" i="117"/>
  <c r="C21" i="117"/>
  <c r="G21" i="117"/>
  <c r="C22" i="117"/>
  <c r="G22" i="117"/>
  <c r="C23" i="117"/>
  <c r="G23" i="117"/>
  <c r="E20" i="117"/>
  <c r="I20" i="117"/>
  <c r="E21" i="117"/>
  <c r="I21" i="117"/>
  <c r="E22" i="117"/>
  <c r="I22" i="117"/>
  <c r="E23" i="117"/>
  <c r="I23" i="117"/>
  <c r="G22" i="128"/>
  <c r="G21" i="128"/>
  <c r="F22" i="131"/>
  <c r="J22" i="131"/>
  <c r="E19" i="132"/>
  <c r="E19" i="131"/>
  <c r="I19" i="131"/>
  <c r="E20" i="131"/>
  <c r="I20" i="131"/>
  <c r="E21" i="131"/>
  <c r="I21" i="131"/>
  <c r="E22" i="131"/>
  <c r="I22" i="131"/>
  <c r="C19" i="131"/>
  <c r="F19" i="133"/>
  <c r="J19" i="133"/>
  <c r="F20" i="133"/>
  <c r="J20" i="133"/>
  <c r="F21" i="133"/>
  <c r="J21" i="133"/>
  <c r="F22" i="133"/>
  <c r="J22" i="133"/>
  <c r="E21" i="130"/>
  <c r="I21" i="130"/>
  <c r="D19" i="131"/>
  <c r="H19" i="131"/>
  <c r="D20" i="131"/>
  <c r="H20" i="131"/>
  <c r="D21" i="131"/>
  <c r="H21" i="131"/>
  <c r="D22" i="131"/>
  <c r="H22" i="131"/>
  <c r="D19" i="128"/>
  <c r="H19" i="128"/>
  <c r="D19" i="130"/>
  <c r="H19" i="130"/>
  <c r="D22" i="128"/>
  <c r="H22" i="128"/>
  <c r="D19" i="129"/>
  <c r="H19" i="129"/>
  <c r="D20" i="129"/>
  <c r="H20" i="129"/>
  <c r="D21" i="129"/>
  <c r="H21" i="129"/>
  <c r="D22" i="129"/>
  <c r="H22" i="129"/>
  <c r="E19" i="130"/>
  <c r="I19" i="130"/>
  <c r="D22" i="130"/>
  <c r="H22" i="130"/>
  <c r="G19" i="131"/>
  <c r="C20" i="131"/>
  <c r="G20" i="131"/>
  <c r="G21" i="131"/>
  <c r="C22" i="131"/>
  <c r="G22" i="131"/>
  <c r="F19" i="132"/>
  <c r="I22" i="132"/>
  <c r="D21" i="128"/>
  <c r="H21" i="128"/>
  <c r="E19" i="129"/>
  <c r="I19" i="129"/>
  <c r="E20" i="129"/>
  <c r="I20" i="129"/>
  <c r="E21" i="129"/>
  <c r="I21" i="129"/>
  <c r="E22" i="129"/>
  <c r="I22" i="129"/>
  <c r="G20" i="129"/>
  <c r="G22" i="129"/>
  <c r="D21" i="130"/>
  <c r="H21" i="130"/>
  <c r="E22" i="130"/>
  <c r="I22" i="130"/>
  <c r="E21" i="132"/>
  <c r="F22" i="132"/>
  <c r="J22" i="132"/>
  <c r="E19" i="133"/>
  <c r="I19" i="133"/>
  <c r="E20" i="133"/>
  <c r="I20" i="133"/>
  <c r="E21" i="133"/>
  <c r="I21" i="133"/>
  <c r="E22" i="133"/>
  <c r="I22" i="133"/>
  <c r="G20" i="133"/>
  <c r="G22" i="133"/>
  <c r="E19" i="128"/>
  <c r="E20" i="128" s="1"/>
  <c r="I19" i="128"/>
  <c r="G19" i="130"/>
  <c r="D19" i="132"/>
  <c r="D19" i="133"/>
  <c r="H19" i="133"/>
  <c r="D20" i="133"/>
  <c r="H20" i="133"/>
  <c r="D21" i="133"/>
  <c r="H21" i="133"/>
  <c r="D22" i="133"/>
  <c r="H22" i="133"/>
  <c r="E22" i="128"/>
  <c r="I22" i="128"/>
  <c r="C19" i="128"/>
  <c r="G19" i="128"/>
  <c r="G22" i="130"/>
  <c r="D22" i="132"/>
  <c r="H22" i="132"/>
  <c r="D20" i="117"/>
  <c r="H20" i="117"/>
  <c r="D21" i="117"/>
  <c r="H21" i="117"/>
  <c r="D22" i="117"/>
  <c r="H22" i="117"/>
  <c r="D23" i="117"/>
  <c r="H23" i="117"/>
  <c r="E21" i="128"/>
  <c r="I21" i="128"/>
  <c r="G21" i="130"/>
  <c r="D21" i="132"/>
  <c r="H21" i="132"/>
  <c r="I21" i="132" s="1"/>
  <c r="J21" i="132" s="1"/>
  <c r="Y9" i="142"/>
  <c r="AA7" i="142"/>
  <c r="Z9" i="142"/>
  <c r="X7" i="142"/>
  <c r="AB7" i="142"/>
  <c r="C7" i="132"/>
  <c r="C20" i="132"/>
  <c r="C19" i="132"/>
  <c r="C7" i="130"/>
  <c r="C20" i="130"/>
  <c r="C19" i="130"/>
  <c r="C20" i="128"/>
  <c r="C7" i="128"/>
  <c r="C8" i="132" l="1"/>
  <c r="C22" i="132" s="1"/>
  <c r="C21" i="132"/>
  <c r="C8" i="130"/>
  <c r="C22" i="130" s="1"/>
  <c r="C21" i="130"/>
  <c r="C21" i="128"/>
  <c r="C8" i="128"/>
  <c r="C22" i="128" s="1"/>
  <c r="O32" i="91" l="1"/>
  <c r="O31" i="91"/>
  <c r="N31" i="91"/>
  <c r="O30" i="91"/>
  <c r="N30" i="91"/>
  <c r="O29" i="91"/>
  <c r="N29" i="91"/>
  <c r="O28" i="91"/>
  <c r="N28" i="91"/>
  <c r="O27" i="91"/>
  <c r="N27" i="91"/>
  <c r="O26" i="91"/>
  <c r="N26" i="91"/>
  <c r="O25" i="91"/>
  <c r="N25" i="91"/>
  <c r="O24" i="91"/>
  <c r="N24" i="91"/>
  <c r="O23" i="91"/>
  <c r="N23" i="91"/>
  <c r="O22" i="91"/>
  <c r="N22" i="91"/>
  <c r="O21" i="91"/>
  <c r="N21" i="91"/>
  <c r="O20" i="91"/>
  <c r="N20" i="91"/>
  <c r="O19" i="91"/>
  <c r="O18" i="91"/>
  <c r="O17" i="91"/>
  <c r="O16" i="91"/>
  <c r="O15" i="91"/>
  <c r="O14" i="91"/>
  <c r="O13" i="91"/>
  <c r="O12" i="91"/>
  <c r="O11" i="91"/>
  <c r="O10" i="91"/>
  <c r="O9" i="91"/>
  <c r="O8" i="91"/>
  <c r="O7" i="91"/>
  <c r="O6" i="91"/>
  <c r="X6" i="89" l="1"/>
  <c r="W6" i="89"/>
  <c r="V6" i="89"/>
  <c r="U6" i="89"/>
  <c r="T6" i="89"/>
  <c r="S6" i="89"/>
  <c r="R6" i="89"/>
  <c r="Q6" i="89"/>
  <c r="P6" i="89"/>
  <c r="O6" i="89"/>
  <c r="N6" i="89"/>
  <c r="M6" i="89"/>
  <c r="L6" i="89"/>
  <c r="K6" i="89"/>
  <c r="J6" i="89"/>
  <c r="I6" i="89"/>
  <c r="H6" i="89"/>
  <c r="G6" i="89"/>
  <c r="F6" i="89"/>
  <c r="E6" i="89"/>
  <c r="D6" i="89"/>
  <c r="C6" i="89"/>
  <c r="AU6" i="88" l="1"/>
  <c r="AT6" i="88"/>
  <c r="AS6" i="88"/>
  <c r="AR6" i="88"/>
  <c r="AQ6" i="88"/>
  <c r="AP6" i="88"/>
  <c r="AO6" i="88"/>
  <c r="AN6" i="88"/>
  <c r="AM6" i="88"/>
  <c r="AL6" i="88"/>
  <c r="AK6" i="88"/>
  <c r="AJ6" i="88"/>
  <c r="AI6" i="88"/>
  <c r="AH6" i="88"/>
  <c r="AG6" i="88"/>
  <c r="AF6" i="88"/>
  <c r="AE6" i="88"/>
  <c r="AD6" i="88"/>
  <c r="AC6" i="88"/>
  <c r="AB6" i="88"/>
  <c r="AA6" i="88"/>
  <c r="Z6" i="88"/>
  <c r="Y6" i="88"/>
  <c r="X6" i="88"/>
  <c r="W6" i="88"/>
  <c r="V6" i="88"/>
  <c r="U6" i="88"/>
  <c r="T6" i="88"/>
  <c r="S6" i="88"/>
  <c r="R6" i="88"/>
  <c r="Q6" i="88"/>
  <c r="P6" i="88"/>
  <c r="O6" i="88"/>
  <c r="N6" i="88"/>
  <c r="M6" i="88"/>
  <c r="L6" i="88"/>
  <c r="K6" i="88"/>
  <c r="J6" i="88"/>
  <c r="I6" i="88"/>
  <c r="H6" i="88"/>
  <c r="G6" i="88"/>
  <c r="F6" i="88"/>
  <c r="E6" i="88"/>
  <c r="D6" i="88"/>
  <c r="C6" i="88"/>
  <c r="D3" i="88"/>
  <c r="E3" i="88" s="1"/>
  <c r="F3" i="88" s="1"/>
  <c r="G3" i="88" s="1"/>
  <c r="H3" i="88" s="1"/>
  <c r="I3" i="88" s="1"/>
  <c r="J3" i="88" s="1"/>
  <c r="K3" i="88" s="1"/>
  <c r="L3" i="88" s="1"/>
  <c r="M3" i="88" s="1"/>
  <c r="N3" i="88" s="1"/>
  <c r="O3" i="88" s="1"/>
  <c r="P3" i="88" s="1"/>
  <c r="Q3" i="88" s="1"/>
  <c r="R3" i="88" s="1"/>
  <c r="S3" i="88" s="1"/>
  <c r="T3" i="88" s="1"/>
  <c r="U3" i="88" s="1"/>
  <c r="V3" i="88" s="1"/>
  <c r="W3" i="88" s="1"/>
  <c r="X3" i="88" s="1"/>
  <c r="Y3" i="88" s="1"/>
  <c r="Z3" i="88" s="1"/>
  <c r="AA3" i="88" s="1"/>
  <c r="AB3" i="88" s="1"/>
  <c r="AC3" i="88" s="1"/>
  <c r="AD3" i="88" s="1"/>
  <c r="AE3" i="88" s="1"/>
  <c r="AF3" i="88" s="1"/>
  <c r="AG3" i="88" s="1"/>
  <c r="AH3" i="88" s="1"/>
  <c r="AI3" i="88" s="1"/>
  <c r="AJ3" i="88" s="1"/>
  <c r="AK3" i="88" s="1"/>
  <c r="AL3" i="88" s="1"/>
  <c r="AM3" i="88" s="1"/>
  <c r="AN3" i="88" s="1"/>
  <c r="AO3" i="88" s="1"/>
  <c r="AP3" i="88" s="1"/>
  <c r="AQ3" i="88" s="1"/>
  <c r="AR3" i="88" s="1"/>
  <c r="AS3" i="88" s="1"/>
  <c r="AT3" i="88" s="1"/>
  <c r="AU7" i="87" l="1"/>
  <c r="AT7" i="87"/>
  <c r="AS7" i="87"/>
  <c r="AR7" i="87"/>
  <c r="AQ7" i="87"/>
  <c r="AP7" i="87"/>
  <c r="AO7" i="87"/>
  <c r="AN7" i="87"/>
  <c r="AM7" i="87"/>
  <c r="AL7" i="87"/>
  <c r="AK7" i="87"/>
  <c r="AJ7" i="87"/>
  <c r="AI7" i="87"/>
  <c r="AH7" i="87"/>
  <c r="AG7" i="87"/>
  <c r="AF7" i="87"/>
  <c r="AE7" i="87"/>
  <c r="AD7" i="87"/>
  <c r="AC7" i="87"/>
  <c r="AB7" i="87"/>
  <c r="AA7" i="87"/>
  <c r="Z7" i="87"/>
  <c r="Y7" i="87"/>
  <c r="X7" i="87"/>
  <c r="W7" i="87"/>
  <c r="V7" i="87"/>
  <c r="U7" i="87"/>
  <c r="T7" i="87"/>
  <c r="S7" i="87"/>
  <c r="R7" i="87"/>
  <c r="Q7" i="87"/>
  <c r="P7" i="87"/>
  <c r="O7" i="87"/>
  <c r="N7" i="87"/>
  <c r="M7" i="87"/>
  <c r="L7" i="87"/>
  <c r="K7" i="87"/>
  <c r="J7" i="87"/>
  <c r="I7" i="87"/>
  <c r="H7" i="87"/>
  <c r="G7" i="87"/>
  <c r="F7" i="87"/>
  <c r="E7" i="87"/>
  <c r="D7" i="87"/>
  <c r="C7" i="87"/>
  <c r="AU3" i="2" l="1"/>
  <c r="D3" i="2" l="1"/>
  <c r="E3" i="2" s="1"/>
  <c r="F3" i="2" s="1"/>
  <c r="G3" i="2" s="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E6" i="13" l="1"/>
  <c r="F14" i="11" l="1"/>
  <c r="E14" i="11"/>
  <c r="F13" i="11"/>
  <c r="E13" i="11"/>
  <c r="F12" i="11"/>
  <c r="E12" i="11"/>
  <c r="F11" i="11"/>
  <c r="E11" i="11"/>
  <c r="F10" i="11"/>
  <c r="E10" i="11"/>
  <c r="F9" i="11"/>
  <c r="E9" i="11"/>
  <c r="D17" i="11"/>
  <c r="F17" i="11" s="1"/>
  <c r="C17" i="11"/>
  <c r="E17" i="11" s="1"/>
  <c r="F7" i="11"/>
  <c r="E7" i="11"/>
  <c r="D16" i="11"/>
  <c r="C16" i="11"/>
  <c r="F5" i="11"/>
  <c r="E5" i="11"/>
  <c r="C18" i="11" l="1"/>
  <c r="E18" i="11" s="1"/>
  <c r="E16" i="11"/>
  <c r="D18" i="11"/>
  <c r="F18" i="11" s="1"/>
  <c r="F16" i="11"/>
  <c r="E6" i="11"/>
  <c r="E8" i="11"/>
  <c r="F6" i="11"/>
  <c r="F8" i="11"/>
</calcChain>
</file>

<file path=xl/sharedStrings.xml><?xml version="1.0" encoding="utf-8"?>
<sst xmlns="http://schemas.openxmlformats.org/spreadsheetml/2006/main" count="1654" uniqueCount="764">
  <si>
    <t>15-19 ans</t>
  </si>
  <si>
    <t>20-24 ans</t>
  </si>
  <si>
    <t>25-29 ans</t>
  </si>
  <si>
    <t>30-34 ans</t>
  </si>
  <si>
    <t xml:space="preserve">35-39 ans </t>
  </si>
  <si>
    <t>40-44 ans</t>
  </si>
  <si>
    <t>45-49 ans</t>
  </si>
  <si>
    <t>50-54 ans</t>
  </si>
  <si>
    <t>55-59 ans</t>
  </si>
  <si>
    <t>60-64 ans</t>
  </si>
  <si>
    <t>65-69 ans</t>
  </si>
  <si>
    <t>70 ans et plus</t>
  </si>
  <si>
    <t>Femmes</t>
  </si>
  <si>
    <t>Hommes</t>
  </si>
  <si>
    <t>15 - 29 ans</t>
  </si>
  <si>
    <t>30 - 39 ans</t>
  </si>
  <si>
    <t>40 - 54 ans</t>
  </si>
  <si>
    <t>55 - 69 ans</t>
  </si>
  <si>
    <t>Ensemble</t>
  </si>
  <si>
    <t>Écart femmes - hommes (échelle de droite)</t>
  </si>
  <si>
    <t xml:space="preserve">Femmes </t>
  </si>
  <si>
    <t>Ratio femmes/hommes (échelle de droite)</t>
  </si>
  <si>
    <t>Génération</t>
  </si>
  <si>
    <t>Durée validée (tous régimes)</t>
  </si>
  <si>
    <t>Durée validée (tous régimes, EIR 2016)</t>
  </si>
  <si>
    <t>Emploi</t>
  </si>
  <si>
    <t>AVPF</t>
  </si>
  <si>
    <t>Service national</t>
  </si>
  <si>
    <t>Chômage, formation, préretraite</t>
  </si>
  <si>
    <t>Maladie, maternité, invalidité, AT</t>
  </si>
  <si>
    <t>Autre raison (MDA)</t>
  </si>
  <si>
    <t xml:space="preserve">Génération </t>
  </si>
  <si>
    <t>Génération ayant 66 ans (hors majorations et réversions)</t>
  </si>
  <si>
    <t>Génération ayant 66 ans (y compris majorations et réversions)</t>
  </si>
  <si>
    <t>Année</t>
  </si>
  <si>
    <t>Ensemble des retraités de droit direct (hors majorations et réversions)</t>
  </si>
  <si>
    <t>Ensemble des retraités de droit direct (y compris majorations et réversions)</t>
  </si>
  <si>
    <t>observé</t>
  </si>
  <si>
    <t>Données observées</t>
  </si>
  <si>
    <t>Données projetées</t>
  </si>
  <si>
    <t>En euros 2016</t>
  </si>
  <si>
    <t>En %</t>
  </si>
  <si>
    <t>Droits directs</t>
  </si>
  <si>
    <t>Réversion</t>
  </si>
  <si>
    <t>Écart de pension moyenne totale</t>
  </si>
  <si>
    <t>Écart dû à la pension moyenne de réversion</t>
  </si>
  <si>
    <t>Écart dû à la pension moyenne de droit direct</t>
  </si>
  <si>
    <t>Montants de pensions en 2016</t>
  </si>
  <si>
    <t>En milliards d'euros 2016</t>
  </si>
  <si>
    <t>En % de la masse de l'ensemble des pensions de retraite</t>
  </si>
  <si>
    <t>Pensions de droit direct, y compris majorations pour trois enfants et plus</t>
  </si>
  <si>
    <t>Majorations pour trois enfants et plus [a]</t>
  </si>
  <si>
    <t>Départ anticipé pour motifs familiaux [b]</t>
  </si>
  <si>
    <t>Départ anticipé lié à la catégorie</t>
  </si>
  <si>
    <t>Départ anticipé au titre d'un autre motif (handicap, incapacité permanente, pénibilité, amiante)</t>
  </si>
  <si>
    <t>Minima de pension</t>
  </si>
  <si>
    <t>MDA [c]</t>
  </si>
  <si>
    <t>AVPF [d]</t>
  </si>
  <si>
    <t>Autres majorations et périodes assimilées</t>
  </si>
  <si>
    <t>Masses de prestations hors solidarité</t>
  </si>
  <si>
    <t>Droits familiaux [a]+[b]+[c]+[d]</t>
  </si>
  <si>
    <t>Autres dispositifs de solidarité</t>
  </si>
  <si>
    <t>Ensemble des dispositifs de solidarité
(sur pensions de droit direct)</t>
  </si>
  <si>
    <t>Ratio Femmes/Hommes</t>
  </si>
  <si>
    <t>Pension de droit direct</t>
  </si>
  <si>
    <t>Majorations pour trois enfants et plus</t>
  </si>
  <si>
    <t>Pension de droit direct hors majorations familiales</t>
  </si>
  <si>
    <t>Pension de droit direct hors majorations familiales et minima</t>
  </si>
  <si>
    <t>MDA</t>
  </si>
  <si>
    <t>Pension de droit direct hors droits familiaux et minima</t>
  </si>
  <si>
    <t>Pension de droit direct hors dispositifs de solidarité</t>
  </si>
  <si>
    <t>Pension de droit direct ensemble des retraités</t>
  </si>
  <si>
    <t>Pension de droit direct des parents de moins de trois enfants et des retraités sans enfants</t>
  </si>
  <si>
    <t>Pension de droit direct des parents de trois enfants ou plus</t>
  </si>
  <si>
    <t>Pension de droit direct hors majorations des parents de trois enfants et plus</t>
  </si>
  <si>
    <t>Sexe</t>
  </si>
  <si>
    <t>Situation conjugale de fait</t>
  </si>
  <si>
    <t>Situation matrimoniale</t>
  </si>
  <si>
    <t>Effectifs (milliers)</t>
  </si>
  <si>
    <t>Niveau de vie moyen mensuel</t>
  </si>
  <si>
    <t>Taux de pauvreté à 60 %</t>
  </si>
  <si>
    <t>en euros 2016</t>
  </si>
  <si>
    <t>en indice</t>
  </si>
  <si>
    <t>Ensemble des retraités en couple</t>
  </si>
  <si>
    <t>ensemble</t>
  </si>
  <si>
    <t>en couple</t>
  </si>
  <si>
    <t>seules</t>
  </si>
  <si>
    <t>dont : veuves</t>
  </si>
  <si>
    <t>divorcées</t>
  </si>
  <si>
    <t>célibataires</t>
  </si>
  <si>
    <t>seuls</t>
  </si>
  <si>
    <t>dont : veufs</t>
  </si>
  <si>
    <t>divorcés</t>
  </si>
  <si>
    <t>Ecart femmes - hommes (observé, échelle de droite)</t>
  </si>
  <si>
    <t>Femmes (observé)</t>
  </si>
  <si>
    <t>Hommes (observé)</t>
  </si>
  <si>
    <t>Femmes (projeté)</t>
  </si>
  <si>
    <t>Hommes (projeté)</t>
  </si>
  <si>
    <t>Ecart femmes - hommes (projeté, échelle de droite)</t>
  </si>
  <si>
    <t>2012*</t>
  </si>
  <si>
    <t>2013*</t>
  </si>
  <si>
    <t>2014*</t>
  </si>
  <si>
    <t>2015*</t>
  </si>
  <si>
    <t>2016*</t>
  </si>
  <si>
    <t>Ensemble de la population</t>
  </si>
  <si>
    <t>Retraités</t>
  </si>
  <si>
    <t xml:space="preserve">Données complémentaires : décomposition des taux de remplacement selon les régimes d'affiliation </t>
  </si>
  <si>
    <t>CNAV</t>
  </si>
  <si>
    <t>Gains de productivité annuels tendanciels de 1,8 %</t>
  </si>
  <si>
    <t>Gains de productivité annuels tendanciels de 1,5 %</t>
  </si>
  <si>
    <t>Gains de productivité annuels tendanciels de 1,3 %</t>
  </si>
  <si>
    <t>Gains de productivité annuels tendanciels de 1 %</t>
  </si>
  <si>
    <t>ARRCO y compris coefficient de solidarité</t>
  </si>
  <si>
    <t>ARRCO hors coefficient de solidarité</t>
  </si>
  <si>
    <t>ARRCO</t>
  </si>
  <si>
    <t>Tous régimes</t>
  </si>
  <si>
    <t>Cas type n°2 du COR</t>
  </si>
  <si>
    <t>Scénario central de mortalité</t>
  </si>
  <si>
    <t>Variante de mortalité haute</t>
  </si>
  <si>
    <t>Variante de mortalité basse</t>
  </si>
  <si>
    <t>Moyenne par génération</t>
  </si>
  <si>
    <t>Dépenses, en % du PIB</t>
  </si>
  <si>
    <t>Obs</t>
  </si>
  <si>
    <t>Figure 2.4 – Âge moyen conjoncturel de départ à la retraite</t>
  </si>
  <si>
    <t>Tous scénarios</t>
  </si>
  <si>
    <t>Figure 2.5 – Effectifs de retraités et de cotisants observés et projetés</t>
  </si>
  <si>
    <t>Nombre de retraités (en millions)</t>
  </si>
  <si>
    <t>Nombre de cotisants (en millions)</t>
  </si>
  <si>
    <t>Scénario</t>
  </si>
  <si>
    <t>1,8 %</t>
  </si>
  <si>
    <t>1,5 %</t>
  </si>
  <si>
    <t>1,3 %</t>
  </si>
  <si>
    <t>Civils, employés dans un ministère</t>
  </si>
  <si>
    <t>Militaires</t>
  </si>
  <si>
    <t>Civils, autres employeurs</t>
  </si>
  <si>
    <t>Figure 2.11 – Ressources observées et projetées du système de retraite en % du PIB selon la convention comptable retenue</t>
  </si>
  <si>
    <t>Salariés  privé base</t>
  </si>
  <si>
    <t>Salariés  privé compl.</t>
  </si>
  <si>
    <t>Fonctionnaires</t>
  </si>
  <si>
    <t>Non-Salariés</t>
  </si>
  <si>
    <t xml:space="preserve"> Régimes spéciaux </t>
  </si>
  <si>
    <t xml:space="preserve"> FSV</t>
  </si>
  <si>
    <t>en % du PIB</t>
  </si>
  <si>
    <t>Part des dépenses de retraite</t>
  </si>
  <si>
    <t>Observé</t>
  </si>
  <si>
    <t>Seconde partie – Les résultats : les évolutions du système de retraite au regard de ses principaux objectifs</t>
  </si>
  <si>
    <t>Chapitre 1 – Les dépenses du système de retraite</t>
  </si>
  <si>
    <t>Figure 2.3– Les déterminants de l’évolution de la masse des pensions</t>
  </si>
  <si>
    <t>Chapitre 2. Les ressources et le solde financier du système de retraite</t>
  </si>
  <si>
    <t>Figure 2.9 – Les déterminants de l’évolution des ressources du système de retraite</t>
  </si>
  <si>
    <t>Chapitre 5 - L’équité entre les générations au regard de la retraite</t>
  </si>
  <si>
    <t>Chapitre 6 – Le niveau de vie des retraités</t>
  </si>
  <si>
    <t>Chapitre 7 – Les pensions des plus modestes</t>
  </si>
  <si>
    <t>Chapitre 8 – L’équité entre les femmes et les hommes au regard de la retraite</t>
  </si>
  <si>
    <r>
      <rPr>
        <b/>
        <sz val="11"/>
        <rFont val="Times New Roman"/>
        <family val="1"/>
      </rPr>
      <t>Revenus moyens par unité de consommation (</t>
    </r>
    <r>
      <rPr>
        <sz val="10"/>
        <rFont val="Times New Roman"/>
        <family val="1"/>
      </rPr>
      <t>en euros constants 2018 par mois et par unité de consommation)</t>
    </r>
  </si>
  <si>
    <t>Somme des pensions brutes du ménage</t>
  </si>
  <si>
    <t>Revenus du ménage avant prélèvements sociaux et fiscaux</t>
  </si>
  <si>
    <t>Revenu disponible du ménage</t>
  </si>
  <si>
    <r>
      <rPr>
        <sz val="10"/>
        <rFont val="Times New Roman"/>
        <family val="1"/>
      </rPr>
      <t>(données complémentaires)</t>
    </r>
    <r>
      <rPr>
        <sz val="11"/>
        <rFont val="Times New Roman"/>
        <family val="1"/>
      </rPr>
      <t xml:space="preserve">                                   </t>
    </r>
    <r>
      <rPr>
        <b/>
        <sz val="11"/>
        <rFont val="Times New Roman"/>
        <family val="1"/>
      </rPr>
      <t>Revenus du patrimoine</t>
    </r>
  </si>
  <si>
    <t>Niveau de vie moyen de la catégorie rapporté à celui de l'ensemble de la population</t>
  </si>
  <si>
    <t>Tous âges confondus</t>
  </si>
  <si>
    <t>0 à 4 ans</t>
  </si>
  <si>
    <t>5 à 9 ans</t>
  </si>
  <si>
    <t>10 à 14 ans</t>
  </si>
  <si>
    <t>15 à 19 ans</t>
  </si>
  <si>
    <t>20 à 24 ans</t>
  </si>
  <si>
    <t>25 à 29 ans</t>
  </si>
  <si>
    <t>30 à 34 ans</t>
  </si>
  <si>
    <t>35 à 39 ans</t>
  </si>
  <si>
    <t>40 à 44 ans</t>
  </si>
  <si>
    <t>45 à 49 ans</t>
  </si>
  <si>
    <t>50 à 54 ans</t>
  </si>
  <si>
    <t>55 à 59 ans</t>
  </si>
  <si>
    <t>60 à 64 ans</t>
  </si>
  <si>
    <t>65 à 69 ans</t>
  </si>
  <si>
    <t>70 à 74 ans</t>
  </si>
  <si>
    <t>75 à 79 ans</t>
  </si>
  <si>
    <t>80 à 84 ans</t>
  </si>
  <si>
    <t>85 ans et plus</t>
  </si>
  <si>
    <t>Ensemble de la tranche d'âge</t>
  </si>
  <si>
    <t>Actifs (en emploi ou au chômage)</t>
  </si>
  <si>
    <t>Retraités (hors cumul emploi-retraite)</t>
  </si>
  <si>
    <t>Rapport entre la pension nette moyenne de l'ensemble des retraités et le revenu d'activité net moyen</t>
  </si>
  <si>
    <t>femmes</t>
  </si>
  <si>
    <t>hommes</t>
  </si>
  <si>
    <t>Rapport entre le niveau de vie des retraités et celui de l'ensemble de la population</t>
  </si>
  <si>
    <t>Pension nette moyenne rapportée au revenu d'activité net moyen</t>
  </si>
  <si>
    <t>Données complémentaires : montants mensuels, en euros constants</t>
  </si>
  <si>
    <t>Pension mensuelle nette moyenne de l'ensemble des retraités, en euros constants de 2018</t>
  </si>
  <si>
    <t>Niveau de vie moyen en euros constants 2018 par mois et par unité de consommation</t>
  </si>
  <si>
    <t>Niveau de vie mensuel des retraités (revenu disponible du ménage auquel appartient le retraité rapporté au nombre d'unité de consommations dans le ménage), en euros constants de 2018</t>
  </si>
  <si>
    <t>Pension nette moyenne en euros 2018</t>
  </si>
  <si>
    <t>Observations</t>
  </si>
  <si>
    <t>Revenu d'activité moyen net en euros 2018</t>
  </si>
  <si>
    <t>Pension nette moyenne en euros constants 2018</t>
  </si>
  <si>
    <t>Revenu d'activité net moyen en euros constants 2018</t>
  </si>
  <si>
    <t>Pension nette moyenne de l'ensemble des retraités rapportée au revenu d'activité net moyen</t>
  </si>
  <si>
    <t>Actifs y compris chômeurs</t>
  </si>
  <si>
    <t>Rapport Retraités/ Actifs</t>
  </si>
  <si>
    <t>Rapport Retraités/ Ensemble</t>
  </si>
  <si>
    <t>Décile ou centile</t>
  </si>
  <si>
    <t>(1)</t>
  </si>
  <si>
    <t>(2)</t>
  </si>
  <si>
    <t>(3)</t>
  </si>
  <si>
    <t>(1)/(2)</t>
  </si>
  <si>
    <t>(1)/(3)</t>
  </si>
  <si>
    <t>1er décile (D1)</t>
  </si>
  <si>
    <t>2ème décile (D2)</t>
  </si>
  <si>
    <t>3ème décile (D3)</t>
  </si>
  <si>
    <t>4ème décile (D4)</t>
  </si>
  <si>
    <t>Médiane (D5)</t>
  </si>
  <si>
    <t>6ème décile (D6)</t>
  </si>
  <si>
    <t>7ème décile (D7)</t>
  </si>
  <si>
    <t>8ème décile (D8)</t>
  </si>
  <si>
    <t>9ème décile (D9)</t>
  </si>
  <si>
    <t>95ème centile (P95)</t>
  </si>
  <si>
    <t>rapport interdécile (D9/D1)</t>
  </si>
  <si>
    <t>Données lissées sur trois ans</t>
  </si>
  <si>
    <t>rapport interdécile D9/D1</t>
  </si>
  <si>
    <t xml:space="preserve"> </t>
  </si>
  <si>
    <t>niveau de vie</t>
  </si>
  <si>
    <t>âge de la femme</t>
  </si>
  <si>
    <t>âge de l'homme</t>
  </si>
  <si>
    <t>0 enfant</t>
  </si>
  <si>
    <t>1 enfant</t>
  </si>
  <si>
    <t>2 enfants</t>
  </si>
  <si>
    <t>3 enfants</t>
  </si>
  <si>
    <t>nombre d'enfants</t>
  </si>
  <si>
    <t>taux de remplacement net individuel à la liquidation</t>
  </si>
  <si>
    <t>homme*</t>
  </si>
  <si>
    <t>rapport entre le niveau de vie au début de la retraite et le niveau de vie en fin de carrière</t>
  </si>
  <si>
    <t>… en fin de carrière</t>
  </si>
  <si>
    <t>rapport entre le niveau de vie durant la retraite et durant la vie active</t>
  </si>
  <si>
    <t>… durant toute la carrière</t>
  </si>
  <si>
    <t>(*) Taux de remplacement de l’homme, hors majoration pour trois enfants. Le taux de remplacement de la femme est légèrement différent de celui de l’homme du fait de la MDA.</t>
  </si>
  <si>
    <t>Note : calculs effectués pour la génération 2000, avec le scénario 1,3%.</t>
  </si>
  <si>
    <t xml:space="preserve">Source : calculs DG Trésor et SG-COR. </t>
  </si>
  <si>
    <t>Total</t>
  </si>
  <si>
    <t>Cas type</t>
  </si>
  <si>
    <t>taux de CSG appliqué sur la pension</t>
  </si>
  <si>
    <t>Salaire brut de fin de carrière (et part des primes pour les fonctionnaires)</t>
  </si>
  <si>
    <t>60 ans</t>
  </si>
  <si>
    <t>61 ans</t>
  </si>
  <si>
    <t>62 ans</t>
  </si>
  <si>
    <t>63 ans</t>
  </si>
  <si>
    <t>64 ans</t>
  </si>
  <si>
    <t>65 ans</t>
  </si>
  <si>
    <t>66 ans</t>
  </si>
  <si>
    <t>67 ans</t>
  </si>
  <si>
    <t>année de départ :</t>
  </si>
  <si>
    <t>Cas type n°1 (cadre)</t>
  </si>
  <si>
    <t>taux plein</t>
  </si>
  <si>
    <r>
      <t xml:space="preserve">2,7 </t>
    </r>
    <r>
      <rPr>
        <sz val="10"/>
        <rFont val="Arial"/>
        <family val="2"/>
      </rPr>
      <t>x</t>
    </r>
    <r>
      <rPr>
        <sz val="11"/>
        <color theme="1"/>
        <rFont val="Times New Roman"/>
        <family val="1"/>
      </rPr>
      <t xml:space="preserve"> SMPT</t>
    </r>
  </si>
  <si>
    <t>Cas type n°2 (non-cadre)</t>
  </si>
  <si>
    <t>intermédiaire (sauf 2018 au taux plein)</t>
  </si>
  <si>
    <r>
      <t xml:space="preserve">0,9 </t>
    </r>
    <r>
      <rPr>
        <b/>
        <sz val="11"/>
        <color rgb="FF002060"/>
        <rFont val="Calibri"/>
        <family val="2"/>
        <scheme val="minor"/>
      </rPr>
      <t>x</t>
    </r>
    <r>
      <rPr>
        <b/>
        <sz val="11"/>
        <color rgb="FF002060"/>
        <rFont val="Times New Roman"/>
        <family val="1"/>
      </rPr>
      <t xml:space="preserve"> SMPT</t>
    </r>
  </si>
  <si>
    <t>Cas type n°3 (non-cadre avec chômage)</t>
  </si>
  <si>
    <t>Cas type n°4 (femme avec deux enfants)</t>
  </si>
  <si>
    <r>
      <t xml:space="preserve">0,8 </t>
    </r>
    <r>
      <rPr>
        <sz val="10"/>
        <rFont val="Arial"/>
        <family val="2"/>
      </rPr>
      <t>x</t>
    </r>
    <r>
      <rPr>
        <sz val="11"/>
        <color theme="1"/>
        <rFont val="Times New Roman"/>
        <family val="1"/>
      </rPr>
      <t xml:space="preserve"> SMPT</t>
    </r>
  </si>
  <si>
    <t>Cas type n°5 (B sédentaire)</t>
  </si>
  <si>
    <r>
      <t xml:space="preserve">1,1 </t>
    </r>
    <r>
      <rPr>
        <b/>
        <sz val="11"/>
        <color rgb="FF002060"/>
        <rFont val="Calibri"/>
        <family val="2"/>
        <scheme val="minor"/>
      </rPr>
      <t>x</t>
    </r>
    <r>
      <rPr>
        <b/>
        <sz val="11"/>
        <color rgb="FF002060"/>
        <rFont val="Times New Roman"/>
        <family val="1"/>
      </rPr>
      <t xml:space="preserve"> SMPT                             (dont 25% primes)</t>
    </r>
  </si>
  <si>
    <t>Cas type n°6 (A faible taux de prime)</t>
  </si>
  <si>
    <r>
      <t>1,5</t>
    </r>
    <r>
      <rPr>
        <sz val="10"/>
        <rFont val="Arial"/>
        <family val="2"/>
      </rPr>
      <t xml:space="preserve"> x</t>
    </r>
    <r>
      <rPr>
        <sz val="11"/>
        <color theme="1"/>
        <rFont val="Times New Roman"/>
        <family val="1"/>
      </rPr>
      <t xml:space="preserve"> SMPT                                 (dont 15% primes)</t>
    </r>
  </si>
  <si>
    <t>Cas type n°7 (A+ fort taux de prime)</t>
  </si>
  <si>
    <r>
      <t xml:space="preserve">2,4 </t>
    </r>
    <r>
      <rPr>
        <sz val="10"/>
        <rFont val="Arial"/>
        <family val="2"/>
      </rPr>
      <t>x</t>
    </r>
    <r>
      <rPr>
        <sz val="11"/>
        <color theme="1"/>
        <rFont val="Times New Roman"/>
        <family val="1"/>
      </rPr>
      <t xml:space="preserve"> SMPT                                      (dont 39% primes)</t>
    </r>
  </si>
  <si>
    <t>Cas type n°10 (adjoint technique territorial)</t>
  </si>
  <si>
    <r>
      <t xml:space="preserve">0,8 </t>
    </r>
    <r>
      <rPr>
        <sz val="10"/>
        <rFont val="Arial"/>
        <family val="2"/>
      </rPr>
      <t>x</t>
    </r>
    <r>
      <rPr>
        <sz val="11"/>
        <color theme="1"/>
        <rFont val="Times New Roman"/>
        <family val="1"/>
      </rPr>
      <t xml:space="preserve"> SMPT                                      (dont 18% primes)</t>
    </r>
  </si>
  <si>
    <t>Cas type n°11 (attaché territorial)</t>
  </si>
  <si>
    <t>1,4 x SMPT                                      (dont 26% primes)</t>
  </si>
  <si>
    <t>55 ans</t>
  </si>
  <si>
    <t>56 ans</t>
  </si>
  <si>
    <t>57 ans</t>
  </si>
  <si>
    <t>58 ans</t>
  </si>
  <si>
    <t>59 ans</t>
  </si>
  <si>
    <t>Cas type n°9 (aide-soignant)</t>
  </si>
  <si>
    <t>0,8 x SMPT (21% primes mais 7,9% de ces primes soit 10% du traitement intégrées à l'assiette)</t>
  </si>
  <si>
    <t>50 ans</t>
  </si>
  <si>
    <t>51 ans</t>
  </si>
  <si>
    <t>52 ans</t>
  </si>
  <si>
    <t>53 ans</t>
  </si>
  <si>
    <t>54 ans</t>
  </si>
  <si>
    <t>Cas type n°8 (policier)</t>
  </si>
  <si>
    <r>
      <t xml:space="preserve">1,2 </t>
    </r>
    <r>
      <rPr>
        <sz val="11"/>
        <rFont val="Calibri"/>
        <family val="2"/>
        <scheme val="minor"/>
      </rPr>
      <t>x</t>
    </r>
    <r>
      <rPr>
        <sz val="11"/>
        <rFont val="Times New Roman"/>
        <family val="1"/>
      </rPr>
      <t xml:space="preserve"> SMPT (35% primes mais               17% sont intégrées à l'assiette)</t>
    </r>
  </si>
  <si>
    <t>Régimes</t>
  </si>
  <si>
    <t>AGIRC</t>
  </si>
  <si>
    <t>FPE</t>
  </si>
  <si>
    <t>RAFP</t>
  </si>
  <si>
    <t>CNRACL</t>
  </si>
  <si>
    <t>Moyennes par génération</t>
  </si>
  <si>
    <t>Cas type de salarié non-cadre du privé (départ à la retraite au taux plein au régime général sans décote ni surcote)</t>
  </si>
  <si>
    <t>Cas type de non-cadre du privé (départ à la retraite au taux plein au régime général sans décote ni surcote)</t>
  </si>
  <si>
    <t>Données complémentaires : espérances de vie à 60 ans et âge moyens de départ à la retraite</t>
  </si>
  <si>
    <t>Espérance de vie par génération</t>
  </si>
  <si>
    <t>Scénario central de mortalité, ensemble</t>
  </si>
  <si>
    <t>Scénario central de mortalité, femmes</t>
  </si>
  <si>
    <t>Scénario central de mortalité,hommes</t>
  </si>
  <si>
    <t>Variante de mortalité haute, ensemble</t>
  </si>
  <si>
    <t>Variante de mortalité haute, femmes</t>
  </si>
  <si>
    <t>Variante de mortalité haute, hommes</t>
  </si>
  <si>
    <t>Variante de mortalité basse, ensemble</t>
  </si>
  <si>
    <t>Variante de mortalité basse, femmes</t>
  </si>
  <si>
    <t>Variante de mortalité basse, hommes</t>
  </si>
  <si>
    <t>Âge moyen de départ à la retraite du cas type n°2 du COR</t>
  </si>
  <si>
    <t>Études, insertion dans la vie active</t>
  </si>
  <si>
    <t>Autres périodes validées</t>
  </si>
  <si>
    <t>Inactivité</t>
  </si>
  <si>
    <t>Retraite</t>
  </si>
  <si>
    <t>Cas type de non-cadre, salarié du privé (cas n°2)</t>
  </si>
  <si>
    <t>Cas type de non-cadre, salarié du privé (cas n°2),  y compris coefficient de solidarité Arrco</t>
  </si>
  <si>
    <t>Cas type de non-cadre, salarié du privé (cas n°2), hors coefficient de solidarité Arrco</t>
  </si>
  <si>
    <t>Taux de remplacement net à la liquidation (départ à la retraite au taux plein au régime général sans décote ni surcote) y compris coefficient de solidarité à l’ARRCO</t>
  </si>
  <si>
    <t xml:space="preserve">Taux de remplacement net à la liquidation (départ à la retraite au taux plein au régime général sans décote ni surcote) hors coefficient de solidarité à l’ARRCO
</t>
  </si>
  <si>
    <t>Taux de remplacement net moyen sur l’ensemble du cycle de vie</t>
  </si>
  <si>
    <t>Érosion de la pension relative en moyenne sur l’ensemble de la durée de retraite par rapport à la pension relative à la liquidation</t>
  </si>
  <si>
    <t xml:space="preserve">Données complémentaires : décomposition des taux de remplacement moyen selon les régimes d'affiliation </t>
  </si>
  <si>
    <t>Données complémentaires : érosion de la pension relative en moyenne sur l'ensemble de la durée de retraite par rapport à la pension relative à la liquidation</t>
  </si>
  <si>
    <t>Cas type de fonctionnaire sédentaire de catégorie B (cas n°5) - Part de primes constante</t>
  </si>
  <si>
    <t>Cas type de fonctionnaire sédentaire de catégorie B (cas n°5) - Part de primes en hausse</t>
  </si>
  <si>
    <t>Taux de remplacement net à la liquidation (départ à la retraite au taux plein)  sous l'hypothèse d'une part de primes constante en projection</t>
  </si>
  <si>
    <t>Taux de remplacement net à la liquidation (départ à la retraite au taux plein)  sous l'hypothèse d'une part de primes en hausse en projection</t>
  </si>
  <si>
    <t>Régime intégré de la FPE</t>
  </si>
  <si>
    <t>Régime additionnel de la fonction publique</t>
  </si>
  <si>
    <t>Cas type de fonctionnaire sédentaire de catégorie B (cas n°5) - Part de primes croissante</t>
  </si>
  <si>
    <t>Taux de remplacement net moyen sur l’ensemble du cycle de vie - hypothèse de part de primes constante en projection</t>
  </si>
  <si>
    <t>Taux de remplacement net moyen sur l’ensemble du cycle de vie - hypothèse de part de primes en hausse en projection</t>
  </si>
  <si>
    <t>Hypothèse de part de primes constante en projection</t>
  </si>
  <si>
    <t>Hypothèse de part de primes en hausse en projection</t>
  </si>
  <si>
    <t>FPE - hypothèse de part de primes constante en projection</t>
  </si>
  <si>
    <t>RAFP - hypothèse de part de primes constante en projection</t>
  </si>
  <si>
    <t>FPE - hypothèse de part de primes en hausse en projection</t>
  </si>
  <si>
    <t>RAFP - hypothèse de part de primes en hausse en projection</t>
  </si>
  <si>
    <t>Érosion de la pension relative en moyenne sur l’ensemble de la durée de retraite par rapport à la pension relative à la liquidation - hypothèse de part de primes constante en projection</t>
  </si>
  <si>
    <t>Érosion de la pension relative en moyenne sur l’ensemble de la durée de retraite par rapport à la pension relative à la liquidation - hypothèse de part de primes en hausse en projection</t>
  </si>
  <si>
    <t>cadre évol nette</t>
  </si>
  <si>
    <t>Cadre Gen. 1932</t>
  </si>
  <si>
    <t>Cadre Gen. 1937</t>
  </si>
  <si>
    <t>Cadre Gen. 1942</t>
  </si>
  <si>
    <t>Cadre Gen. 1947</t>
  </si>
  <si>
    <t>Non-cadre Gen. 1932</t>
  </si>
  <si>
    <t>Non-cadre Gen. 1937</t>
  </si>
  <si>
    <t>Non-cadre Gen. 1942</t>
  </si>
  <si>
    <t>Non-cadre Gen. 1947</t>
  </si>
  <si>
    <t>Non cadre evol nette</t>
  </si>
  <si>
    <t>années de retraite (an 1 = départ en retraite en janvier de cette année)</t>
  </si>
  <si>
    <t>Tous retraités de droit direct</t>
  </si>
  <si>
    <t>-</t>
  </si>
  <si>
    <t>Salariés du régime général</t>
  </si>
  <si>
    <t>MSA salariés</t>
  </si>
  <si>
    <t xml:space="preserve">Fonctionnaires CNRACL </t>
  </si>
  <si>
    <t>MSA non-salariés</t>
  </si>
  <si>
    <t xml:space="preserve">Professions libérales </t>
  </si>
  <si>
    <t>En euros 2018</t>
  </si>
  <si>
    <t>Ecart femmes - hommes (projeté, échelle de droite))</t>
  </si>
  <si>
    <r>
      <t xml:space="preserve">0,8 </t>
    </r>
    <r>
      <rPr>
        <sz val="10"/>
        <rFont val="Arial"/>
        <family val="2"/>
      </rPr>
      <t>x</t>
    </r>
    <r>
      <rPr>
        <sz val="11"/>
        <color theme="1"/>
        <rFont val="Times New Roman"/>
        <family val="1"/>
      </rPr>
      <t xml:space="preserve"> SMPT de l’année des 56 ans</t>
    </r>
  </si>
  <si>
    <t>Réformes et indexation sur les prix</t>
  </si>
  <si>
    <t>Pas de réformes et indexation sur les prix</t>
  </si>
  <si>
    <t>Pas de réformes et indexation salaire</t>
  </si>
  <si>
    <t>Scénario C'</t>
  </si>
  <si>
    <t>Scénario C</t>
  </si>
  <si>
    <t>Scénario 1,3 %</t>
  </si>
  <si>
    <t>Figure 2.5 - Effectifs de retraités et de cotisants observés et projetés</t>
  </si>
  <si>
    <t>1,0 %</t>
  </si>
  <si>
    <t xml:space="preserve">Tableau 2.1 - Dépenses en part de PIB (%) en 2020 et 2019 et écart de dépenses entre 2020 et 2019 (en point de %)
</t>
  </si>
  <si>
    <t xml:space="preserve">Tableau 2.2 - Écarts 2020-2019 de masses de dépenses et de PIB en valeur
</t>
  </si>
  <si>
    <t xml:space="preserve">Observé </t>
  </si>
  <si>
    <t>Convention EEC</t>
  </si>
  <si>
    <t>Convention TCC</t>
  </si>
  <si>
    <t>Convention EPR</t>
  </si>
  <si>
    <t>Figure 2.6 – Ressources observées et projetées du système de retraite en % dans le PIB selon la convention comptable retenue</t>
  </si>
  <si>
    <t>Au 1er janvier de chaque année</t>
  </si>
  <si>
    <t>Taux de la contribution employeur au régime des Pensions civiles et militaires de retraite (PCMR)</t>
  </si>
  <si>
    <t>CNAV+ARRCO</t>
  </si>
  <si>
    <t>Figure 2.7 – Taux de cotisation employeur CNAV+AGIRC-ARRCO (salarié sous le plafond de la Sécurité sociale) et de la CNRACL et taux de contribution des employeurs de fonctionnaires de l'État (CAS « pensions »)</t>
  </si>
  <si>
    <t>2.6b Taux de prélèvement global
(en % de la masse des revenus d’activité bruts)
Convention TCC</t>
  </si>
  <si>
    <t>2.6b Taux de prélèvement global
(en % de la masse des revenus d’activité bruts)
Convention EEC</t>
  </si>
  <si>
    <t>2.6b Taux de prélèvement global
(en % de la masse des revenus d’activité bruts)
Convention EPR</t>
  </si>
  <si>
    <t>2.6a Part de la masse des traitements indiciaires des régimes équilibrés et de la CNRACL
(en % de la masse des revenus d’activité bruts)</t>
  </si>
  <si>
    <t>Conv. EEC - tous sc.</t>
  </si>
  <si>
    <t>Conv. TCC - 1,8%</t>
  </si>
  <si>
    <t>Conv. TCC - 1,5%</t>
  </si>
  <si>
    <t>Conv. TCC - 1,3%</t>
  </si>
  <si>
    <t>Conv. TCC - 1,0%</t>
  </si>
  <si>
    <t>Conv. EPR - 1,8%</t>
  </si>
  <si>
    <t>Conv. EPR - 1,5%</t>
  </si>
  <si>
    <t>Conv. EPR - 1,3%</t>
  </si>
  <si>
    <t>Conv. EPR - 1,0%</t>
  </si>
  <si>
    <t>Besoins de financement (soldes des dépenses et des ressources, hors charges et produits financiers)</t>
  </si>
  <si>
    <t>Figure 2.11 – Solde financier observé et projeté du système de retraite selon la convention comptable retenue</t>
  </si>
  <si>
    <t>Figure 2.10 – Solde financier observé du système de retraite</t>
  </si>
  <si>
    <t xml:space="preserve">Tableau 2.5 - Écarts 2020-2019 de ressources en part de PIB (convention EEC)
</t>
  </si>
  <si>
    <t xml:space="preserve">Tableau 2.8 - Écarts 2020-2019 de solde en part de PIB (convention TCC)
</t>
  </si>
  <si>
    <t xml:space="preserve">Tableau 2.6 - Écarts 2020-2019 de solde en part de PIB (convention TCC)
</t>
  </si>
  <si>
    <t xml:space="preserve">Tableau 2.7 - Écarts 2020-2019 de ressources en part de PIB (convention TCC)
</t>
  </si>
  <si>
    <t xml:space="preserve">Tableau 2.9 - Écarts 2020-2019 de ressources en part de PIB (convention EPR)
</t>
  </si>
  <si>
    <t xml:space="preserve">Tableau 2.10 - Écarts 2020-2019 de solde en part de PIB (convention EPR)
</t>
  </si>
  <si>
    <t>Réserves des régimes en répartition</t>
  </si>
  <si>
    <t>En milliards d'euros</t>
  </si>
  <si>
    <t>En mois de prestations</t>
  </si>
  <si>
    <t>CNAVPL</t>
  </si>
  <si>
    <t>CNBF</t>
  </si>
  <si>
    <t>Sous total "régimes de base"</t>
  </si>
  <si>
    <t>CRPCEN </t>
  </si>
  <si>
    <t>Sous total "régimes intégrés"</t>
  </si>
  <si>
    <t>AGIRC-ARRCO</t>
  </si>
  <si>
    <t>IRCANTEC</t>
  </si>
  <si>
    <t>RCI</t>
  </si>
  <si>
    <t>CNAVPL complémentaire</t>
  </si>
  <si>
    <t>CNBF complémentaire </t>
  </si>
  <si>
    <t>CRPNPAC</t>
  </si>
  <si>
    <t>IRCEC</t>
  </si>
  <si>
    <t>RAVGDT</t>
  </si>
  <si>
    <t>nd</t>
  </si>
  <si>
    <t>MSA complémentaire</t>
  </si>
  <si>
    <t>Sous total "régimes complémentaires"</t>
  </si>
  <si>
    <t xml:space="preserve">Total des réserves </t>
  </si>
  <si>
    <t>FRR (actif en valeur de marché)</t>
  </si>
  <si>
    <t>Provisions
(en milliards d'euros)</t>
  </si>
  <si>
    <t>Actif en valeur comptable 
(en milliards d'euros)</t>
  </si>
  <si>
    <t>Actif  en valeur de marché 
(en milliards d'euros)</t>
  </si>
  <si>
    <t>CAVP</t>
  </si>
  <si>
    <t>BDF</t>
  </si>
  <si>
    <t xml:space="preserve">Total </t>
  </si>
  <si>
    <t>Régimes préfinancés
(capitalisation et répartition provisionnée)</t>
  </si>
  <si>
    <t>Part des primes stable</t>
  </si>
  <si>
    <t>Scénario 1,3%</t>
  </si>
  <si>
    <t>Figure 2.12 – Sensibilité de la part des dépenses de retraite projetée dans le PIB aux hypothèses démographiques</t>
  </si>
  <si>
    <t>Figure 2.14 – Sensibilité de la part des dépenses de retraite projetée dans le PIB à l’hypothèse de part des primes dans la fonction publique</t>
  </si>
  <si>
    <t>Variante [4,5%-1,3%]</t>
  </si>
  <si>
    <t>Variante [10%-1,3%]</t>
  </si>
  <si>
    <t>Figure 2.13 – Sensibilité de la part des dépenses de retraite projetée dans le PIB à l’hypothèse de taux de chômage</t>
  </si>
  <si>
    <t>Sc 1,3 %</t>
  </si>
  <si>
    <t>Mortalité haute</t>
  </si>
  <si>
    <t>Fécondité basse</t>
  </si>
  <si>
    <t>Solde migratoire bas</t>
  </si>
  <si>
    <t>Allemagne</t>
  </si>
  <si>
    <t>Belgique</t>
  </si>
  <si>
    <t>Canada</t>
  </si>
  <si>
    <t>Espagne</t>
  </si>
  <si>
    <t>États-Unis</t>
  </si>
  <si>
    <t>France</t>
  </si>
  <si>
    <t>Italie</t>
  </si>
  <si>
    <t>Japon</t>
  </si>
  <si>
    <t>Pays-Bas</t>
  </si>
  <si>
    <t>Royaume-Uni</t>
  </si>
  <si>
    <t>Suède</t>
  </si>
  <si>
    <t>Publiques</t>
  </si>
  <si>
    <t>Privées</t>
  </si>
  <si>
    <t>Figure I - Part des dépenses (publiques et privées) dans le PIB en 2002 et 2015 dans les pays suivis par le COR</t>
  </si>
  <si>
    <t>Taux de croissance des revenus d'activité</t>
  </si>
  <si>
    <t>à long terme  --&gt;</t>
  </si>
  <si>
    <t>sur la période  --&gt;</t>
  </si>
  <si>
    <t>Taux de chômage</t>
  </si>
  <si>
    <t>de long terme</t>
  </si>
  <si>
    <t>sur la période</t>
  </si>
  <si>
    <t>en % de la masse des revenus d'activité</t>
  </si>
  <si>
    <t>en % des prestations versées</t>
  </si>
  <si>
    <t>Tableau 2.17 – Solde structurel moyen à l’horizon de 25 ans en pourcentage de la masse des revenus d’activité et des prestations versées</t>
  </si>
  <si>
    <t>Tableau 2.18 – Solde structurel moyen à l’horizon 2070 en pourcentage de la masse des revenus d’activité et des prestations versées</t>
  </si>
  <si>
    <t>Convention</t>
  </si>
  <si>
    <t>EEC</t>
  </si>
  <si>
    <t>Situation de référence</t>
  </si>
  <si>
    <t>1,8%</t>
  </si>
  <si>
    <t>1,5%</t>
  </si>
  <si>
    <t>1,3%</t>
  </si>
  <si>
    <t>1,0%</t>
  </si>
  <si>
    <t>Écart à la situation de référence</t>
  </si>
  <si>
    <t>TCC</t>
  </si>
  <si>
    <t>EPR</t>
  </si>
  <si>
    <t>+0,3 pt</t>
  </si>
  <si>
    <t>+0,7 pt</t>
  </si>
  <si>
    <t>+0,6 pt</t>
  </si>
  <si>
    <t>-0,8 pt</t>
  </si>
  <si>
    <t>-2,3 pts</t>
  </si>
  <si>
    <t>-3,6 pts</t>
  </si>
  <si>
    <t>-3,9 pts</t>
  </si>
  <si>
    <t>-0,3 pt</t>
  </si>
  <si>
    <t>-1,3 pt</t>
  </si>
  <si>
    <t>-2,4 pts</t>
  </si>
  <si>
    <t>-2,7 pts</t>
  </si>
  <si>
    <t>+0,9 pt</t>
  </si>
  <si>
    <t>-0,6 pt</t>
  </si>
  <si>
    <t>-1,5 pt</t>
  </si>
  <si>
    <t>-1,8 pt</t>
  </si>
  <si>
    <t>+0,8 pt</t>
  </si>
  <si>
    <t>-0,4 pt</t>
  </si>
  <si>
    <t>-0,5 pt</t>
  </si>
  <si>
    <t>+1,6 pt</t>
  </si>
  <si>
    <t>+1,9 pt</t>
  </si>
  <si>
    <t>+1,0 pt</t>
  </si>
  <si>
    <t>-1,6 pt</t>
  </si>
  <si>
    <t>-1,9 pt</t>
  </si>
  <si>
    <t>+1,5 pt</t>
  </si>
  <si>
    <t>+0,5 pt</t>
  </si>
  <si>
    <t>-0,7 pt</t>
  </si>
  <si>
    <t>+2,1 pts</t>
  </si>
  <si>
    <t>+2,0 pts</t>
  </si>
  <si>
    <t>+1,2 pt</t>
  </si>
  <si>
    <t>+0,4 pt</t>
  </si>
  <si>
    <t>+0,2 pt</t>
  </si>
  <si>
    <t>+2,4 pts</t>
  </si>
  <si>
    <t>+1,4 pt</t>
  </si>
  <si>
    <t>+1,3 pt</t>
  </si>
  <si>
    <t>+0,1 pt</t>
  </si>
  <si>
    <t>+1,7 pt</t>
  </si>
  <si>
    <t>+2,2 pts</t>
  </si>
  <si>
    <t>+2,3 pts</t>
  </si>
  <si>
    <t>Tableau 2.16 – Ajustement du taux de prélèvement pour équilibrer structurellement le système de retraite chaque année jusqu’à 2070</t>
  </si>
  <si>
    <t>-1,1 pt</t>
  </si>
  <si>
    <t>-0,9 pt</t>
  </si>
  <si>
    <t>+1,1 pt</t>
  </si>
  <si>
    <t>+3 pts</t>
  </si>
  <si>
    <t>+4,5 pts</t>
  </si>
  <si>
    <t>+4,8 pts</t>
  </si>
  <si>
    <t>-1,0 pt</t>
  </si>
  <si>
    <t>+1,8 pt</t>
  </si>
  <si>
    <t>+3,1 pts</t>
  </si>
  <si>
    <t>+3,3 pts</t>
  </si>
  <si>
    <t>-2,5 pts</t>
  </si>
  <si>
    <t>-2,9 pts</t>
  </si>
  <si>
    <t>-1,4 pt</t>
  </si>
  <si>
    <t>-2,1 pts</t>
  </si>
  <si>
    <t>-3,2 pts</t>
  </si>
  <si>
    <t>-2,8 pts</t>
  </si>
  <si>
    <t>-0,2 pt</t>
  </si>
  <si>
    <t>-3,4 pts</t>
  </si>
  <si>
    <t>-1,7 pt</t>
  </si>
  <si>
    <t>-2,0 pts</t>
  </si>
  <si>
    <t>-1,2 pt</t>
  </si>
  <si>
    <t>-3,1 pts</t>
  </si>
  <si>
    <t>Tableau 2.15 – Ajustement de la pension relative pour équilibrer structurellement le système de retraite chaque année jusqu’à 2070</t>
  </si>
  <si>
    <t>Ref.</t>
  </si>
  <si>
    <t>+0,1 an</t>
  </si>
  <si>
    <t>+0,4 an</t>
  </si>
  <si>
    <t>+0,3 an</t>
  </si>
  <si>
    <t>-0,5 an</t>
  </si>
  <si>
    <t>-1,5 an</t>
  </si>
  <si>
    <t>-2,6 ans</t>
  </si>
  <si>
    <t>-2,7 ans</t>
  </si>
  <si>
    <t>-0,1 an</t>
  </si>
  <si>
    <t>-0,8 an</t>
  </si>
  <si>
    <t>-1,7 an</t>
  </si>
  <si>
    <t>-1,8 an</t>
  </si>
  <si>
    <t>+0,2 an</t>
  </si>
  <si>
    <t>-0,4 an</t>
  </si>
  <si>
    <t>-1,0 an</t>
  </si>
  <si>
    <t>-1,2 an</t>
  </si>
  <si>
    <t>-0,3 an</t>
  </si>
  <si>
    <t>+0,8 an</t>
  </si>
  <si>
    <t>+1,0 an</t>
  </si>
  <si>
    <t>+0,6 an</t>
  </si>
  <si>
    <t>-1,4 an</t>
  </si>
  <si>
    <t>+0,9 an</t>
  </si>
  <si>
    <t>+1,1 an</t>
  </si>
  <si>
    <t>+1,2 an</t>
  </si>
  <si>
    <t>+1,4 an</t>
  </si>
  <si>
    <t>+1,3 an</t>
  </si>
  <si>
    <t>+0,7 an</t>
  </si>
  <si>
    <t>+0,5 an</t>
  </si>
  <si>
    <t>-0,6 an</t>
  </si>
  <si>
    <t>+1,5 an</t>
  </si>
  <si>
    <t>Tableau 2.14 – Ajustement de de l’âge conjoncturel pour équilibrer structurellement le système de retraite chaque année jusqu’à 2070</t>
  </si>
  <si>
    <t>Figure 2.15 - Niveau de l’écart de production (PIB effectif - PIB potentiel)</t>
  </si>
  <si>
    <t>Solde du système de retraite</t>
  </si>
  <si>
    <t>Solde structurel</t>
  </si>
  <si>
    <t>Tableau 2.13 - Décomposition du solde financier du système de retraite en % du PIB</t>
  </si>
  <si>
    <t>Solde conjoncturel</t>
  </si>
  <si>
    <t>Figure 2.1 - Dépenses du système de retraite en % du PIB observées et projetées</t>
  </si>
  <si>
    <t>Figure 2.2 – Dépenses observées et projetées du système de retraite : effets des réformes</t>
  </si>
  <si>
    <t>Figure 2.8 - Contribution de l’État selon les trois conventions comptables</t>
  </si>
  <si>
    <t>Tableau 2.4 – Montants des provisions au sein des régimes préfinancés au 31 décembre 2019</t>
  </si>
  <si>
    <t>Tableau 2.11 – Solde financier moyen à l’horizon de 25 ans en % du PIB</t>
  </si>
  <si>
    <t>Tableau 2.12 – Solde financier moyen à l’horizon 2070 en % du PIB</t>
  </si>
  <si>
    <t>Figure 2.16 - Taux de cotisation moyen pour la retraite sur l'ensemble de la carrière pour le cas type de non-cadre du secteur privé (cas type n° 2 du COR)</t>
  </si>
  <si>
    <t>Figure 2.17 – Durée de carrière en nombre d’années</t>
  </si>
  <si>
    <t xml:space="preserve">Figure 2.18 – Durée de carrière en proportion de la durée de vie totale </t>
  </si>
  <si>
    <t>Figure 2.19 - Taux de remplacement net à la liquidation du cas type de non-cadre du privé</t>
  </si>
  <si>
    <t>Figure 2.20 - Taux de remplacement net moyen sur le cycle de vie pour le cas type de non-cadre du privé</t>
  </si>
  <si>
    <t>Figure 2.21 - Taux de remplacement net à la liquidation du cas type de fonctionnaire sédentaire de catégorie B</t>
  </si>
  <si>
    <t>Figure 2.22 - Taux de remplacement net moyen sur le cycle de vie pour le cas type de fonctionnaire sédentaire de catégorie B</t>
  </si>
  <si>
    <t xml:space="preserve">Figure 2.24 – Durée de retraite en proportion de la durée de vie totale </t>
  </si>
  <si>
    <t>Figure 2.25 – Décomposition de la durée de vie</t>
  </si>
  <si>
    <t>Figure 2.27 – Niveau de vie moyen selon l’âge rapporté à celui de l’ensemble de la population en 2018</t>
  </si>
  <si>
    <t>Figure 2.28 - Niveau de vie des seniors rapporté au niveau de vie de l’ensemble de la population en 2016 dans différents pays de l’OCDE</t>
  </si>
  <si>
    <t>Figure 2.29 – Pension nette moyenne de l'ensemble des retraités (en euros constants 2018 par mois)</t>
  </si>
  <si>
    <t>Figure 2.30 – Pension nette relative : pension nette moyenne rapportée au revenu d'activité net moyen</t>
  </si>
  <si>
    <t>2017*</t>
  </si>
  <si>
    <t>2018*</t>
  </si>
  <si>
    <t>Figure 2.31 – Evolution du niveau de vie moyen des retraités : passage de la pension brute au revenu disponible (en euros constants 2018)</t>
  </si>
  <si>
    <t>Figure 2.32 – Évolution du niveau de vie moyen des retraités entre 1996 et 2018 comparé aux actifs et à l'ensemble de la population</t>
  </si>
  <si>
    <t>Figure 2.33 – Niveau de vie relatif des retraités : évolutions récentes (niveau de vie moyen des retraités rapporté à celui de l’ensemble de la population)</t>
  </si>
  <si>
    <t>Niveau de vie relatif des retraités : évolutions récentes (niveau de vie moyen des retraités rapporté à celui de l’ensemble de la population)</t>
  </si>
  <si>
    <t xml:space="preserve">Figure 2.34a </t>
  </si>
  <si>
    <t>Figure 2.34b</t>
  </si>
  <si>
    <t>Figure 2.34 – Pension nette moyenne et revenu net d’activité moyen en projection</t>
  </si>
  <si>
    <t>Figure 2.35 – Pension nette relative en projection</t>
  </si>
  <si>
    <t>Niveau de vie moyen des retraités rapporté à celui de l’ensemble de la population (1970-2070)</t>
  </si>
  <si>
    <t>Niveau de vie moyen des retraités rapporté à celui de l’ensemble de la population (2020-2030)</t>
  </si>
  <si>
    <t>Figure 2.36 – Niveau de vie relatif des retraités par le passé et en projection (niveau de vie moyen des retraités rapporté à celui de l’ensemble de la population)</t>
  </si>
  <si>
    <t>Figure 2.39 – Inégalités de niveau de vie parmi les retraités, les actifs et l’ensemble de la population : évolution du rapport interdécile de 1996 à 2018</t>
  </si>
  <si>
    <t xml:space="preserve">En euros </t>
  </si>
  <si>
    <r>
      <t>Retraités de droit direct 
à carrières complètes</t>
    </r>
    <r>
      <rPr>
        <b/>
        <vertAlign val="superscript"/>
        <sz val="11"/>
        <rFont val="Times New Roman"/>
        <family val="1"/>
      </rPr>
      <t>5</t>
    </r>
  </si>
  <si>
    <t>Retraités de droit direct d'un régime de base</t>
  </si>
  <si>
    <r>
      <t>dont anciens salariés à titre principal</t>
    </r>
    <r>
      <rPr>
        <b/>
        <vertAlign val="superscript"/>
        <sz val="11"/>
        <rFont val="Times New Roman"/>
        <family val="1"/>
      </rPr>
      <t>2</t>
    </r>
  </si>
  <si>
    <t>1 840 </t>
  </si>
  <si>
    <t>Fonctionnaires civils de l’État</t>
  </si>
  <si>
    <t>Fonctionnaires militaires de l’État</t>
  </si>
  <si>
    <r>
      <t>Régimes spéciaux</t>
    </r>
    <r>
      <rPr>
        <vertAlign val="superscript"/>
        <sz val="11"/>
        <rFont val="Times New Roman"/>
        <family val="1"/>
      </rPr>
      <t>1</t>
    </r>
  </si>
  <si>
    <t>dont anciens non-salariés à titre principal2</t>
  </si>
  <si>
    <t>SSI base</t>
  </si>
  <si>
    <r>
      <t>dont : aucun régime principal</t>
    </r>
    <r>
      <rPr>
        <b/>
        <vertAlign val="superscript"/>
        <sz val="11"/>
        <rFont val="Times New Roman"/>
        <family val="1"/>
      </rPr>
      <t>3</t>
    </r>
  </si>
  <si>
    <t>Unipensionnés d'un régime de base</t>
  </si>
  <si>
    <r>
      <t>Polypensionnés de régimes de base ayant un régime principal</t>
    </r>
    <r>
      <rPr>
        <b/>
        <vertAlign val="superscript"/>
        <sz val="11"/>
        <rFont val="Times New Roman"/>
        <family val="1"/>
      </rPr>
      <t>2</t>
    </r>
  </si>
  <si>
    <r>
      <t>Autres retraités de droit direct</t>
    </r>
    <r>
      <rPr>
        <b/>
        <vertAlign val="superscript"/>
        <sz val="11"/>
        <rFont val="Times New Roman"/>
        <family val="1"/>
      </rPr>
      <t>4</t>
    </r>
  </si>
  <si>
    <r>
      <t xml:space="preserve">1. Régimes spéciaux : FSPOEIE, SNCF, RATP, CNIEG, Enim, CANSSM, Cavimac, CRPCEN, Caisse de réserve des employés de la Banque de France, Altadis, Retrep. 
2. Pour les retraités polypensionnés, le régime indiqué correspond au régime principal, c’est-à-dire celui représentant plus de la moitié de la carrière. 
3. Retraités bénéficiant d’un avantage de droit direct dans au moins trois régimes de base différents, dont aucun ne représente plus de la moitié de la carrière. 
4. Retraités percevant un droit direct dans au moins un régime complémentaire (mais dans aucun régime de base). 
5. Sont sélectionnés ici les seuls retraités ayant effectué une carrière complète dans les régimes de retraite français. 
</t>
    </r>
    <r>
      <rPr>
        <b/>
        <i/>
        <sz val="10"/>
        <rFont val="Times New Roman"/>
        <family val="1"/>
      </rPr>
      <t xml:space="preserve">Notes &gt; </t>
    </r>
    <r>
      <rPr>
        <i/>
        <sz val="10"/>
        <rFont val="Times New Roman"/>
        <family val="1"/>
      </rPr>
      <t xml:space="preserve">Des données complémentaires ventilées selon le régime principal des polypensionnés et des monopensionnés sont disponibles dans l’espace data.drees : http://www.data.drees.sante.gouv.fr/ReportFolders/reportFolders.aspx. Ces données excluent les personnes ayant perçu un versement forfaitaire unique. Certains des résultats présentés peuvent varier sensiblement d’une année à l’autre, notamment pour les catégories à faibles effectifs (voir fiche 1). Le tableau vise à fournir des ordres de grandeur et non à donner une évolution annuelle. 
</t>
    </r>
    <r>
      <rPr>
        <b/>
        <i/>
        <sz val="10"/>
        <rFont val="Times New Roman"/>
        <family val="1"/>
      </rPr>
      <t>Champ &gt;</t>
    </r>
    <r>
      <rPr>
        <i/>
        <sz val="10"/>
        <rFont val="Times New Roman"/>
        <family val="1"/>
      </rPr>
      <t xml:space="preserve"> Retraités ayant perçu un droit direct (y compris majoration pour 3 enfants ou plus) au cours de l’année 2018, résidant en France entière ou à l’étranger, vivants au 31 décembre 2018. 
</t>
    </r>
    <r>
      <rPr>
        <b/>
        <i/>
        <sz val="10"/>
        <rFont val="Times New Roman"/>
        <family val="1"/>
      </rPr>
      <t>Sources &gt;</t>
    </r>
    <r>
      <rPr>
        <i/>
        <sz val="10"/>
        <rFont val="Times New Roman"/>
        <family val="1"/>
      </rPr>
      <t xml:space="preserve"> DREES, EACR, EIR, modèle ANCETRE.</t>
    </r>
  </si>
  <si>
    <t>Tableau 2.21 - Pension brute moyenne de droit direct (y compris majoration pour 3 enfants ou plus), selon le régime principal d’affiliation au cours de la carrière, fin 2018 (en euros par mois)</t>
  </si>
  <si>
    <t>Figure 2.38 – Évolutions du pouvoir d’achat au cours de la retraite</t>
  </si>
  <si>
    <t xml:space="preserve">Tableau 2.22 - Taux de remplacement net pour les cas types du COR (génération 1958, sauf 1968 pour le cas type n° 8 et 1963 pour cas n° 9) </t>
  </si>
  <si>
    <t>Figure 2.46 – Taux d'emploi des femmes et des hommes par tranches d'âge quinquennales en 2019</t>
  </si>
  <si>
    <t>Figure 2.47 – Évolution de l’écart du taux d’emploi (au sens du BIT) entre les hommes et les femmes, par tranches d’âge quinquennales, de 1975 à 2019</t>
  </si>
  <si>
    <t>Figure 2.48 – Évolution du taux de chômage (au sens du BIT) des femmes et des hommes, de 1975 à 2019</t>
  </si>
  <si>
    <t>Figure 2.49 – Évolution de la part de l'emploi à temps partiel dans l'emploi total des femmes et des hommes de 1975 à 2019</t>
  </si>
  <si>
    <t>Figure 2.50 – Évolution du salaire annuel net moyen des femmes et des hommes, en équivalent temps plein, en euros courants de 1995 à 2016</t>
  </si>
  <si>
    <t>Figure 2.51 – Durée moyenne validée tous régimes des femmes rapportée à celle des hommes</t>
  </si>
  <si>
    <t xml:space="preserve">Figure 2.52– Décomposition des durées validées par les femmes et les hommes selon les motifs (retraités de la CNAV)
</t>
  </si>
  <si>
    <t>Figure 2.53 – Montant brut moyen des pensions des femmes rapporté à celui des hommes</t>
  </si>
  <si>
    <t>Figure 2.54 - Décomposition de la pension moyenne totale en pension moyenne de droit direct et de réversion pour les femmes et les hommes en 2008 et 2018</t>
  </si>
  <si>
    <t>Figure 2.55 – Contribution des pensions moyennes de droit direct et de réversion à l'écart de pension moyenne totale projeté entre les femmes et les hommes (scénario 1,3 %)</t>
  </si>
  <si>
    <t>Tableau 2.23 – Part des dispositifs de solidarité dans les montants de pensions de droit direct en 2016</t>
  </si>
  <si>
    <t>Tableau 2.24 - Montants mensuels moyens des pensions de droit direct, avec ou sans dispositifs de solidarité, des femmes et des hommes âgés de 62 ans et plus en 2016</t>
  </si>
  <si>
    <t>Tableau 2.25 - Montants mensuels moyens des pensions de droit direct, avec ou sans majorations pour trois enfants, des femmes et des hommes en 2016</t>
  </si>
  <si>
    <t>Tab 2.26 – Niveau de vie moyen et taux de pauvreté des femmes et des hommes retraités selon la situation conjugale et matrimoniale en 2016</t>
  </si>
  <si>
    <t>Figure 2.56 – Age moyen de départ à la retraite des femmes et des hommes, en années</t>
  </si>
  <si>
    <t>Fig 2.57 - Écart de durée de retraite entre les femmes et les hommes</t>
  </si>
  <si>
    <t>Figure 2.37 – Profil du niveau de vie sur cycle de vie, simulé pour une famille type, couple de non-cadres avec 0 à 3 enfants (en euros 2020 par unité de consommation, déflatés de la croissance du SMPT)</t>
  </si>
  <si>
    <t>(en euros 2020 par unité de consommation, déflatés de la croissance du SMPT)</t>
  </si>
  <si>
    <r>
      <t>Lecture : pour un couple avec deux enfants dont les deux conjoints effectuent une carrière continue de non cadre du secteur privé, le niveau de vie durant la retraite (moyenne de toutes les années de retraite) représente 76 % du niveau de vie</t>
    </r>
    <r>
      <rPr>
        <sz val="12"/>
        <color theme="1"/>
        <rFont val="Times New Roman"/>
        <family val="1"/>
      </rPr>
      <t xml:space="preserve"> </t>
    </r>
    <r>
      <rPr>
        <i/>
        <sz val="10"/>
        <color theme="1"/>
        <rFont val="Times New Roman"/>
        <family val="1"/>
      </rPr>
      <t>durant la vie active (moyenne de toutes les années de vie active), les revenus étant déflatés de la croissance du SMPT.</t>
    </r>
    <r>
      <rPr>
        <sz val="12"/>
        <color theme="1"/>
        <rFont val="Times New Roman"/>
        <family val="1"/>
      </rPr>
      <t xml:space="preserve"> </t>
    </r>
    <r>
      <rPr>
        <i/>
        <sz val="10"/>
        <color theme="1"/>
        <rFont val="Times New Roman"/>
        <family val="1"/>
      </rPr>
      <t>Le rapport entre le niveau de vie au début de la retraite et le niveau de vie en fin de carrière (65%) correspond à peu près au taux de remplacement individuel.</t>
    </r>
  </si>
  <si>
    <t>Figure 2.1 – Dépenses du système de retraite en % du PIB observées et projetées</t>
  </si>
  <si>
    <t>Tableau 2.1a - Part des dépenses dans le PIB dans le rapport annuel de novembre 2020</t>
  </si>
  <si>
    <t>Tableau 2.1b - Part des dépenses dans le PIB dans le rapport annuel de juin 2019</t>
  </si>
  <si>
    <t>Tableau 2.1c - écarts 2020 - 2019 de la part des dépenses en % du PIB</t>
  </si>
  <si>
    <t>Tableau 2.2a - Effet numérateur : écart de dépenses en valeur</t>
  </si>
  <si>
    <t>Tableau 2.2b - Effet dénominateur : écart de PIB en valeur</t>
  </si>
  <si>
    <t>Tableau 2.5a - Part des ressources dans le PIB dans le rapport annuel de novembre 2020 (convention EEC)</t>
  </si>
  <si>
    <t>Tableau 2.5b - Part des ressources dans le PIB dans le rapport annuel de juin 2019 (convention EEC)</t>
  </si>
  <si>
    <t>Tableau 2.5c - écarts 2020 - 2019 de la part des ressources en % du PIB (convention EEC)</t>
  </si>
  <si>
    <t>Tableau 2.6a - Solde en part de PIB dans le rapport annuel de novembre 2020 (convention EEC)</t>
  </si>
  <si>
    <t>Tableau 2.6b - Solde en part de PIB dans le rapport annuel de juin 2019 (convention EEC)</t>
  </si>
  <si>
    <t>Tableau 2.6c - écarts 2020 - 2019 du solde en % du PIB (convention EEC)</t>
  </si>
  <si>
    <t>Tableau 2.7a - Part des ressources dans le PIB dans le rapport annuel de novembre 2020 (convention TCC)</t>
  </si>
  <si>
    <t>Tableau 2.7b - Part des ressources dans le PIB dans le rapport annuel de juin 2019 (convention TCC)</t>
  </si>
  <si>
    <t>Tableau 2.7c - écarts 2020 - 2019 de la part des ressources en % du PIB (convention TCC)</t>
  </si>
  <si>
    <t>Tableau 2.8a - Solde en part de PIB dans le rapport annuel de novembre 2020 (convention TCC)</t>
  </si>
  <si>
    <t>Tableau 2.8b - Solde en part de PIB dans le rapport annuel de juin 2019 (convention TCC)</t>
  </si>
  <si>
    <t>Tableau 2.8c - écarts 2020 - 2019 du solde en % du PIB (convention TCC)</t>
  </si>
  <si>
    <t>Tableau 2.9a - Part des ressources dans le PIB dans le rapport annuel de novembre 2020 (convention EPR)</t>
  </si>
  <si>
    <t>Tableau 2.9b - Part des ressources dans le PIB dans le rapport annuel de juin 2019 (convention EPR)</t>
  </si>
  <si>
    <t>Tableau 2.9c - écarts 2020 - 2019 de la part des ressources en % du PIB (convention EPR)</t>
  </si>
  <si>
    <t>Tableau 2.10a - Solde en part de PIB dans le rapport annuel de novembre 2020 (convention EPR)</t>
  </si>
  <si>
    <t>Tableau 2.10b - Solde en part de PIB dans le rapport annuel de juin 2019 (convention EPR)</t>
  </si>
  <si>
    <t>Tableau 2.10c - écarts 2020 - 2019 du solde en % du PIB (convention EPR)</t>
  </si>
  <si>
    <t xml:space="preserve">Figure 2.23 - Durée de retraite en nombre d’années </t>
  </si>
  <si>
    <t>Figure 2.26  – Taux de rendement interne du cas type de salarié non-cadre du privé</t>
  </si>
  <si>
    <t xml:space="preserve">Tableau 2.19  – Taux de remplacement sur cycle de vie en termes de niveau de vie (rapport entre le niveau de vie durant la retraite et durant la vie active) comparé au taux de remplacement à la liquidation </t>
  </si>
  <si>
    <t>Tableau 2.20 – Inégalités de niveau de vie parmi les retraités, les actifs et l’ensemble de la population en 2018</t>
  </si>
  <si>
    <t>Taux de pauvreté des retraités</t>
  </si>
  <si>
    <t>2010*</t>
  </si>
  <si>
    <t>2011*</t>
  </si>
  <si>
    <t>2012**</t>
  </si>
  <si>
    <t>2013**</t>
  </si>
  <si>
    <t>2014**</t>
  </si>
  <si>
    <t>2015**</t>
  </si>
  <si>
    <t>2016**</t>
  </si>
  <si>
    <t>2017**</t>
  </si>
  <si>
    <t>2018**</t>
  </si>
  <si>
    <t>Ensemble des retraités</t>
  </si>
  <si>
    <t>Retraitées femmes</t>
  </si>
  <si>
    <t>Retraités hommes</t>
  </si>
  <si>
    <t>Pour comparaison : moins de 18 ans</t>
  </si>
  <si>
    <t>Pour comparaison : ensemble de la population</t>
  </si>
  <si>
    <t>unité : euros 2018 constants</t>
  </si>
  <si>
    <t>Intensité de la pauvreté</t>
  </si>
  <si>
    <t xml:space="preserve">Ensemble des retraités </t>
  </si>
  <si>
    <t>Figure 2.40 – Taux de pauvreté monétaire des retraités</t>
  </si>
  <si>
    <t>Figure 2.41 - Intensité de la pauvreté des retraités  (seuil de 60 % du niveau de vie médian)</t>
  </si>
  <si>
    <t>Taux de pauvreté en conditions de vie</t>
  </si>
  <si>
    <t>Actifs</t>
  </si>
  <si>
    <t>En emploi</t>
  </si>
  <si>
    <t>75 ans et plus</t>
  </si>
  <si>
    <t>Figure 2.42 - Taux de pauvreté en conditions de vie</t>
  </si>
  <si>
    <t>Figure 2.43 – Rapport entre le seuil de pension nette des 10 % les moins aisés et la pension nette moyenne</t>
  </si>
  <si>
    <t>Y compris coefficient de solidarité à l'ARRCO</t>
  </si>
  <si>
    <t>Hors coefficient de solidarité à l'ARRCO</t>
  </si>
  <si>
    <r>
      <t>Taux de remplacement net à l'issue d'une carrière entièrement cotisée au SMIC, y compris coefficient de solidarité à l’ARRCO</t>
    </r>
    <r>
      <rPr>
        <b/>
        <sz val="11"/>
        <rFont val="Times New Roman"/>
        <family val="1"/>
      </rPr>
      <t xml:space="preserve">
</t>
    </r>
  </si>
  <si>
    <r>
      <t>Taux de remplacement net à l'issue d'une carrière entièrement cotisée au SMIC, hors coefficient de solidarité à l’ARRCO</t>
    </r>
    <r>
      <rPr>
        <b/>
        <sz val="11"/>
        <rFont val="Times New Roman"/>
        <family val="1"/>
      </rPr>
      <t xml:space="preserve">
</t>
    </r>
  </si>
  <si>
    <t xml:space="preserve">Figure 2.44 -Taux de remplacement net à l'issue d'une carrière entièrement cotisée au SMIC
</t>
  </si>
  <si>
    <t>index ASPA/prix</t>
  </si>
  <si>
    <t>index ASPA/salaires</t>
  </si>
  <si>
    <t xml:space="preserve">Figure 2.45 – Pension nette à l'issue d'une carrière entièrement cotisée au SMIC rapportée au montant de l’ASPA (minimum vieillesse)
</t>
  </si>
  <si>
    <t>Figure 2.45a – ASPA indexée sur les prix</t>
  </si>
  <si>
    <t>Figure 2.45b – ASPA indexée sur les salaires</t>
  </si>
  <si>
    <t>_Sc1_8</t>
  </si>
  <si>
    <t>_Sc1_5</t>
  </si>
  <si>
    <t>_Sc1_3</t>
  </si>
  <si>
    <t>_Sc1_0</t>
  </si>
  <si>
    <t>Tableau 2.1 – Dépenses en part de PIB (%) en 2020 et 2019 et écart de dépenses entre 2020 et 2019 (en point de %)</t>
  </si>
  <si>
    <t>Figure 2.9 – Les déterminants de l'évolution des ressources du système de retraite</t>
  </si>
  <si>
    <t>Tableau 2.2 - Écarts 2020-2019 de masses de dépenses et de PIB en valeur</t>
  </si>
  <si>
    <t>Tableau 2.3 – Montants des réserves financières et des provisions au sein du système de retraite par répartition au 31 décembre 2019</t>
  </si>
  <si>
    <t>Tableau 2.5 - Écarts 2020-2019 de ressources en part de PIB (convention EEC)</t>
  </si>
  <si>
    <t>Tableau 2.6 - Écarts 2020-2019 de solde en part de PIB (convention EEC)</t>
  </si>
  <si>
    <t>Tableau 2.7 - Écarts 2020-2019 de ressources en part de PIB (convention TCC)</t>
  </si>
  <si>
    <t>Tableau 2.8 - Écarts 2020-2019 de solde en part de PIB (convention TCC)</t>
  </si>
  <si>
    <t>Tableau 2.9 - Écarts 2020-2019 de ressources en part de PIB (convention EPR)</t>
  </si>
  <si>
    <t>Tableau 2.10 - Écarts 2020-2019 de solde en part de PIB (convention EPR)</t>
  </si>
  <si>
    <t>Figure 2.15 – Niveau de l’écart de production (PIB effectif - PIB potentiel)</t>
  </si>
  <si>
    <t>Tableau 2.14 – Ajustement de l’âge conjoncturel pour équilibrer structurellement le système de retraite chaque année jusqu’à 2070</t>
  </si>
  <si>
    <t>Chapitre 4. Le pilotage de l’équilibre financier du système de retraite</t>
  </si>
  <si>
    <t>Chapitre 3. La sensibilité des dépenses et du solde du système de retraite à différentes hypothèses</t>
  </si>
  <si>
    <t>Figure 2.16 – Taux de cotisation moyen pour la retraite sur l’ensemble de la carrière pour le cas type de non-cadre du secteur privé (cas type n° 2 du COR)</t>
  </si>
  <si>
    <t>Figure 2.18 – Durée de carrière en proportion de la durée de vie totale</t>
  </si>
  <si>
    <t>Figure 2.19 – Taux de remplacement net à la liquidation du cas type de non-cadre du secteur privé</t>
  </si>
  <si>
    <t>Figure 2.20 – Taux de remplacement net moyen sur le cycle de vie pour le cas type de non-cadre du secteur privé</t>
  </si>
  <si>
    <t>Figure 2.21 – Taux de remplacement net à la liquidation du cas type de fonctionnaire sédentaire de catégorie B</t>
  </si>
  <si>
    <t>Figure 2.22 – Taux de remplacement net moyen sur le cycle de vie pour le cas type de fonctionnaire sédentaire de catégorie B</t>
  </si>
  <si>
    <t>Figure 2.23 – Durée de retraite en nombre d’années</t>
  </si>
  <si>
    <t>Figure 2.24 – Durée de retraite en proportion de la durée de vie totale</t>
  </si>
  <si>
    <t>Figure 2.26 – Taux de rendement interne du cas type de salarié non-cadre du secteur privé à carrière complète</t>
  </si>
  <si>
    <t>Figure 2.29 - Pension nette moyenne de l'ensemble des retraités (en euros constants 2018 par mois)</t>
  </si>
  <si>
    <t>Figure 2.30 – Pension nette relative : pension nette moyenne rapportée au revenu d'activité net moyen</t>
  </si>
  <si>
    <t>Figure 2.31 - Évolution du niveau de vie moyen des retraités : passage de la pension brute au revenu disponible (en euros constants 2018)</t>
  </si>
  <si>
    <t>Figure 2.32 - Évolution du niveau de vie moyen des retraités entre 1996 et 2018 comparé aux actifs et à l'ensemble de la population</t>
  </si>
  <si>
    <t>Figure 2.33 - Niveau de vie relatif des retraités : évolutions récentes (niveau de vie moyen des retraités rapporté à celui de l’ensemble de la population)</t>
  </si>
  <si>
    <t>Figure 2.34 - Pension nette moyenne et revenu net d’activité moyen en projection</t>
  </si>
  <si>
    <t>Figure 2.35 - Pension nette relative en projection (pension nette moyenne de l'ensemble des retraités rapportée au revenu d'activité net moyen)</t>
  </si>
  <si>
    <t xml:space="preserve">Tableau 2.19 – Taux de remplacement sur cycle de vie en termes de niveau de vie (rapport entre le niveau de vie durant la retraite et durant la vie active) comparé au taux de remplacement à la liquidation </t>
  </si>
  <si>
    <t>Tableau 2.20 - Inégalités de niveau de vie parmi les retraités, les actifs et l’ensemble de la population en 2018</t>
  </si>
  <si>
    <t>Figure 2.39 - Inégalités de niveau de vie parmi les retraités, les actifs et l’ensemble de la population : évolution du rapport interdécile de 1996 à 2018</t>
  </si>
  <si>
    <t>Tableau 2.22 - Taux de remplacement net pour les cas types du COR pour la génération 1958 (sauf aide-soignant : génération 1963 et policier : génération 1968)</t>
  </si>
  <si>
    <t>Figure 2.40 - Le taux de pauvreté monétaire des retraités</t>
  </si>
  <si>
    <t>Figure 2.41 – L’intensité de la pauvreté des retraités</t>
  </si>
  <si>
    <t>Figure 2.42 - Taux de pauvreté en conditions de vie des retraités</t>
  </si>
  <si>
    <t>Figure 2.43 – Rapport entre le seuil de pension nette des 10 % les moins aisés et la pension nette moyenne</t>
  </si>
  <si>
    <t>Figure 2.44 – Taux de remplacement net à l'issue d'une carrière entièrement cotisée au SMIC</t>
  </si>
  <si>
    <t>Figure 2.45 – Pension nette à l'issue d'une carrière entièrement cotisée au SMIC rapportée au montant de l’ASPA (minimum vieillesse)</t>
  </si>
  <si>
    <t>Figure 2.46 – Taux d’emploi (au sens du BIT) par tranches d’âge quinquennales des femmes et des hommes en 2019</t>
  </si>
  <si>
    <t>Figure 2.47 – Évolution de l’écart du taux d’emploi (au sens du BIT) entre les femmes et les hommes, par tranches d’âge quinquennales, de 1975 à 2019</t>
  </si>
  <si>
    <t>Figure 2.51 – Durée moyenne d’assurance validée tous régimes des femmes rapportée à celle des hommes (retraités de la CNAV)</t>
  </si>
  <si>
    <t>Figure 2.52 – Décomposition des durées moyenne d’assurance validées par les femmes et les hommes selon les modalités (retraités de la CNAV)</t>
  </si>
  <si>
    <t>Figure 2.54 – Décomposition de la pension moyenne totale en pension moyenne de droit direct et de réversion pour les femmes et les hommes en 2006 et 2016</t>
  </si>
  <si>
    <t>Figure 2.55 – Contribution des pensions moyennes de droit direct et de réversion à l'écart de pension moyenne totale projeté entre les femmes et les hommes (scénario  1,3 %)</t>
  </si>
  <si>
    <t>Tableau 2.23 – Part des dispositifs de solidarité dans les montants de pension de droit direct des femmes et des hommes en 2016</t>
  </si>
  <si>
    <t>Tableau 2.24 – Montants mensuels moyens des pensions de droit direct, avec ou sans dispositifs de solidarité, des femmes et des hommes âgés de 62 ans et plus en 2016</t>
  </si>
  <si>
    <t>Tableau 2.25 – Montants mensuels moyens des pensions de droit direct, avec ou sans majorations pour trois enfants, des femmes et des hommes en 2016</t>
  </si>
  <si>
    <t>Tableau 2.26 – Niveau de vie moyen et taux de pauvreté des femmes et des hommes retraités selon les situations conjugale et matrimoniale en 2018</t>
  </si>
  <si>
    <t>Figure 2.56 – Âge moyen de départ à la retraite des femmes et des hommes, en années</t>
  </si>
  <si>
    <t>Figure 2.57 – Durée moyenne de retraite des femmes et des hommes, en années</t>
  </si>
  <si>
    <t xml:space="preserve"> plus de 65 ans</t>
  </si>
  <si>
    <t>de 66 à 75 ans</t>
  </si>
  <si>
    <t>plus de 75 ans</t>
  </si>
  <si>
    <t>Japon (2015)</t>
  </si>
  <si>
    <t>Figure 2.3– Les déterminants des dépenses du système de retraite</t>
  </si>
  <si>
    <t>2.3a Pension moyenne de l’ensemble des retraités, relative au revenu d’activité moyen 
(en % du revenu d’activité moyen brut)</t>
  </si>
  <si>
    <t>2.3b Rapport entre le nombre de cotisants et le nombre de retraités</t>
  </si>
  <si>
    <t>Retour au sommaire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</si>
</sst>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1">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p\t"/>
    <numFmt numFmtId="167" formatCode="0.0%"/>
    <numFmt numFmtId="168" formatCode="0.00,\p\t"/>
    <numFmt numFmtId="169" formatCode="_-* #,##0\ _€_-;\-* #,##0\ _€_-;_-* &quot;-&quot;??\ _€_-;_-@_-"/>
    <numFmt numFmtId="170" formatCode="_(* #,##0_);_(* \(#,##0\);_(* &quot;-&quot;_);_(@_)"/>
    <numFmt numFmtId="171" formatCode="_(&quot;$&quot;* #,##0_);_(&quot;$&quot;* \(#,##0\);_(&quot;$&quot;* &quot;-&quot;_);_(@_)"/>
    <numFmt numFmtId="172" formatCode="_(* #,##0.00_);_(* \(#,##0.00\);_(* &quot;-&quot;??_);_(@_)"/>
    <numFmt numFmtId="173" formatCode="General_)"/>
    <numFmt numFmtId="174" formatCode="&quot;£&quot;#,##0.00;\-&quot;£&quot;#,##0.00"/>
    <numFmt numFmtId="175" formatCode="#,##0.000"/>
    <numFmt numFmtId="176" formatCode="#,##0.00%;[Red]\(#,##0.00%\)"/>
    <numFmt numFmtId="177" formatCode="&quot;$&quot;#,##0\ ;\(&quot;$&quot;#,##0\)"/>
    <numFmt numFmtId="178" formatCode="mmmm\ d\,\ yyyy"/>
    <numFmt numFmtId="179" formatCode="0.0"/>
    <numFmt numFmtId="180" formatCode="0&quot; F&quot;\ ;\(0&quot; F&quot;\)"/>
    <numFmt numFmtId="181" formatCode="0_)"/>
    <numFmt numFmtId="182" formatCode="&quot;$&quot;#,##0_);\(&quot;$&quot;#,##0.0\)"/>
    <numFmt numFmtId="183" formatCode="#,##0\ &quot;F&quot;;\-#,##0\ &quot;F&quot;"/>
    <numFmt numFmtId="184" formatCode="0.00_)"/>
    <numFmt numFmtId="185" formatCode="#\ ###\ ##0_-;\-#\ ###\ ##0_-;_-0_-;_-@_ "/>
    <numFmt numFmtId="186" formatCode="_ * #,##0.00_ ;_ * \-#,##0.00_ ;_ * &quot;-&quot;??_ ;_ @_ "/>
    <numFmt numFmtId="187" formatCode="_-* #,##0.00\ _F_-;\-* #,##0.00\ _F_-;_-* &quot;-&quot;??\ _F_-;_-@_-"/>
    <numFmt numFmtId="188" formatCode="#\ ##0_-;\-#\ ##0_-;_-0_-;_-@_ "/>
    <numFmt numFmtId="189" formatCode="_-* #,##0.0\ _€_-;\-* #,##0.0\ _€_-;_-* &quot;-&quot;??\ _€_-;_-@_-"/>
    <numFmt numFmtId="190" formatCode="_-* #,##0.0\ _€_-;\-* #,##0.0\ _€_-;_-* &quot;-&quot;?\ _€_-;_-@_-"/>
    <numFmt numFmtId="191" formatCode="0.000%"/>
    <numFmt numFmtId="192" formatCode="#,##0.00&quot; &quot;[$€-407];[Red]&quot;-&quot;#,##0.00&quot; &quot;[$€-407]"/>
    <numFmt numFmtId="193" formatCode="0.000"/>
    <numFmt numFmtId="194" formatCode="0.0&quot; pt&quot;"/>
    <numFmt numFmtId="195" formatCode="_-* #,##0.0000\ _€_-;\-* #,##0.0000\ _€_-;_-* &quot;-&quot;??\ _€_-;_-@_-"/>
    <numFmt numFmtId="196" formatCode="0.0000000"/>
    <numFmt numFmtId="197" formatCode="0.0000%"/>
    <numFmt numFmtId="198" formatCode="0.0&quot; ans&quot;"/>
    <numFmt numFmtId="199" formatCode="0.00000"/>
    <numFmt numFmtId="200" formatCode="0.0000"/>
    <numFmt numFmtId="201" formatCode="0.000000"/>
  </numFmts>
  <fonts count="1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b/>
      <sz val="12"/>
      <name val="Times New Roman"/>
      <family val="1"/>
    </font>
    <font>
      <sz val="11"/>
      <name val="Times New Roman"/>
      <family val="1"/>
    </font>
    <font>
      <sz val="10"/>
      <name val="Arial"/>
      <family val="2"/>
    </font>
    <font>
      <sz val="11"/>
      <color indexed="8"/>
      <name val="Times New Roman"/>
      <family val="1"/>
    </font>
    <font>
      <b/>
      <sz val="11"/>
      <name val="Times New Roman"/>
      <family val="1"/>
    </font>
    <font>
      <sz val="10"/>
      <color rgb="FF0070C0"/>
      <name val="Arial"/>
      <family val="2"/>
    </font>
    <font>
      <sz val="11"/>
      <color theme="1"/>
      <name val="Times New Roman"/>
      <family val="1"/>
    </font>
    <font>
      <sz val="11"/>
      <color theme="1"/>
      <name val="Calibri"/>
      <family val="2"/>
      <scheme val="minor"/>
    </font>
    <font>
      <sz val="10"/>
      <name val="Times New Roman"/>
      <family val="1"/>
    </font>
    <font>
      <b/>
      <sz val="11"/>
      <color theme="1"/>
      <name val="Times New Roman"/>
      <family val="1"/>
    </font>
    <font>
      <sz val="10"/>
      <name val="MS Sans Serif"/>
      <family val="2"/>
    </font>
    <font>
      <i/>
      <sz val="10"/>
      <name val="Times New Roman"/>
      <family val="1"/>
    </font>
    <font>
      <sz val="11"/>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b/>
      <sz val="10"/>
      <color theme="1"/>
      <name val="Times New Roman"/>
      <family val="1"/>
    </font>
    <font>
      <sz val="11"/>
      <color theme="0" tint="-0.14999847407452621"/>
      <name val="Calibri"/>
      <family val="2"/>
      <scheme val="minor"/>
    </font>
    <font>
      <sz val="10"/>
      <color indexed="8"/>
      <name val="Arial"/>
      <family val="2"/>
    </font>
    <font>
      <sz val="10"/>
      <color indexed="9"/>
      <name val="Arial"/>
      <family val="2"/>
    </font>
    <font>
      <sz val="10"/>
      <color indexed="20"/>
      <name val="Arial"/>
      <family val="2"/>
    </font>
    <font>
      <sz val="9"/>
      <color indexed="9"/>
      <name val="Times"/>
      <family val="1"/>
    </font>
    <font>
      <b/>
      <sz val="10"/>
      <color indexed="52"/>
      <name val="Arial"/>
      <family val="2"/>
    </font>
    <font>
      <sz val="8"/>
      <name val="Arial"/>
      <family val="2"/>
    </font>
    <font>
      <b/>
      <sz val="10"/>
      <color indexed="9"/>
      <name val="Arial"/>
      <family val="2"/>
    </font>
    <font>
      <b/>
      <sz val="8"/>
      <color indexed="12"/>
      <name val="Arial"/>
      <family val="2"/>
    </font>
    <font>
      <sz val="9"/>
      <color indexed="8"/>
      <name val="Times"/>
      <family val="1"/>
    </font>
    <font>
      <sz val="9"/>
      <name val="Times"/>
      <family val="1"/>
    </font>
    <font>
      <sz val="9"/>
      <name val="Times New Roman"/>
      <family val="1"/>
    </font>
    <font>
      <sz val="12"/>
      <color indexed="24"/>
      <name val="Times New Roman"/>
      <family val="1"/>
    </font>
    <font>
      <b/>
      <sz val="18"/>
      <name val="Arial"/>
      <family val="2"/>
    </font>
    <font>
      <b/>
      <sz val="12"/>
      <name val="Arial"/>
      <family val="2"/>
    </font>
    <font>
      <i/>
      <sz val="10"/>
      <color indexed="23"/>
      <name val="Arial"/>
      <family val="2"/>
    </font>
    <font>
      <sz val="8"/>
      <name val="Helv"/>
    </font>
    <font>
      <sz val="10"/>
      <color indexed="17"/>
      <name val="Arial"/>
      <family val="2"/>
    </font>
    <font>
      <b/>
      <sz val="12"/>
      <name val="Helvetica"/>
      <family val="2"/>
    </font>
    <font>
      <b/>
      <sz val="15"/>
      <color indexed="56"/>
      <name val="Arial"/>
      <family val="2"/>
    </font>
    <font>
      <b/>
      <sz val="13"/>
      <color indexed="56"/>
      <name val="Arial"/>
      <family val="2"/>
    </font>
    <font>
      <b/>
      <sz val="11"/>
      <color indexed="56"/>
      <name val="Arial"/>
      <family val="2"/>
    </font>
    <font>
      <sz val="10"/>
      <color indexed="62"/>
      <name val="Arial"/>
      <family val="2"/>
    </font>
    <font>
      <u/>
      <sz val="10"/>
      <color indexed="12"/>
      <name val="Arial"/>
      <family val="2"/>
    </font>
    <font>
      <sz val="10"/>
      <color indexed="52"/>
      <name val="Arial"/>
      <family val="2"/>
    </font>
    <font>
      <sz val="10"/>
      <name val="Geneva"/>
      <family val="2"/>
    </font>
    <font>
      <sz val="11"/>
      <color indexed="8"/>
      <name val="Calibri"/>
      <family val="2"/>
    </font>
    <font>
      <sz val="10"/>
      <color indexed="60"/>
      <name val="Arial"/>
      <family val="2"/>
    </font>
    <font>
      <b/>
      <i/>
      <sz val="16"/>
      <name val="Helv"/>
    </font>
    <font>
      <sz val="10"/>
      <color indexed="8"/>
      <name val="Times"/>
      <family val="1"/>
    </font>
    <font>
      <sz val="9"/>
      <name val="Arial"/>
      <family val="2"/>
    </font>
    <font>
      <b/>
      <sz val="10"/>
      <color indexed="63"/>
      <name val="Arial"/>
      <family val="2"/>
    </font>
    <font>
      <sz val="9"/>
      <name val="Helvetica"/>
      <family val="2"/>
    </font>
    <font>
      <i/>
      <sz val="8"/>
      <name val="Tms Rmn"/>
    </font>
    <font>
      <b/>
      <sz val="18"/>
      <color indexed="56"/>
      <name val="Cambria"/>
      <family val="2"/>
    </font>
    <font>
      <b/>
      <i/>
      <sz val="9"/>
      <name val="Helvetica"/>
      <family val="2"/>
    </font>
    <font>
      <sz val="10"/>
      <color indexed="10"/>
      <name val="Arial"/>
      <family val="2"/>
    </font>
    <font>
      <b/>
      <sz val="8"/>
      <name val="Times New Roman"/>
      <family val="1"/>
    </font>
    <font>
      <sz val="8"/>
      <name val="Times New Roman"/>
      <family val="1"/>
    </font>
    <font>
      <sz val="7.5"/>
      <name val="Century Schoolbook"/>
      <family val="1"/>
    </font>
    <font>
      <b/>
      <sz val="8"/>
      <color indexed="8"/>
      <name val="MS Sans Serif"/>
      <family val="2"/>
    </font>
    <font>
      <b/>
      <u/>
      <sz val="8.5"/>
      <color indexed="8"/>
      <name val="MS Sans Serif"/>
      <family val="2"/>
    </font>
    <font>
      <b/>
      <sz val="8.5"/>
      <color indexed="12"/>
      <name val="MS Sans Serif"/>
      <family val="2"/>
    </font>
    <font>
      <u/>
      <sz val="10"/>
      <color theme="10"/>
      <name val="Calibri"/>
      <family val="2"/>
    </font>
    <font>
      <u/>
      <sz val="10"/>
      <color theme="10"/>
      <name val="Arial"/>
      <family val="2"/>
    </font>
    <font>
      <sz val="12"/>
      <color theme="1"/>
      <name val="Calibri"/>
      <family val="2"/>
      <scheme val="minor"/>
    </font>
    <font>
      <sz val="10"/>
      <color indexed="8"/>
      <name val="MS Sans Serif"/>
      <family val="2"/>
    </font>
    <font>
      <sz val="8"/>
      <name val="Helvetica"/>
      <family val="2"/>
    </font>
    <font>
      <sz val="8.5"/>
      <color indexed="8"/>
      <name val="MS Sans Serif"/>
      <family val="2"/>
    </font>
    <font>
      <sz val="12"/>
      <name val="Arial CE"/>
      <family val="2"/>
    </font>
    <font>
      <sz val="8"/>
      <color indexed="8"/>
      <name val="Arial"/>
      <family val="2"/>
    </font>
    <font>
      <u/>
      <sz val="10"/>
      <color indexed="12"/>
      <name val="MS Sans Serif"/>
      <family val="2"/>
    </font>
    <font>
      <u/>
      <sz val="10"/>
      <color indexed="12"/>
      <name val="Times New Roman"/>
      <family val="1"/>
    </font>
    <font>
      <u/>
      <sz val="8"/>
      <color theme="10"/>
      <name val="Arial"/>
      <family val="2"/>
    </font>
    <font>
      <b/>
      <sz val="10"/>
      <name val="Arial"/>
      <family val="2"/>
    </font>
    <font>
      <b/>
      <sz val="8.5"/>
      <color indexed="8"/>
      <name val="MS Sans Serif"/>
      <family val="2"/>
    </font>
    <font>
      <u/>
      <sz val="11"/>
      <color theme="10"/>
      <name val="Calibri"/>
      <family val="2"/>
    </font>
    <font>
      <sz val="11"/>
      <color theme="1"/>
      <name val="Segoe UI"/>
      <family val="2"/>
    </font>
    <font>
      <sz val="10"/>
      <color theme="1"/>
      <name val="Arial"/>
      <family val="2"/>
    </font>
    <font>
      <sz val="10"/>
      <color theme="1"/>
      <name val="Calibri"/>
      <family val="2"/>
    </font>
    <font>
      <b/>
      <u/>
      <sz val="10"/>
      <color indexed="8"/>
      <name val="MS Sans Serif"/>
      <family val="2"/>
    </font>
    <font>
      <sz val="8"/>
      <color indexed="8"/>
      <name val="MS Sans Serif"/>
      <family val="2"/>
    </font>
    <font>
      <sz val="7.5"/>
      <color indexed="8"/>
      <name val="MS Sans Serif"/>
      <family val="2"/>
    </font>
    <font>
      <sz val="10"/>
      <name val="Courier"/>
      <family val="3"/>
    </font>
    <font>
      <b/>
      <sz val="14"/>
      <name val="Helv"/>
    </font>
    <font>
      <b/>
      <sz val="12"/>
      <name val="Helv"/>
    </font>
    <font>
      <b/>
      <sz val="8"/>
      <name val="Arial"/>
      <family val="2"/>
    </font>
    <font>
      <sz val="10"/>
      <name val="Arial Cyr"/>
    </font>
    <font>
      <sz val="11"/>
      <name val="돋움"/>
      <family val="3"/>
    </font>
    <font>
      <sz val="8"/>
      <name val="MS Sans Serif"/>
      <family val="2"/>
    </font>
    <font>
      <b/>
      <i/>
      <sz val="11"/>
      <name val="Times New Roman"/>
      <family val="1"/>
    </font>
    <font>
      <sz val="11"/>
      <color rgb="FFFF0000"/>
      <name val="Times New Roman"/>
      <family val="1"/>
    </font>
    <font>
      <i/>
      <sz val="12"/>
      <name val="Times New Roman"/>
      <family val="1"/>
    </font>
    <font>
      <b/>
      <sz val="12"/>
      <color theme="1"/>
      <name val="Times New Roman"/>
      <family val="1"/>
    </font>
    <font>
      <b/>
      <i/>
      <sz val="12"/>
      <color theme="1"/>
      <name val="Times New Roman"/>
      <family val="1"/>
    </font>
    <font>
      <sz val="12"/>
      <color theme="1"/>
      <name val="Times New Roman"/>
      <family val="1"/>
    </font>
    <font>
      <sz val="12"/>
      <color rgb="FF000000"/>
      <name val="Times New Roman"/>
      <family val="1"/>
    </font>
    <font>
      <i/>
      <sz val="12"/>
      <color theme="1"/>
      <name val="Times New Roman"/>
      <family val="1"/>
    </font>
    <font>
      <i/>
      <sz val="12"/>
      <color rgb="FF000000"/>
      <name val="Times New Roman"/>
      <family val="1"/>
    </font>
    <font>
      <sz val="11"/>
      <color theme="1"/>
      <name val="Calibri"/>
      <family val="2"/>
    </font>
    <font>
      <b/>
      <sz val="12"/>
      <color rgb="FFFF0000"/>
      <name val="Times New Roman"/>
      <family val="1"/>
    </font>
    <font>
      <sz val="10"/>
      <color theme="1"/>
      <name val="Times New Roman"/>
      <family val="1"/>
    </font>
    <font>
      <sz val="9"/>
      <color theme="1"/>
      <name val="Times New Roman"/>
      <family val="1"/>
    </font>
    <font>
      <i/>
      <sz val="10"/>
      <color rgb="FFFF0000"/>
      <name val="Times New Roman"/>
      <family val="1"/>
    </font>
    <font>
      <b/>
      <sz val="10"/>
      <color rgb="FF000000"/>
      <name val="Times New Roman"/>
      <family val="1"/>
    </font>
    <font>
      <b/>
      <i/>
      <u/>
      <sz val="11"/>
      <color theme="1"/>
      <name val="Arial"/>
      <family val="2"/>
    </font>
    <font>
      <sz val="11"/>
      <color theme="1"/>
      <name val="Arial"/>
      <family val="2"/>
    </font>
    <font>
      <b/>
      <sz val="11"/>
      <color theme="1"/>
      <name val="Arial"/>
      <family val="2"/>
    </font>
    <font>
      <sz val="11"/>
      <color rgb="FFC00000"/>
      <name val="Times New Roman"/>
      <family val="1"/>
    </font>
    <font>
      <b/>
      <sz val="11"/>
      <color rgb="FFC00000"/>
      <name val="Times New Roman"/>
      <family val="1"/>
    </font>
    <font>
      <sz val="12"/>
      <color indexed="18"/>
      <name val="Arial"/>
      <family val="2"/>
    </font>
    <font>
      <sz val="11"/>
      <color rgb="FFC00000"/>
      <name val="Calibri"/>
      <family val="2"/>
      <scheme val="minor"/>
    </font>
    <font>
      <sz val="10"/>
      <color rgb="FFFF0000"/>
      <name val="Times New Roman"/>
      <family val="1"/>
    </font>
    <font>
      <b/>
      <sz val="10"/>
      <name val="Times New Roman"/>
      <family val="1"/>
    </font>
    <font>
      <sz val="12"/>
      <name val="Times New Roman"/>
      <family val="1"/>
    </font>
    <font>
      <sz val="12"/>
      <color rgb="FFFF0000"/>
      <name val="Times New Roman"/>
      <family val="1"/>
    </font>
    <font>
      <b/>
      <sz val="11"/>
      <color theme="1"/>
      <name val="Calibri"/>
      <family val="2"/>
      <scheme val="minor"/>
    </font>
    <font>
      <b/>
      <sz val="10"/>
      <color rgb="FFFF0000"/>
      <name val="Times New Roman"/>
      <family val="1"/>
    </font>
    <font>
      <i/>
      <sz val="11"/>
      <color theme="0" tint="-0.249977111117893"/>
      <name val="Calibri"/>
      <family val="2"/>
      <scheme val="minor"/>
    </font>
    <font>
      <sz val="12"/>
      <color rgb="FF002060"/>
      <name val="Times New Roman"/>
      <family val="1"/>
    </font>
    <font>
      <sz val="8"/>
      <name val="Calibri"/>
      <family val="2"/>
      <scheme val="minor"/>
    </font>
    <font>
      <b/>
      <sz val="14"/>
      <color rgb="FF002060"/>
      <name val="Times New Roman"/>
      <family val="1"/>
    </font>
    <font>
      <b/>
      <sz val="12"/>
      <color rgb="FF002060"/>
      <name val="Times New Roman"/>
      <family val="1"/>
    </font>
    <font>
      <u/>
      <sz val="10"/>
      <color theme="10"/>
      <name val="Arial"/>
      <family val="2"/>
    </font>
    <font>
      <i/>
      <sz val="11"/>
      <color rgb="FFFF0000"/>
      <name val="Times New Roman"/>
      <family val="1"/>
    </font>
    <font>
      <i/>
      <sz val="11"/>
      <name val="Times New Roman"/>
      <family val="1"/>
    </font>
    <font>
      <i/>
      <sz val="11"/>
      <color theme="1"/>
      <name val="Calibri"/>
      <family val="2"/>
      <scheme val="minor"/>
    </font>
    <font>
      <i/>
      <sz val="10"/>
      <color theme="1"/>
      <name val="Times New Roman"/>
      <family val="1"/>
    </font>
    <font>
      <b/>
      <sz val="11"/>
      <color rgb="FF002060"/>
      <name val="Times New Roman"/>
      <family val="1"/>
    </font>
    <font>
      <b/>
      <sz val="11"/>
      <color rgb="FF002060"/>
      <name val="Calibri"/>
      <family val="2"/>
      <scheme val="minor"/>
    </font>
    <font>
      <sz val="11"/>
      <color rgb="FF002060"/>
      <name val="Times New Roman"/>
      <family val="1"/>
    </font>
    <font>
      <u/>
      <sz val="11"/>
      <color theme="10"/>
      <name val="Times New Roman"/>
      <family val="1"/>
    </font>
    <font>
      <sz val="10"/>
      <color rgb="FF000000"/>
      <name val="Arial"/>
      <family val="2"/>
    </font>
    <font>
      <b/>
      <sz val="11"/>
      <color theme="0"/>
      <name val="Times New Roman"/>
      <family val="1"/>
    </font>
    <font>
      <b/>
      <i/>
      <sz val="11"/>
      <color theme="0"/>
      <name val="Times New Roman"/>
      <family val="1"/>
    </font>
    <font>
      <b/>
      <sz val="12"/>
      <color theme="0"/>
      <name val="Times New Roman"/>
      <family val="1"/>
    </font>
    <font>
      <b/>
      <sz val="10"/>
      <name val="MS Sans Serif"/>
    </font>
    <font>
      <sz val="11"/>
      <color theme="1" tint="0.499984740745262"/>
      <name val="Times New Roman"/>
      <family val="1"/>
    </font>
    <font>
      <sz val="10"/>
      <color theme="1" tint="0.499984740745262"/>
      <name val="MS Sans Serif"/>
      <family val="2"/>
    </font>
    <font>
      <sz val="9"/>
      <color rgb="FFFF0000"/>
      <name val="Times New Roman"/>
      <family val="1"/>
    </font>
    <font>
      <b/>
      <sz val="12"/>
      <color theme="0" tint="-0.34998626667073579"/>
      <name val="Times New Roman"/>
      <family val="1"/>
    </font>
    <font>
      <sz val="12"/>
      <color theme="0" tint="-0.34998626667073579"/>
      <name val="Times New Roman"/>
      <family val="1"/>
    </font>
    <font>
      <b/>
      <sz val="12"/>
      <color rgb="FF000000"/>
      <name val="Times New Roman"/>
      <family val="1"/>
    </font>
    <font>
      <b/>
      <vertAlign val="superscript"/>
      <sz val="11"/>
      <name val="Times New Roman"/>
      <family val="1"/>
    </font>
    <font>
      <vertAlign val="superscript"/>
      <sz val="11"/>
      <name val="Times New Roman"/>
      <family val="1"/>
    </font>
    <font>
      <b/>
      <i/>
      <sz val="10"/>
      <name val="Times New Roman"/>
      <family val="1"/>
    </font>
    <font>
      <b/>
      <sz val="11"/>
      <color rgb="FF000000"/>
      <name val="Times New Roman"/>
      <family val="1"/>
    </font>
    <font>
      <sz val="11"/>
      <color rgb="FF000000"/>
      <name val="Times New Roman"/>
      <family val="1"/>
    </font>
    <font>
      <b/>
      <sz val="11"/>
      <color rgb="FF0070C0"/>
      <name val="Times New Roman"/>
      <family val="1"/>
    </font>
    <font>
      <sz val="11"/>
      <color rgb="FF0070C0"/>
      <name val="Times New Roman"/>
      <family val="1"/>
    </font>
    <font>
      <i/>
      <sz val="10"/>
      <color theme="1"/>
      <name val="Arial"/>
      <family val="2"/>
    </font>
    <font>
      <sz val="10"/>
      <color theme="1"/>
      <name val="Arial1"/>
    </font>
    <font>
      <sz val="11"/>
      <color theme="0"/>
      <name val="Calibri"/>
      <family val="2"/>
      <scheme val="minor"/>
    </font>
    <font>
      <sz val="11"/>
      <color theme="0"/>
      <name val="Times New Roman"/>
      <family val="1"/>
    </font>
    <font>
      <b/>
      <sz val="10"/>
      <color theme="0"/>
      <name val="Times New Roman"/>
      <family val="1"/>
    </font>
    <font>
      <sz val="9"/>
      <color theme="0"/>
      <name val="Times New Roman"/>
      <family val="1"/>
    </font>
  </fonts>
  <fills count="3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2F2F2"/>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rgb="FFFFFFCC"/>
      </patternFill>
    </fill>
    <fill>
      <patternFill patternType="solid">
        <fgColor indexed="31"/>
        <bgColor indexed="64"/>
      </patternFill>
    </fill>
    <fill>
      <patternFill patternType="solid">
        <fgColor indexed="44"/>
        <bgColor indexed="8"/>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bgColor indexed="64"/>
      </patternFill>
    </fill>
  </fills>
  <borders count="614">
    <border>
      <left/>
      <right/>
      <top/>
      <bottom/>
      <diagonal/>
    </border>
    <border>
      <left style="medium">
        <color auto="1"/>
      </left>
      <right/>
      <top style="medium">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medium">
        <color auto="1"/>
      </left>
      <right/>
      <top/>
      <bottom style="medium">
        <color auto="1"/>
      </bottom>
      <diagonal/>
    </border>
    <border>
      <left style="medium">
        <color indexed="64"/>
      </left>
      <right style="thin">
        <color indexed="64"/>
      </right>
      <top style="hair">
        <color indexed="64"/>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medium">
        <color auto="1"/>
      </right>
      <top style="hair">
        <color indexed="64"/>
      </top>
      <bottom style="medium">
        <color auto="1"/>
      </bottom>
      <diagonal/>
    </border>
    <border>
      <left style="medium">
        <color auto="1"/>
      </left>
      <right style="medium">
        <color auto="1"/>
      </right>
      <top style="medium">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indexed="64"/>
      </left>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hair">
        <color auto="1"/>
      </top>
      <bottom style="medium">
        <color indexed="64"/>
      </bottom>
      <diagonal/>
    </border>
    <border>
      <left/>
      <right style="thin">
        <color auto="1"/>
      </right>
      <top/>
      <bottom style="hair">
        <color auto="1"/>
      </bottom>
      <diagonal/>
    </border>
    <border>
      <left style="medium">
        <color indexed="64"/>
      </left>
      <right style="medium">
        <color indexed="64"/>
      </right>
      <top/>
      <bottom style="hair">
        <color auto="1"/>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hair">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hair">
        <color auto="1"/>
      </top>
      <bottom style="hair">
        <color auto="1"/>
      </bottom>
      <diagonal/>
    </border>
    <border>
      <left/>
      <right/>
      <top style="medium">
        <color auto="1"/>
      </top>
      <bottom/>
      <diagonal/>
    </border>
    <border>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bottom style="medium">
        <color indexed="64"/>
      </bottom>
      <diagonal/>
    </border>
    <border>
      <left style="medium">
        <color auto="1"/>
      </left>
      <right style="medium">
        <color auto="1"/>
      </right>
      <top/>
      <bottom/>
      <diagonal/>
    </border>
    <border>
      <left style="medium">
        <color auto="1"/>
      </left>
      <right style="hair">
        <color auto="1"/>
      </right>
      <top style="dotted">
        <color auto="1"/>
      </top>
      <bottom style="medium">
        <color indexed="64"/>
      </bottom>
      <diagonal/>
    </border>
    <border>
      <left style="hair">
        <color auto="1"/>
      </left>
      <right style="hair">
        <color auto="1"/>
      </right>
      <top style="dotted">
        <color auto="1"/>
      </top>
      <bottom style="medium">
        <color indexed="64"/>
      </bottom>
      <diagonal/>
    </border>
    <border>
      <left style="hair">
        <color auto="1"/>
      </left>
      <right style="medium">
        <color auto="1"/>
      </right>
      <top style="dotted">
        <color auto="1"/>
      </top>
      <bottom style="medium">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style="medium">
        <color indexed="64"/>
      </top>
      <bottom style="medium">
        <color indexed="64"/>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18"/>
      </right>
      <top/>
      <bottom/>
      <diagonal/>
    </border>
    <border>
      <left style="thin">
        <color rgb="FFB2B2B2"/>
      </left>
      <right style="thin">
        <color rgb="FFB2B2B2"/>
      </right>
      <top style="thin">
        <color rgb="FFB2B2B2"/>
      </top>
      <bottom style="thin">
        <color rgb="FFB2B2B2"/>
      </bottom>
      <diagonal/>
    </border>
    <border>
      <left/>
      <right style="thin">
        <color auto="1"/>
      </right>
      <top style="hair">
        <color auto="1"/>
      </top>
      <bottom style="hair">
        <color auto="1"/>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3"/>
      </top>
      <bottom/>
      <diagonal/>
    </border>
    <border>
      <left/>
      <right/>
      <top style="double">
        <color indexed="64"/>
      </top>
      <bottom/>
      <diagonal/>
    </border>
    <border>
      <left/>
      <right style="medium">
        <color indexed="64"/>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style="medium">
        <color indexed="64"/>
      </top>
      <bottom style="medium">
        <color auto="1"/>
      </bottom>
      <diagonal/>
    </border>
    <border>
      <left style="medium">
        <color indexed="64"/>
      </left>
      <right/>
      <top/>
      <bottom style="dashed">
        <color indexed="64"/>
      </bottom>
      <diagonal/>
    </border>
    <border>
      <left style="medium">
        <color auto="1"/>
      </left>
      <right style="dotted">
        <color auto="1"/>
      </right>
      <top/>
      <bottom style="dashed">
        <color indexed="64"/>
      </bottom>
      <diagonal/>
    </border>
    <border>
      <left style="dotted">
        <color auto="1"/>
      </left>
      <right style="thin">
        <color auto="1"/>
      </right>
      <top/>
      <bottom style="dashed">
        <color indexed="64"/>
      </bottom>
      <diagonal/>
    </border>
    <border>
      <left/>
      <right style="dotted">
        <color auto="1"/>
      </right>
      <top/>
      <bottom style="dashed">
        <color indexed="64"/>
      </bottom>
      <diagonal/>
    </border>
    <border>
      <left style="dotted">
        <color auto="1"/>
      </left>
      <right style="medium">
        <color indexed="64"/>
      </right>
      <top/>
      <bottom style="dashed">
        <color indexed="64"/>
      </bottom>
      <diagonal/>
    </border>
    <border>
      <left style="medium">
        <color auto="1"/>
      </left>
      <right style="dotted">
        <color auto="1"/>
      </right>
      <top/>
      <bottom/>
      <diagonal/>
    </border>
    <border>
      <left style="dotted">
        <color auto="1"/>
      </left>
      <right style="thin">
        <color auto="1"/>
      </right>
      <top/>
      <bottom/>
      <diagonal/>
    </border>
    <border>
      <left style="dotted">
        <color auto="1"/>
      </left>
      <right style="medium">
        <color indexed="64"/>
      </right>
      <top/>
      <bottom/>
      <diagonal/>
    </border>
    <border>
      <left style="medium">
        <color indexed="64"/>
      </left>
      <right/>
      <top style="dashed">
        <color indexed="64"/>
      </top>
      <bottom style="dashed">
        <color indexed="64"/>
      </bottom>
      <diagonal/>
    </border>
    <border>
      <left style="medium">
        <color auto="1"/>
      </left>
      <right style="dotted">
        <color auto="1"/>
      </right>
      <top style="dashed">
        <color indexed="64"/>
      </top>
      <bottom style="dashed">
        <color indexed="64"/>
      </bottom>
      <diagonal/>
    </border>
    <border>
      <left style="dotted">
        <color auto="1"/>
      </left>
      <right style="thin">
        <color auto="1"/>
      </right>
      <top style="dashed">
        <color indexed="64"/>
      </top>
      <bottom style="dashed">
        <color indexed="64"/>
      </bottom>
      <diagonal/>
    </border>
    <border>
      <left/>
      <right style="dotted">
        <color indexed="64"/>
      </right>
      <top style="dashed">
        <color auto="1"/>
      </top>
      <bottom style="dashed">
        <color auto="1"/>
      </bottom>
      <diagonal/>
    </border>
    <border>
      <left style="dotted">
        <color auto="1"/>
      </left>
      <right style="medium">
        <color indexed="64"/>
      </right>
      <top style="dashed">
        <color indexed="64"/>
      </top>
      <bottom style="dashed">
        <color indexed="64"/>
      </bottom>
      <diagonal/>
    </border>
    <border>
      <left style="medium">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style="medium">
        <color auto="1"/>
      </right>
      <top style="medium">
        <color indexed="64"/>
      </top>
      <bottom/>
      <diagonal/>
    </border>
    <border>
      <left style="medium">
        <color auto="1"/>
      </left>
      <right/>
      <top/>
      <bottom style="medium">
        <color indexed="64"/>
      </bottom>
      <diagonal/>
    </border>
    <border>
      <left style="medium">
        <color auto="1"/>
      </left>
      <right style="dotted">
        <color auto="1"/>
      </right>
      <top/>
      <bottom style="medium">
        <color auto="1"/>
      </bottom>
      <diagonal/>
    </border>
    <border>
      <left style="dotted">
        <color indexed="64"/>
      </left>
      <right style="thin">
        <color indexed="64"/>
      </right>
      <top/>
      <bottom style="medium">
        <color indexed="64"/>
      </bottom>
      <diagonal/>
    </border>
    <border>
      <left/>
      <right style="dotted">
        <color auto="1"/>
      </right>
      <top/>
      <bottom style="medium">
        <color indexed="64"/>
      </bottom>
      <diagonal/>
    </border>
    <border>
      <left style="dotted">
        <color indexed="64"/>
      </left>
      <right style="medium">
        <color auto="1"/>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indexed="64"/>
      </left>
      <right style="medium">
        <color indexed="64"/>
      </right>
      <top style="thin">
        <color indexed="64"/>
      </top>
      <bottom style="hair">
        <color indexed="64"/>
      </bottom>
      <diagonal/>
    </border>
    <border>
      <left style="thin">
        <color auto="1"/>
      </left>
      <right style="thin">
        <color auto="1"/>
      </right>
      <top style="hair">
        <color auto="1"/>
      </top>
      <bottom style="thin">
        <color theme="0"/>
      </bottom>
      <diagonal/>
    </border>
    <border>
      <left style="thin">
        <color auto="1"/>
      </left>
      <right style="medium">
        <color indexed="64"/>
      </right>
      <top style="hair">
        <color auto="1"/>
      </top>
      <bottom style="thin">
        <color theme="0"/>
      </bottom>
      <diagonal/>
    </border>
    <border>
      <left style="thin">
        <color auto="1"/>
      </left>
      <right style="thin">
        <color auto="1"/>
      </right>
      <top style="thin">
        <color theme="0"/>
      </top>
      <bottom style="thin">
        <color theme="0"/>
      </bottom>
      <diagonal/>
    </border>
    <border>
      <left style="thin">
        <color auto="1"/>
      </left>
      <right style="medium">
        <color indexed="64"/>
      </right>
      <top style="thin">
        <color theme="0"/>
      </top>
      <bottom style="thin">
        <color theme="0"/>
      </bottom>
      <diagonal/>
    </border>
    <border>
      <left style="thin">
        <color auto="1"/>
      </left>
      <right style="thin">
        <color auto="1"/>
      </right>
      <top style="thin">
        <color theme="0"/>
      </top>
      <bottom style="medium">
        <color indexed="64"/>
      </bottom>
      <diagonal/>
    </border>
    <border>
      <left style="thin">
        <color auto="1"/>
      </left>
      <right style="medium">
        <color indexed="64"/>
      </right>
      <top style="thin">
        <color theme="0"/>
      </top>
      <bottom style="medium">
        <color indexed="64"/>
      </bottom>
      <diagonal/>
    </border>
    <border>
      <left style="medium">
        <color indexed="64"/>
      </left>
      <right style="dotted">
        <color indexed="8"/>
      </right>
      <top style="medium">
        <color indexed="64"/>
      </top>
      <bottom style="medium">
        <color indexed="8"/>
      </bottom>
      <diagonal/>
    </border>
    <border>
      <left style="dotted">
        <color indexed="8"/>
      </left>
      <right style="dotted">
        <color indexed="8"/>
      </right>
      <top style="medium">
        <color indexed="64"/>
      </top>
      <bottom style="medium">
        <color indexed="8"/>
      </bottom>
      <diagonal/>
    </border>
    <border>
      <left style="dotted">
        <color indexed="8"/>
      </left>
      <right style="medium">
        <color indexed="64"/>
      </right>
      <top style="medium">
        <color indexed="64"/>
      </top>
      <bottom style="medium">
        <color indexed="8"/>
      </bottom>
      <diagonal/>
    </border>
    <border>
      <left style="medium">
        <color indexed="64"/>
      </left>
      <right/>
      <top style="medium">
        <color indexed="64"/>
      </top>
      <bottom style="medium">
        <color indexed="8"/>
      </bottom>
      <diagonal/>
    </border>
    <border>
      <left style="dotted">
        <color indexed="64"/>
      </left>
      <right style="dotted">
        <color indexed="64"/>
      </right>
      <top style="medium">
        <color indexed="64"/>
      </top>
      <bottom style="medium">
        <color indexed="8"/>
      </bottom>
      <diagonal/>
    </border>
    <border>
      <left/>
      <right/>
      <top style="medium">
        <color indexed="64"/>
      </top>
      <bottom style="medium">
        <color indexed="8"/>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ashed">
        <color auto="1"/>
      </top>
      <bottom style="medium">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medium">
        <color auto="1"/>
      </right>
      <top style="thin">
        <color auto="1"/>
      </top>
      <bottom style="medium">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dashed">
        <color auto="1"/>
      </left>
      <right/>
      <top style="dashed">
        <color auto="1"/>
      </top>
      <bottom style="medium">
        <color auto="1"/>
      </bottom>
      <diagonal/>
    </border>
    <border>
      <left style="medium">
        <color auto="1"/>
      </left>
      <right style="medium">
        <color auto="1"/>
      </right>
      <top style="medium">
        <color auto="1"/>
      </top>
      <bottom style="medium">
        <color auto="1"/>
      </bottom>
      <diagonal/>
    </border>
    <border>
      <left style="dotted">
        <color auto="1"/>
      </left>
      <right/>
      <top style="medium">
        <color auto="1"/>
      </top>
      <bottom style="dotted">
        <color auto="1"/>
      </bottom>
      <diagonal/>
    </border>
    <border>
      <left style="medium">
        <color auto="1"/>
      </left>
      <right style="dashed">
        <color auto="1"/>
      </right>
      <top style="medium">
        <color auto="1"/>
      </top>
      <bottom style="dotted">
        <color auto="1"/>
      </bottom>
      <diagonal/>
    </border>
    <border>
      <left style="dashed">
        <color auto="1"/>
      </left>
      <right style="dashed">
        <color auto="1"/>
      </right>
      <top style="medium">
        <color auto="1"/>
      </top>
      <bottom style="dotted">
        <color auto="1"/>
      </bottom>
      <diagonal/>
    </border>
    <border>
      <left style="dashed">
        <color auto="1"/>
      </left>
      <right style="medium">
        <color auto="1"/>
      </right>
      <top style="medium">
        <color auto="1"/>
      </top>
      <bottom style="dotted">
        <color auto="1"/>
      </bottom>
      <diagonal/>
    </border>
    <border>
      <left style="dashed">
        <color auto="1"/>
      </left>
      <right/>
      <top style="medium">
        <color auto="1"/>
      </top>
      <bottom style="medium">
        <color auto="1"/>
      </bottom>
      <diagonal/>
    </border>
    <border>
      <left style="dotted">
        <color auto="1"/>
      </left>
      <right/>
      <top style="medium">
        <color auto="1"/>
      </top>
      <bottom style="medium">
        <color auto="1"/>
      </bottom>
      <diagonal/>
    </border>
    <border>
      <left style="medium">
        <color auto="1"/>
      </left>
      <right style="dashed">
        <color auto="1"/>
      </right>
      <top style="medium">
        <color auto="1"/>
      </top>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dashed">
        <color auto="1"/>
      </left>
      <right style="medium">
        <color auto="1"/>
      </right>
      <top/>
      <bottom style="dashed">
        <color auto="1"/>
      </bottom>
      <diagonal/>
    </border>
    <border>
      <left/>
      <right style="dashed">
        <color auto="1"/>
      </right>
      <top style="dashed">
        <color auto="1"/>
      </top>
      <bottom style="dashed">
        <color auto="1"/>
      </bottom>
      <diagonal/>
    </border>
    <border>
      <left/>
      <right style="dashed">
        <color auto="1"/>
      </right>
      <top style="dashed">
        <color auto="1"/>
      </top>
      <bottom style="medium">
        <color auto="1"/>
      </bottom>
      <diagonal/>
    </border>
    <border>
      <left style="dashed">
        <color auto="1"/>
      </left>
      <right style="dashed">
        <color auto="1"/>
      </right>
      <top/>
      <bottom/>
      <diagonal/>
    </border>
    <border>
      <left style="dashed">
        <color auto="1"/>
      </left>
      <right style="medium">
        <color auto="1"/>
      </right>
      <top/>
      <bottom/>
      <diagonal/>
    </border>
    <border>
      <left/>
      <right style="dotted">
        <color auto="1"/>
      </right>
      <top style="medium">
        <color auto="1"/>
      </top>
      <bottom style="dotted">
        <color auto="1"/>
      </bottom>
      <diagonal/>
    </border>
    <border>
      <left style="medium">
        <color auto="1"/>
      </left>
      <right style="dashed">
        <color auto="1"/>
      </right>
      <top style="dotted">
        <color auto="1"/>
      </top>
      <bottom/>
      <diagonal/>
    </border>
    <border>
      <left style="dashed">
        <color auto="1"/>
      </left>
      <right style="dashed">
        <color auto="1"/>
      </right>
      <top style="dotted">
        <color auto="1"/>
      </top>
      <bottom/>
      <diagonal/>
    </border>
    <border>
      <left style="dashed">
        <color auto="1"/>
      </left>
      <right style="medium">
        <color auto="1"/>
      </right>
      <top style="dotted">
        <color auto="1"/>
      </top>
      <bottom/>
      <diagonal/>
    </border>
    <border>
      <left style="medium">
        <color indexed="8"/>
      </left>
      <right/>
      <top/>
      <bottom style="medium">
        <color indexed="8"/>
      </bottom>
      <diagonal/>
    </border>
    <border>
      <left style="medium">
        <color auto="1"/>
      </left>
      <right style="dashed">
        <color auto="1"/>
      </right>
      <top/>
      <bottom style="medium">
        <color auto="1"/>
      </bottom>
      <diagonal/>
    </border>
    <border>
      <left style="medium">
        <color auto="1"/>
      </left>
      <right style="dashed">
        <color auto="1"/>
      </right>
      <top/>
      <bottom style="dashed">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right style="medium">
        <color auto="1"/>
      </right>
      <top/>
      <bottom style="medium">
        <color auto="1"/>
      </bottom>
      <diagonal/>
    </border>
    <border>
      <left style="medium">
        <color auto="1"/>
      </left>
      <right style="hair">
        <color auto="1"/>
      </right>
      <top/>
      <bottom style="medium">
        <color auto="1"/>
      </bottom>
      <diagonal/>
    </border>
    <border>
      <left style="medium">
        <color auto="1"/>
      </left>
      <right style="medium">
        <color auto="1"/>
      </right>
      <top/>
      <bottom style="medium">
        <color auto="1"/>
      </bottom>
      <diagonal/>
    </border>
    <border>
      <left style="medium">
        <color auto="1"/>
      </left>
      <right/>
      <top/>
      <bottom style="hair">
        <color auto="1"/>
      </bottom>
      <diagonal/>
    </border>
    <border>
      <left/>
      <right style="medium">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dashed">
        <color auto="1"/>
      </left>
      <right/>
      <top style="dashed">
        <color auto="1"/>
      </top>
      <bottom style="dashed">
        <color auto="1"/>
      </bottom>
      <diagonal/>
    </border>
    <border>
      <left/>
      <right style="medium">
        <color auto="1"/>
      </right>
      <top style="dashed">
        <color auto="1"/>
      </top>
      <bottom style="dashed">
        <color auto="1"/>
      </bottom>
      <diagonal/>
    </border>
    <border>
      <left/>
      <right style="medium">
        <color auto="1"/>
      </right>
      <top style="dashed">
        <color auto="1"/>
      </top>
      <bottom style="medium">
        <color auto="1"/>
      </bottom>
      <diagonal/>
    </border>
    <border>
      <left/>
      <right style="dashed">
        <color indexed="8"/>
      </right>
      <top/>
      <bottom/>
      <diagonal/>
    </border>
    <border>
      <left style="dashed">
        <color indexed="8"/>
      </left>
      <right style="dashed">
        <color indexed="8"/>
      </right>
      <top/>
      <bottom/>
      <diagonal/>
    </border>
    <border>
      <left style="dashed">
        <color indexed="8"/>
      </left>
      <right style="medium">
        <color indexed="64"/>
      </right>
      <top/>
      <bottom/>
      <diagonal/>
    </border>
    <border>
      <left/>
      <right style="dashed">
        <color indexed="8"/>
      </right>
      <top/>
      <bottom style="medium">
        <color indexed="64"/>
      </bottom>
      <diagonal/>
    </border>
    <border>
      <left style="dashed">
        <color indexed="8"/>
      </left>
      <right style="dashed">
        <color indexed="8"/>
      </right>
      <top/>
      <bottom style="medium">
        <color indexed="64"/>
      </bottom>
      <diagonal/>
    </border>
    <border>
      <left style="dashed">
        <color indexed="8"/>
      </left>
      <right style="medium">
        <color indexed="64"/>
      </right>
      <top/>
      <bottom style="medium">
        <color indexed="64"/>
      </bottom>
      <diagonal/>
    </border>
    <border>
      <left style="medium">
        <color auto="1"/>
      </left>
      <right style="dashed">
        <color auto="1"/>
      </right>
      <top style="dashed">
        <color auto="1"/>
      </top>
      <bottom style="dashed">
        <color auto="1"/>
      </bottom>
      <diagonal/>
    </border>
    <border>
      <left style="medium">
        <color indexed="8"/>
      </left>
      <right style="dashed">
        <color indexed="8"/>
      </right>
      <top style="dashed">
        <color indexed="8"/>
      </top>
      <bottom style="dashed">
        <color indexed="8"/>
      </bottom>
      <diagonal/>
    </border>
    <border>
      <left style="dashed">
        <color indexed="8"/>
      </left>
      <right style="medium">
        <color indexed="8"/>
      </right>
      <top style="dashed">
        <color indexed="8"/>
      </top>
      <bottom style="dashed">
        <color indexed="8"/>
      </bottom>
      <diagonal/>
    </border>
    <border>
      <left style="dashed">
        <color indexed="8"/>
      </left>
      <right style="dashed">
        <color indexed="8"/>
      </right>
      <top style="dashed">
        <color indexed="8"/>
      </top>
      <bottom style="dashed">
        <color indexed="8"/>
      </bottom>
      <diagonal/>
    </border>
    <border>
      <left style="dashed">
        <color indexed="8"/>
      </left>
      <right/>
      <top style="dashed">
        <color indexed="8"/>
      </top>
      <bottom style="dashed">
        <color indexed="8"/>
      </bottom>
      <diagonal/>
    </border>
    <border>
      <left style="medium">
        <color indexed="8"/>
      </left>
      <right style="dashed">
        <color indexed="8"/>
      </right>
      <top style="dashed">
        <color indexed="8"/>
      </top>
      <bottom style="medium">
        <color indexed="8"/>
      </bottom>
      <diagonal/>
    </border>
    <border>
      <left style="dashed">
        <color indexed="8"/>
      </left>
      <right style="medium">
        <color indexed="8"/>
      </right>
      <top style="dashed">
        <color indexed="8"/>
      </top>
      <bottom style="medium">
        <color indexed="8"/>
      </bottom>
      <diagonal/>
    </border>
    <border>
      <left style="dashed">
        <color indexed="8"/>
      </left>
      <right style="dashed">
        <color indexed="8"/>
      </right>
      <top style="dashed">
        <color indexed="8"/>
      </top>
      <bottom style="medium">
        <color indexed="8"/>
      </bottom>
      <diagonal/>
    </border>
    <border>
      <left style="dashed">
        <color indexed="8"/>
      </left>
      <right/>
      <top style="dashed">
        <color indexed="8"/>
      </top>
      <bottom style="medium">
        <color indexed="8"/>
      </bottom>
      <diagonal/>
    </border>
    <border>
      <left style="medium">
        <color indexed="64"/>
      </left>
      <right style="medium">
        <color indexed="64"/>
      </right>
      <top/>
      <bottom/>
      <diagonal/>
    </border>
    <border>
      <left style="medium">
        <color indexed="64"/>
      </left>
      <right style="dashed">
        <color indexed="8"/>
      </right>
      <top style="dashed">
        <color indexed="8"/>
      </top>
      <bottom/>
      <diagonal/>
    </border>
    <border>
      <left style="dashed">
        <color indexed="8"/>
      </left>
      <right style="dashed">
        <color indexed="8"/>
      </right>
      <top style="dashed">
        <color indexed="8"/>
      </top>
      <bottom/>
      <diagonal/>
    </border>
    <border>
      <left style="dashed">
        <color indexed="8"/>
      </left>
      <right style="medium">
        <color indexed="64"/>
      </right>
      <top style="dashed">
        <color indexed="8"/>
      </top>
      <bottom/>
      <diagonal/>
    </border>
    <border>
      <left style="medium">
        <color indexed="64"/>
      </left>
      <right/>
      <top style="dashed">
        <color indexed="8"/>
      </top>
      <bottom/>
      <diagonal/>
    </border>
    <border>
      <left style="dotted">
        <color indexed="64"/>
      </left>
      <right style="dotted">
        <color indexed="64"/>
      </right>
      <top style="dashed">
        <color indexed="8"/>
      </top>
      <bottom/>
      <diagonal/>
    </border>
    <border>
      <left/>
      <right/>
      <top style="dashed">
        <color indexed="8"/>
      </top>
      <bottom/>
      <diagonal/>
    </border>
    <border>
      <left style="medium">
        <color indexed="64"/>
      </left>
      <right style="dashed">
        <color indexed="8"/>
      </right>
      <top style="dashed">
        <color indexed="8"/>
      </top>
      <bottom style="medium">
        <color indexed="64"/>
      </bottom>
      <diagonal/>
    </border>
    <border>
      <left style="dashed">
        <color indexed="8"/>
      </left>
      <right style="dashed">
        <color indexed="8"/>
      </right>
      <top style="dashed">
        <color indexed="8"/>
      </top>
      <bottom style="medium">
        <color indexed="64"/>
      </bottom>
      <diagonal/>
    </border>
    <border>
      <left style="dashed">
        <color indexed="8"/>
      </left>
      <right style="medium">
        <color indexed="64"/>
      </right>
      <top style="dashed">
        <color indexed="8"/>
      </top>
      <bottom style="medium">
        <color indexed="64"/>
      </bottom>
      <diagonal/>
    </border>
    <border>
      <left style="medium">
        <color indexed="64"/>
      </left>
      <right/>
      <top style="dashed">
        <color indexed="8"/>
      </top>
      <bottom style="medium">
        <color indexed="64"/>
      </bottom>
      <diagonal/>
    </border>
    <border>
      <left style="dotted">
        <color indexed="64"/>
      </left>
      <right style="dotted">
        <color indexed="64"/>
      </right>
      <top style="dashed">
        <color indexed="8"/>
      </top>
      <bottom style="medium">
        <color indexed="64"/>
      </bottom>
      <diagonal/>
    </border>
    <border>
      <left/>
      <right/>
      <top style="dashed">
        <color indexed="8"/>
      </top>
      <bottom style="medium">
        <color indexed="64"/>
      </bottom>
      <diagonal/>
    </border>
    <border>
      <left style="medium">
        <color auto="1"/>
      </left>
      <right style="medium">
        <color indexed="8"/>
      </right>
      <top style="dashed">
        <color auto="1"/>
      </top>
      <bottom style="dashed">
        <color auto="1"/>
      </bottom>
      <diagonal/>
    </border>
    <border>
      <left style="medium">
        <color auto="1"/>
      </left>
      <right style="medium">
        <color indexed="8"/>
      </right>
      <top style="dashed">
        <color auto="1"/>
      </top>
      <bottom style="medium">
        <color auto="1"/>
      </bottom>
      <diagonal/>
    </border>
    <border>
      <left style="medium">
        <color indexed="64"/>
      </left>
      <right style="medium">
        <color indexed="64"/>
      </right>
      <top style="dashed">
        <color auto="1"/>
      </top>
      <bottom style="dashed">
        <color auto="1"/>
      </bottom>
      <diagonal/>
    </border>
    <border>
      <left style="dashed">
        <color auto="1"/>
      </left>
      <right style="medium">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indexed="64"/>
      </left>
      <right style="medium">
        <color indexed="64"/>
      </right>
      <top style="dashed">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style="medium">
        <color auto="1"/>
      </right>
      <top style="thin">
        <color theme="0"/>
      </top>
      <bottom style="medium">
        <color indexed="64"/>
      </bottom>
      <diagonal/>
    </border>
    <border>
      <left/>
      <right/>
      <top style="thin">
        <color theme="0"/>
      </top>
      <bottom style="medium">
        <color indexed="64"/>
      </bottom>
      <diagonal/>
    </border>
    <border>
      <left style="dotted">
        <color auto="1"/>
      </left>
      <right style="dotted">
        <color auto="1"/>
      </right>
      <top style="thin">
        <color theme="0"/>
      </top>
      <bottom style="medium">
        <color indexed="64"/>
      </bottom>
      <diagonal/>
    </border>
    <border>
      <left/>
      <right style="medium">
        <color indexed="64"/>
      </right>
      <top style="thin">
        <color theme="0"/>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auto="1"/>
      </left>
      <right style="medium">
        <color indexed="64"/>
      </right>
      <top style="mediumDashed">
        <color auto="1"/>
      </top>
      <bottom style="medium">
        <color auto="1"/>
      </bottom>
      <diagonal/>
    </border>
    <border>
      <left/>
      <right style="dotted">
        <color indexed="64"/>
      </right>
      <top style="mediumDashed">
        <color auto="1"/>
      </top>
      <bottom style="medium">
        <color auto="1"/>
      </bottom>
      <diagonal/>
    </border>
    <border>
      <left style="dotted">
        <color indexed="64"/>
      </left>
      <right style="dotted">
        <color indexed="64"/>
      </right>
      <top style="mediumDashed">
        <color auto="1"/>
      </top>
      <bottom style="medium">
        <color auto="1"/>
      </bottom>
      <diagonal/>
    </border>
    <border>
      <left style="dotted">
        <color indexed="64"/>
      </left>
      <right style="medium">
        <color indexed="64"/>
      </right>
      <top style="mediumDashed">
        <color auto="1"/>
      </top>
      <bottom style="medium">
        <color auto="1"/>
      </bottom>
      <diagonal/>
    </border>
    <border>
      <left/>
      <right style="dotted">
        <color indexed="64"/>
      </right>
      <top style="medium">
        <color auto="1"/>
      </top>
      <bottom style="medium">
        <color indexed="64"/>
      </bottom>
      <diagonal/>
    </border>
    <border>
      <left style="medium">
        <color indexed="64"/>
      </left>
      <right style="dotted">
        <color indexed="64"/>
      </right>
      <top style="dashed">
        <color indexed="8"/>
      </top>
      <bottom/>
      <diagonal/>
    </border>
    <border>
      <left style="dotted">
        <color indexed="64"/>
      </left>
      <right/>
      <top style="dashed">
        <color indexed="8"/>
      </top>
      <bottom/>
      <diagonal/>
    </border>
    <border>
      <left style="dotted">
        <color indexed="64"/>
      </left>
      <right style="medium">
        <color indexed="64"/>
      </right>
      <top style="dashed">
        <color indexed="8"/>
      </top>
      <bottom/>
      <diagonal/>
    </border>
    <border>
      <left style="medium">
        <color indexed="64"/>
      </left>
      <right style="dotted">
        <color indexed="64"/>
      </right>
      <top style="dashed">
        <color indexed="8"/>
      </top>
      <bottom style="medium">
        <color indexed="64"/>
      </bottom>
      <diagonal/>
    </border>
    <border>
      <left style="dotted">
        <color indexed="64"/>
      </left>
      <right/>
      <top style="dashed">
        <color indexed="8"/>
      </top>
      <bottom style="medium">
        <color indexed="64"/>
      </bottom>
      <diagonal/>
    </border>
    <border>
      <left style="dotted">
        <color indexed="64"/>
      </left>
      <right style="medium">
        <color indexed="64"/>
      </right>
      <top style="dashed">
        <color indexed="8"/>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medium">
        <color indexed="64"/>
      </right>
      <top/>
      <bottom/>
      <diagonal/>
    </border>
    <border>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style="dotted">
        <color auto="1"/>
      </right>
      <top/>
      <bottom style="dotted">
        <color indexed="64"/>
      </bottom>
      <diagonal/>
    </border>
    <border>
      <left style="dotted">
        <color auto="1"/>
      </left>
      <right style="dotted">
        <color auto="1"/>
      </right>
      <top/>
      <bottom style="dotted">
        <color auto="1"/>
      </bottom>
      <diagonal/>
    </border>
    <border>
      <left style="dotted">
        <color auto="1"/>
      </left>
      <right style="medium">
        <color indexed="64"/>
      </right>
      <top/>
      <bottom style="dotted">
        <color auto="1"/>
      </bottom>
      <diagonal/>
    </border>
    <border>
      <left style="medium">
        <color auto="1"/>
      </left>
      <right style="medium">
        <color auto="1"/>
      </right>
      <top style="dotted">
        <color auto="1"/>
      </top>
      <bottom/>
      <diagonal/>
    </border>
    <border>
      <left style="medium">
        <color auto="1"/>
      </left>
      <right style="medium">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medium">
        <color auto="1"/>
      </bottom>
      <diagonal/>
    </border>
    <border>
      <left style="dashed">
        <color auto="1"/>
      </left>
      <right style="dotted">
        <color auto="1"/>
      </right>
      <top style="medium">
        <color auto="1"/>
      </top>
      <bottom style="medium">
        <color indexed="64"/>
      </bottom>
      <diagonal/>
    </border>
    <border>
      <left style="medium">
        <color auto="1"/>
      </left>
      <right style="medium">
        <color auto="1"/>
      </right>
      <top style="medium">
        <color auto="1"/>
      </top>
      <bottom style="dashed">
        <color auto="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medium">
        <color auto="1"/>
      </right>
      <top style="dashed">
        <color auto="1"/>
      </top>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dotted">
        <color auto="1"/>
      </top>
      <bottom style="dotted">
        <color auto="1"/>
      </bottom>
      <diagonal/>
    </border>
    <border>
      <left/>
      <right style="dotted">
        <color indexed="64"/>
      </right>
      <top/>
      <bottom style="dotted">
        <color indexed="64"/>
      </bottom>
      <diagonal/>
    </border>
    <border>
      <left/>
      <right style="dotted">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bottom/>
      <diagonal/>
    </border>
    <border>
      <left style="medium">
        <color indexed="64"/>
      </left>
      <right/>
      <top style="medium">
        <color indexed="64"/>
      </top>
      <bottom style="medium">
        <color indexed="64"/>
      </bottom>
      <diagonal/>
    </border>
    <border>
      <left/>
      <right/>
      <top style="medium">
        <color auto="1"/>
      </top>
      <bottom style="medium">
        <color indexed="64"/>
      </bottom>
      <diagonal/>
    </border>
    <border>
      <left/>
      <right style="medium">
        <color indexed="64"/>
      </right>
      <top style="medium">
        <color indexed="64"/>
      </top>
      <bottom style="medium">
        <color indexed="64"/>
      </bottom>
      <diagonal/>
    </border>
    <border>
      <left style="medium">
        <color auto="1"/>
      </left>
      <right/>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auto="1"/>
      </left>
      <right style="medium">
        <color auto="1"/>
      </right>
      <top style="dotted">
        <color auto="1"/>
      </top>
      <bottom style="medium">
        <color auto="1"/>
      </bottom>
      <diagonal/>
    </border>
    <border>
      <left style="thin">
        <color auto="1"/>
      </left>
      <right style="thin">
        <color indexed="64"/>
      </right>
      <top style="medium">
        <color auto="1"/>
      </top>
      <bottom style="hair">
        <color indexed="64"/>
      </bottom>
      <diagonal/>
    </border>
    <border>
      <left style="medium">
        <color auto="1"/>
      </left>
      <right style="medium">
        <color auto="1"/>
      </right>
      <top style="medium">
        <color auto="1"/>
      </top>
      <bottom/>
      <diagonal/>
    </border>
    <border>
      <left style="medium">
        <color auto="1"/>
      </left>
      <right style="thin">
        <color auto="1"/>
      </right>
      <top style="medium">
        <color indexed="64"/>
      </top>
      <bottom style="medium">
        <color indexed="64"/>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indexed="64"/>
      </left>
      <right style="medium">
        <color indexed="64"/>
      </right>
      <top style="medium">
        <color indexed="64"/>
      </top>
      <bottom style="hair">
        <color indexed="64"/>
      </bottom>
      <diagonal/>
    </border>
    <border>
      <left style="medium">
        <color auto="1"/>
      </left>
      <right style="medium">
        <color auto="1"/>
      </right>
      <top/>
      <bottom style="dotted">
        <color auto="1"/>
      </bottom>
      <diagonal/>
    </border>
    <border>
      <left style="medium">
        <color auto="1"/>
      </left>
      <right style="medium">
        <color auto="1"/>
      </right>
      <top style="dotted">
        <color auto="1"/>
      </top>
      <bottom style="hair">
        <color auto="1"/>
      </bottom>
      <diagonal/>
    </border>
    <border>
      <left style="medium">
        <color auto="1"/>
      </left>
      <right style="hair">
        <color auto="1"/>
      </right>
      <top style="dotted">
        <color auto="1"/>
      </top>
      <bottom style="hair">
        <color auto="1"/>
      </bottom>
      <diagonal/>
    </border>
    <border>
      <left style="hair">
        <color auto="1"/>
      </left>
      <right style="hair">
        <color auto="1"/>
      </right>
      <top style="dotted">
        <color auto="1"/>
      </top>
      <bottom style="hair">
        <color auto="1"/>
      </bottom>
      <diagonal/>
    </border>
    <border>
      <left style="hair">
        <color auto="1"/>
      </left>
      <right style="medium">
        <color auto="1"/>
      </right>
      <top style="dotted">
        <color auto="1"/>
      </top>
      <bottom style="hair">
        <color auto="1"/>
      </bottom>
      <diagonal/>
    </border>
    <border>
      <left style="medium">
        <color auto="1"/>
      </left>
      <right style="dotted">
        <color auto="1"/>
      </right>
      <top style="hair">
        <color auto="1"/>
      </top>
      <bottom style="dotted">
        <color auto="1"/>
      </bottom>
      <diagonal/>
    </border>
    <border>
      <left style="dotted">
        <color auto="1"/>
      </left>
      <right style="dotted">
        <color auto="1"/>
      </right>
      <top style="hair">
        <color auto="1"/>
      </top>
      <bottom style="dotted">
        <color auto="1"/>
      </bottom>
      <diagonal/>
    </border>
    <border>
      <left style="dotted">
        <color auto="1"/>
      </left>
      <right style="medium">
        <color auto="1"/>
      </right>
      <top style="hair">
        <color auto="1"/>
      </top>
      <bottom style="dotted">
        <color auto="1"/>
      </bottom>
      <diagonal/>
    </border>
    <border>
      <left style="medium">
        <color auto="1"/>
      </left>
      <right style="hair">
        <color auto="1"/>
      </right>
      <top/>
      <bottom style="dotted">
        <color auto="1"/>
      </bottom>
      <diagonal/>
    </border>
    <border>
      <left style="hair">
        <color auto="1"/>
      </left>
      <right style="hair">
        <color auto="1"/>
      </right>
      <top/>
      <bottom style="dotted">
        <color auto="1"/>
      </bottom>
      <diagonal/>
    </border>
    <border>
      <left style="hair">
        <color auto="1"/>
      </left>
      <right style="medium">
        <color auto="1"/>
      </right>
      <top/>
      <bottom style="dotted">
        <color auto="1"/>
      </bottom>
      <diagonal/>
    </border>
    <border>
      <left style="medium">
        <color indexed="64"/>
      </left>
      <right/>
      <top style="medium">
        <color indexed="64"/>
      </top>
      <bottom style="hair">
        <color indexed="64"/>
      </bottom>
      <diagonal/>
    </border>
    <border>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auto="1"/>
      </left>
      <right style="thin">
        <color auto="1"/>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dotted">
        <color auto="1"/>
      </left>
      <right style="thin">
        <color auto="1"/>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ashed">
        <color auto="1"/>
      </left>
      <right/>
      <top style="dashed">
        <color auto="1"/>
      </top>
      <bottom/>
      <diagonal/>
    </border>
    <border>
      <left style="medium">
        <color auto="1"/>
      </left>
      <right style="dashed">
        <color auto="1"/>
      </right>
      <top/>
      <bottom/>
      <diagonal/>
    </border>
    <border>
      <left/>
      <right style="dashed">
        <color auto="1"/>
      </right>
      <top style="medium">
        <color auto="1"/>
      </top>
      <bottom style="dashed">
        <color auto="1"/>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dotted">
        <color indexed="8"/>
      </right>
      <top style="medium">
        <color indexed="8"/>
      </top>
      <bottom style="medium">
        <color indexed="8"/>
      </bottom>
      <diagonal/>
    </border>
    <border>
      <left style="dotted">
        <color indexed="8"/>
      </left>
      <right style="dotted">
        <color indexed="8"/>
      </right>
      <top style="medium">
        <color indexed="8"/>
      </top>
      <bottom style="medium">
        <color indexed="8"/>
      </bottom>
      <diagonal/>
    </border>
    <border>
      <left style="dotted">
        <color indexed="8"/>
      </left>
      <right/>
      <top style="medium">
        <color indexed="8"/>
      </top>
      <bottom style="medium">
        <color indexed="8"/>
      </bottom>
      <diagonal/>
    </border>
    <border>
      <left style="dotted">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style="dotted">
        <color indexed="8"/>
      </bottom>
      <diagonal/>
    </border>
    <border>
      <left style="medium">
        <color indexed="8"/>
      </left>
      <right style="dotted">
        <color indexed="8"/>
      </right>
      <top style="medium">
        <color indexed="8"/>
      </top>
      <bottom style="dotted">
        <color indexed="8"/>
      </bottom>
      <diagonal/>
    </border>
    <border>
      <left style="dotted">
        <color indexed="8"/>
      </left>
      <right style="dotted">
        <color indexed="8"/>
      </right>
      <top style="medium">
        <color indexed="8"/>
      </top>
      <bottom style="dotted">
        <color indexed="8"/>
      </bottom>
      <diagonal/>
    </border>
    <border>
      <left style="dotted">
        <color indexed="8"/>
      </left>
      <right/>
      <top style="medium">
        <color indexed="8"/>
      </top>
      <bottom style="dotted">
        <color indexed="8"/>
      </bottom>
      <diagonal/>
    </border>
    <border>
      <left style="medium">
        <color indexed="8"/>
      </left>
      <right/>
      <top/>
      <bottom/>
      <diagonal/>
    </border>
    <border>
      <left/>
      <right style="medium">
        <color indexed="8"/>
      </right>
      <top style="dotted">
        <color indexed="8"/>
      </top>
      <bottom style="dotted">
        <color indexed="8"/>
      </bottom>
      <diagonal/>
    </border>
    <border>
      <left style="medium">
        <color indexed="8"/>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top style="dotted">
        <color indexed="8"/>
      </top>
      <bottom style="dotted">
        <color indexed="8"/>
      </bottom>
      <diagonal/>
    </border>
    <border>
      <left style="dotted">
        <color indexed="8"/>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medium">
        <color indexed="8"/>
      </left>
      <right style="dotted">
        <color indexed="8"/>
      </right>
      <top style="dotted">
        <color indexed="8"/>
      </top>
      <bottom style="medium">
        <color indexed="8"/>
      </bottom>
      <diagonal/>
    </border>
    <border>
      <left style="dotted">
        <color indexed="8"/>
      </left>
      <right style="dotted">
        <color indexed="8"/>
      </right>
      <top style="dotted">
        <color indexed="8"/>
      </top>
      <bottom style="medium">
        <color indexed="8"/>
      </bottom>
      <diagonal/>
    </border>
    <border>
      <left style="dotted">
        <color indexed="8"/>
      </left>
      <right/>
      <top style="dotted">
        <color indexed="8"/>
      </top>
      <bottom style="medium">
        <color indexed="8"/>
      </bottom>
      <diagonal/>
    </border>
    <border>
      <left style="dotted">
        <color indexed="8"/>
      </left>
      <right style="medium">
        <color indexed="8"/>
      </right>
      <top style="dotted">
        <color indexed="8"/>
      </top>
      <bottom style="medium">
        <color indexed="8"/>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dashed">
        <color auto="1"/>
      </right>
      <top style="medium">
        <color auto="1"/>
      </top>
      <bottom style="dashed">
        <color auto="1"/>
      </bottom>
      <diagonal/>
    </border>
    <border>
      <left style="medium">
        <color auto="1"/>
      </left>
      <right style="medium">
        <color auto="1"/>
      </right>
      <top style="medium">
        <color auto="1"/>
      </top>
      <bottom style="medium">
        <color auto="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otted">
        <color auto="1"/>
      </left>
      <right style="dashed">
        <color auto="1"/>
      </right>
      <top style="medium">
        <color auto="1"/>
      </top>
      <bottom style="dashed">
        <color auto="1"/>
      </bottom>
      <diagonal/>
    </border>
    <border>
      <left style="dotted">
        <color auto="1"/>
      </left>
      <right style="dashed">
        <color auto="1"/>
      </right>
      <top style="dashed">
        <color auto="1"/>
      </top>
      <bottom style="dashed">
        <color auto="1"/>
      </bottom>
      <diagonal/>
    </border>
    <border>
      <left style="dotted">
        <color auto="1"/>
      </left>
      <right style="dashed">
        <color auto="1"/>
      </right>
      <top style="dashed">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dashed">
        <color auto="1"/>
      </left>
      <right style="medium">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right style="medium">
        <color auto="1"/>
      </right>
      <top style="medium">
        <color auto="1"/>
      </top>
      <bottom style="dashed">
        <color auto="1"/>
      </bottom>
      <diagonal/>
    </border>
    <border>
      <left style="medium">
        <color auto="1"/>
      </left>
      <right style="medium">
        <color auto="1"/>
      </right>
      <top style="medium">
        <color auto="1"/>
      </top>
      <bottom style="dashed">
        <color auto="1"/>
      </bottom>
      <diagonal/>
    </border>
    <border>
      <left/>
      <right style="medium">
        <color auto="1"/>
      </right>
      <top/>
      <bottom style="dashed">
        <color auto="1"/>
      </bottom>
      <diagonal/>
    </border>
    <border>
      <left style="medium">
        <color auto="1"/>
      </left>
      <right style="medium">
        <color auto="1"/>
      </right>
      <top/>
      <bottom style="dashed">
        <color auto="1"/>
      </bottom>
      <diagonal/>
    </border>
    <border>
      <left/>
      <right/>
      <top style="medium">
        <color indexed="8"/>
      </top>
      <bottom/>
      <diagonal/>
    </border>
    <border>
      <left/>
      <right style="thin">
        <color auto="1"/>
      </right>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style="medium">
        <color auto="1"/>
      </right>
      <top/>
      <bottom style="dotted">
        <color auto="1"/>
      </bottom>
      <diagonal/>
    </border>
    <border>
      <left style="medium">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style="medium">
        <color auto="1"/>
      </right>
      <top style="dotted">
        <color auto="1"/>
      </top>
      <bottom style="dotted">
        <color auto="1"/>
      </bottom>
      <diagonal/>
    </border>
    <border>
      <left style="medium">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hair">
        <color auto="1"/>
      </right>
      <top style="dotted">
        <color auto="1"/>
      </top>
      <bottom style="medium">
        <color auto="1"/>
      </bottom>
      <diagonal/>
    </border>
    <border>
      <left style="hair">
        <color auto="1"/>
      </left>
      <right style="hair">
        <color auto="1"/>
      </right>
      <top style="dotted">
        <color auto="1"/>
      </top>
      <bottom style="medium">
        <color auto="1"/>
      </bottom>
      <diagonal/>
    </border>
    <border>
      <left style="hair">
        <color auto="1"/>
      </left>
      <right style="medium">
        <color auto="1"/>
      </right>
      <top style="dotted">
        <color auto="1"/>
      </top>
      <bottom style="medium">
        <color auto="1"/>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auto="1"/>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8"/>
      </left>
      <right style="dotted">
        <color indexed="8"/>
      </right>
      <top style="medium">
        <color indexed="64"/>
      </top>
      <bottom/>
      <diagonal/>
    </border>
    <border>
      <left style="medium">
        <color indexed="64"/>
      </left>
      <right style="dotted">
        <color indexed="8"/>
      </right>
      <top style="medium">
        <color indexed="64"/>
      </top>
      <bottom style="medium">
        <color indexed="64"/>
      </bottom>
      <diagonal/>
    </border>
    <border>
      <left style="dotted">
        <color indexed="8"/>
      </left>
      <right style="dotted">
        <color indexed="8"/>
      </right>
      <top style="medium">
        <color indexed="64"/>
      </top>
      <bottom style="medium">
        <color indexed="64"/>
      </bottom>
      <diagonal/>
    </border>
    <border>
      <left style="dotted">
        <color indexed="8"/>
      </left>
      <right style="medium">
        <color indexed="64"/>
      </right>
      <top style="medium">
        <color indexed="64"/>
      </top>
      <bottom style="medium">
        <color indexed="64"/>
      </bottom>
      <diagonal/>
    </border>
    <border>
      <left/>
      <right style="dashed">
        <color indexed="8"/>
      </right>
      <top style="medium">
        <color indexed="64"/>
      </top>
      <bottom/>
      <diagonal/>
    </border>
    <border>
      <left style="dashed">
        <color indexed="8"/>
      </left>
      <right style="dashed">
        <color indexed="8"/>
      </right>
      <top style="medium">
        <color indexed="64"/>
      </top>
      <bottom/>
      <diagonal/>
    </border>
    <border>
      <left style="dashed">
        <color indexed="8"/>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dotted">
        <color indexed="8"/>
      </left>
      <right style="dotted">
        <color indexed="8"/>
      </right>
      <top style="medium">
        <color indexed="8"/>
      </top>
      <bottom style="medium">
        <color indexed="8"/>
      </bottom>
      <diagonal/>
    </border>
    <border>
      <left style="dotted">
        <color indexed="8"/>
      </left>
      <right/>
      <top style="medium">
        <color indexed="8"/>
      </top>
      <bottom style="medium">
        <color indexed="8"/>
      </bottom>
      <diagonal/>
    </border>
    <border>
      <left style="dotted">
        <color indexed="8"/>
      </left>
      <right/>
      <top style="medium">
        <color indexed="64"/>
      </top>
      <bottom style="medium">
        <color indexed="8"/>
      </bottom>
      <diagonal/>
    </border>
    <border>
      <left style="dashed">
        <color indexed="8"/>
      </left>
      <right style="medium">
        <color indexed="64"/>
      </right>
      <top style="medium">
        <color indexed="64"/>
      </top>
      <bottom style="medium">
        <color indexed="8"/>
      </bottom>
      <diagonal/>
    </border>
    <border>
      <left style="medium">
        <color indexed="8"/>
      </left>
      <right style="dashed">
        <color indexed="8"/>
      </right>
      <top style="medium">
        <color indexed="8"/>
      </top>
      <bottom style="dashed">
        <color indexed="8"/>
      </bottom>
      <diagonal/>
    </border>
    <border>
      <left style="dashed">
        <color indexed="8"/>
      </left>
      <right style="medium">
        <color indexed="8"/>
      </right>
      <top style="medium">
        <color indexed="8"/>
      </top>
      <bottom style="dashed">
        <color indexed="8"/>
      </bottom>
      <diagonal/>
    </border>
    <border>
      <left style="dashed">
        <color indexed="8"/>
      </left>
      <right style="dashed">
        <color indexed="8"/>
      </right>
      <top style="medium">
        <color indexed="8"/>
      </top>
      <bottom style="dashed">
        <color indexed="8"/>
      </bottom>
      <diagonal/>
    </border>
    <border>
      <left style="dashed">
        <color indexed="8"/>
      </left>
      <right/>
      <top style="medium">
        <color indexed="8"/>
      </top>
      <bottom style="dashed">
        <color indexed="8"/>
      </bottom>
      <diagonal/>
    </border>
    <border>
      <left style="dotted">
        <color indexed="8"/>
      </left>
      <right style="medium">
        <color indexed="8"/>
      </right>
      <top/>
      <bottom style="dotted">
        <color indexed="8"/>
      </bottom>
      <diagonal/>
    </border>
    <border>
      <left style="dotted">
        <color indexed="8"/>
      </left>
      <right style="medium">
        <color indexed="8"/>
      </right>
      <top style="dotted">
        <color indexed="8"/>
      </top>
      <bottom style="dotted">
        <color indexed="8"/>
      </bottom>
      <diagonal/>
    </border>
    <border>
      <left style="dotted">
        <color indexed="8"/>
      </left>
      <right style="medium">
        <color indexed="8"/>
      </right>
      <top style="dotted">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medium">
        <color indexed="8"/>
      </bottom>
      <diagonal/>
    </border>
    <border>
      <left style="medium">
        <color indexed="64"/>
      </left>
      <right style="medium">
        <color indexed="64"/>
      </right>
      <top style="medium">
        <color indexed="64"/>
      </top>
      <bottom style="dashed">
        <color auto="1"/>
      </bottom>
      <diagonal/>
    </border>
    <border>
      <left/>
      <right/>
      <top style="medium">
        <color indexed="8"/>
      </top>
      <bottom style="dotted">
        <color indexed="8"/>
      </bottom>
      <diagonal/>
    </border>
    <border>
      <left style="dotted">
        <color indexed="8"/>
      </left>
      <right style="dotted">
        <color indexed="8"/>
      </right>
      <top/>
      <bottom style="dotted">
        <color indexed="8"/>
      </bottom>
      <diagonal/>
    </border>
    <border>
      <left style="dotted">
        <color indexed="8"/>
      </left>
      <right/>
      <top/>
      <bottom style="dotted">
        <color indexed="8"/>
      </bottom>
      <diagonal/>
    </border>
    <border>
      <left style="dashed">
        <color indexed="8"/>
      </left>
      <right style="medium">
        <color indexed="64"/>
      </right>
      <top/>
      <bottom style="dotted">
        <color indexed="8"/>
      </bottom>
      <diagonal/>
    </border>
    <border>
      <left/>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top style="dotted">
        <color indexed="8"/>
      </top>
      <bottom style="dotted">
        <color indexed="8"/>
      </bottom>
      <diagonal/>
    </border>
    <border>
      <left style="dashed">
        <color indexed="8"/>
      </left>
      <right style="medium">
        <color indexed="64"/>
      </right>
      <top style="dotted">
        <color indexed="8"/>
      </top>
      <bottom style="dotted">
        <color indexed="8"/>
      </bottom>
      <diagonal/>
    </border>
    <border>
      <left/>
      <right/>
      <top style="dotted">
        <color indexed="8"/>
      </top>
      <bottom style="medium">
        <color indexed="8"/>
      </bottom>
      <diagonal/>
    </border>
    <border>
      <left style="dotted">
        <color indexed="8"/>
      </left>
      <right style="dotted">
        <color indexed="8"/>
      </right>
      <top style="dotted">
        <color indexed="8"/>
      </top>
      <bottom style="medium">
        <color indexed="64"/>
      </bottom>
      <diagonal/>
    </border>
    <border>
      <left style="dotted">
        <color indexed="8"/>
      </left>
      <right/>
      <top style="dotted">
        <color indexed="8"/>
      </top>
      <bottom style="medium">
        <color indexed="64"/>
      </bottom>
      <diagonal/>
    </border>
    <border>
      <left style="dashed">
        <color indexed="8"/>
      </left>
      <right style="medium">
        <color indexed="64"/>
      </right>
      <top style="dotted">
        <color indexed="8"/>
      </top>
      <bottom style="medium">
        <color indexed="64"/>
      </bottom>
      <diagonal/>
    </border>
    <border>
      <left style="medium">
        <color indexed="64"/>
      </left>
      <right style="dashed">
        <color indexed="8"/>
      </right>
      <top style="medium">
        <color indexed="8"/>
      </top>
      <bottom style="dashed">
        <color indexed="8"/>
      </bottom>
      <diagonal/>
    </border>
    <border>
      <left style="dashed">
        <color indexed="8"/>
      </left>
      <right style="medium">
        <color indexed="64"/>
      </right>
      <top style="medium">
        <color indexed="8"/>
      </top>
      <bottom style="dashed">
        <color indexed="8"/>
      </bottom>
      <diagonal/>
    </border>
    <border>
      <left style="medium">
        <color indexed="64"/>
      </left>
      <right/>
      <top style="medium">
        <color indexed="8"/>
      </top>
      <bottom style="dashed">
        <color indexed="8"/>
      </bottom>
      <diagonal/>
    </border>
    <border>
      <left style="dotted">
        <color indexed="64"/>
      </left>
      <right style="dotted">
        <color indexed="64"/>
      </right>
      <top style="medium">
        <color indexed="8"/>
      </top>
      <bottom style="dashed">
        <color indexed="8"/>
      </bottom>
      <diagonal/>
    </border>
    <border>
      <left/>
      <right/>
      <top style="medium">
        <color indexed="8"/>
      </top>
      <bottom style="dashed">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auto="1"/>
      </left>
      <right style="medium">
        <color indexed="8"/>
      </right>
      <top style="medium">
        <color auto="1"/>
      </top>
      <bottom style="dashed">
        <color auto="1"/>
      </bottom>
      <diagonal/>
    </border>
    <border>
      <left style="medium">
        <color indexed="8"/>
      </left>
      <right/>
      <top style="medium">
        <color indexed="8"/>
      </top>
      <bottom style="dotted">
        <color indexed="8"/>
      </bottom>
      <diagonal/>
    </border>
    <border>
      <left style="medium">
        <color indexed="64"/>
      </left>
      <right style="dotted">
        <color indexed="8"/>
      </right>
      <top/>
      <bottom style="dotted">
        <color indexed="8"/>
      </bottom>
      <diagonal/>
    </border>
    <border>
      <left style="dotted">
        <color indexed="8"/>
      </left>
      <right style="medium">
        <color indexed="64"/>
      </right>
      <top/>
      <bottom style="dotted">
        <color indexed="8"/>
      </bottom>
      <diagonal/>
    </border>
    <border>
      <left style="medium">
        <color indexed="64"/>
      </left>
      <right style="dotted">
        <color indexed="8"/>
      </right>
      <top style="medium">
        <color indexed="64"/>
      </top>
      <bottom style="dotted">
        <color indexed="8"/>
      </bottom>
      <diagonal/>
    </border>
    <border>
      <left style="dotted">
        <color indexed="8"/>
      </left>
      <right style="dotted">
        <color indexed="8"/>
      </right>
      <top style="medium">
        <color indexed="64"/>
      </top>
      <bottom style="dotted">
        <color indexed="8"/>
      </bottom>
      <diagonal/>
    </border>
    <border>
      <left style="dotted">
        <color indexed="8"/>
      </left>
      <right style="medium">
        <color indexed="64"/>
      </right>
      <top style="medium">
        <color indexed="64"/>
      </top>
      <bottom style="dotted">
        <color indexed="8"/>
      </bottom>
      <diagonal/>
    </border>
    <border>
      <left style="medium">
        <color indexed="8"/>
      </left>
      <right/>
      <top style="dotted">
        <color indexed="8"/>
      </top>
      <bottom style="dotted">
        <color indexed="8"/>
      </bottom>
      <diagonal/>
    </border>
    <border>
      <left style="medium">
        <color indexed="64"/>
      </left>
      <right style="dotted">
        <color indexed="8"/>
      </right>
      <top style="dotted">
        <color indexed="8"/>
      </top>
      <bottom style="dotted">
        <color indexed="8"/>
      </bottom>
      <diagonal/>
    </border>
    <border>
      <left style="dotted">
        <color indexed="8"/>
      </left>
      <right style="medium">
        <color indexed="64"/>
      </right>
      <top style="dotted">
        <color indexed="8"/>
      </top>
      <bottom style="dotted">
        <color indexed="8"/>
      </bottom>
      <diagonal/>
    </border>
    <border>
      <left style="medium">
        <color indexed="8"/>
      </left>
      <right/>
      <top style="dotted">
        <color indexed="8"/>
      </top>
      <bottom style="medium">
        <color indexed="8"/>
      </bottom>
      <diagonal/>
    </border>
    <border>
      <left style="medium">
        <color indexed="64"/>
      </left>
      <right style="dotted">
        <color indexed="8"/>
      </right>
      <top style="dotted">
        <color indexed="8"/>
      </top>
      <bottom style="medium">
        <color indexed="64"/>
      </bottom>
      <diagonal/>
    </border>
    <border>
      <left style="dotted">
        <color indexed="8"/>
      </left>
      <right style="medium">
        <color indexed="64"/>
      </right>
      <top style="dotted">
        <color indexed="8"/>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dotted">
        <color indexed="8"/>
      </right>
      <top style="medium">
        <color indexed="64"/>
      </top>
      <bottom style="medium">
        <color indexed="8"/>
      </bottom>
      <diagonal/>
    </border>
    <border>
      <left style="dotted">
        <color indexed="8"/>
      </left>
      <right style="dotted">
        <color indexed="8"/>
      </right>
      <top style="medium">
        <color indexed="64"/>
      </top>
      <bottom style="medium">
        <color indexed="8"/>
      </bottom>
      <diagonal/>
    </border>
    <border>
      <left style="dotted">
        <color indexed="8"/>
      </left>
      <right style="medium">
        <color indexed="64"/>
      </right>
      <top style="medium">
        <color indexed="64"/>
      </top>
      <bottom style="medium">
        <color indexed="8"/>
      </bottom>
      <diagonal/>
    </border>
    <border>
      <left style="medium">
        <color indexed="64"/>
      </left>
      <right/>
      <top style="medium">
        <color indexed="64"/>
      </top>
      <bottom style="medium">
        <color indexed="8"/>
      </bottom>
      <diagonal/>
    </border>
    <border>
      <left style="dotted">
        <color indexed="64"/>
      </left>
      <right style="dotted">
        <color indexed="64"/>
      </right>
      <top style="medium">
        <color indexed="64"/>
      </top>
      <bottom style="medium">
        <color indexed="8"/>
      </bottom>
      <diagonal/>
    </border>
    <border>
      <left style="medium">
        <color indexed="8"/>
      </left>
      <right style="dashed">
        <color indexed="8"/>
      </right>
      <top style="medium">
        <color indexed="8"/>
      </top>
      <bottom style="dashed">
        <color indexed="8"/>
      </bottom>
      <diagonal/>
    </border>
    <border>
      <left style="dashed">
        <color indexed="8"/>
      </left>
      <right/>
      <top style="medium">
        <color indexed="8"/>
      </top>
      <bottom style="dashed">
        <color indexed="8"/>
      </bottom>
      <diagonal/>
    </border>
    <border>
      <left style="medium">
        <color indexed="64"/>
      </left>
      <right style="dashed">
        <color indexed="8"/>
      </right>
      <top style="medium">
        <color indexed="8"/>
      </top>
      <bottom style="dashed">
        <color indexed="8"/>
      </bottom>
      <diagonal/>
    </border>
    <border>
      <left style="dashed">
        <color indexed="8"/>
      </left>
      <right style="dashed">
        <color indexed="8"/>
      </right>
      <top style="medium">
        <color indexed="8"/>
      </top>
      <bottom style="dashed">
        <color indexed="8"/>
      </bottom>
      <diagonal/>
    </border>
    <border>
      <left style="dashed">
        <color indexed="8"/>
      </left>
      <right style="medium">
        <color indexed="64"/>
      </right>
      <top style="medium">
        <color indexed="8"/>
      </top>
      <bottom style="dashed">
        <color indexed="8"/>
      </bottom>
      <diagonal/>
    </border>
    <border>
      <left style="dotted">
        <color indexed="8"/>
      </left>
      <right/>
      <top style="medium">
        <color indexed="64"/>
      </top>
      <bottom style="dotted">
        <color indexed="8"/>
      </bottom>
      <diagonal/>
    </border>
    <border>
      <left style="medium">
        <color indexed="64"/>
      </left>
      <right style="dashed">
        <color indexed="8"/>
      </right>
      <top style="dashed">
        <color indexed="8"/>
      </top>
      <bottom style="dashed">
        <color indexed="8"/>
      </bottom>
      <diagonal/>
    </border>
    <border>
      <left style="dashed">
        <color indexed="8"/>
      </left>
      <right style="medium">
        <color indexed="64"/>
      </right>
      <top style="dashed">
        <color indexed="8"/>
      </top>
      <bottom style="dashed">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medium">
        <color auto="1"/>
      </right>
      <top style="medium">
        <color auto="1"/>
      </top>
      <bottom style="dashed">
        <color auto="1"/>
      </bottom>
      <diagonal/>
    </border>
    <border>
      <left/>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medium">
        <color auto="1"/>
      </left>
      <right style="medium">
        <color indexed="64"/>
      </right>
      <top style="medium">
        <color auto="1"/>
      </top>
      <bottom/>
      <diagonal/>
    </border>
    <border>
      <left style="medium">
        <color indexed="64"/>
      </left>
      <right style="medium">
        <color auto="1"/>
      </right>
      <top style="medium">
        <color indexed="64"/>
      </top>
      <bottom style="thin">
        <color theme="0"/>
      </bottom>
      <diagonal/>
    </border>
    <border>
      <left/>
      <right/>
      <top style="medium">
        <color indexed="64"/>
      </top>
      <bottom style="thin">
        <color theme="0"/>
      </bottom>
      <diagonal/>
    </border>
    <border>
      <left style="dotted">
        <color indexed="64"/>
      </left>
      <right style="dotted">
        <color indexed="64"/>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medium">
        <color auto="1"/>
      </right>
      <top/>
      <bottom style="dotted">
        <color auto="1"/>
      </bottom>
      <diagonal/>
    </border>
    <border>
      <left/>
      <right style="dotted">
        <color indexed="64"/>
      </right>
      <top/>
      <bottom style="dotted">
        <color indexed="64"/>
      </bottom>
      <diagonal/>
    </border>
    <border>
      <left style="dotted">
        <color auto="1"/>
      </left>
      <right style="dotted">
        <color auto="1"/>
      </right>
      <top/>
      <bottom style="dotted">
        <color auto="1"/>
      </bottom>
      <diagonal/>
    </border>
    <border>
      <left style="dotted">
        <color auto="1"/>
      </left>
      <right style="medium">
        <color indexed="64"/>
      </right>
      <top/>
      <bottom style="dotted">
        <color auto="1"/>
      </bottom>
      <diagonal/>
    </border>
    <border>
      <left/>
      <right style="dotted">
        <color auto="1"/>
      </right>
      <top style="dotted">
        <color auto="1"/>
      </top>
      <bottom style="dotted">
        <color auto="1"/>
      </bottom>
      <diagonal/>
    </border>
    <border>
      <left style="medium">
        <color indexed="64"/>
      </left>
      <right style="medium">
        <color auto="1"/>
      </right>
      <top style="dotted">
        <color auto="1"/>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right style="dotted">
        <color indexed="64"/>
      </right>
      <top style="medium">
        <color auto="1"/>
      </top>
      <bottom style="medium">
        <color indexed="64"/>
      </bottom>
      <diagonal/>
    </border>
    <border>
      <left style="dotted">
        <color auto="1"/>
      </left>
      <right style="dotted">
        <color auto="1"/>
      </right>
      <top style="medium">
        <color auto="1"/>
      </top>
      <bottom style="medium">
        <color indexed="64"/>
      </bottom>
      <diagonal/>
    </border>
    <border>
      <left style="dotted">
        <color auto="1"/>
      </left>
      <right style="medium">
        <color indexed="64"/>
      </right>
      <top style="medium">
        <color indexed="64"/>
      </top>
      <bottom style="medium">
        <color indexed="64"/>
      </bottom>
      <diagonal/>
    </border>
    <border>
      <left style="dotted">
        <color indexed="64"/>
      </left>
      <right style="dotted">
        <color indexed="64"/>
      </right>
      <top style="dotted">
        <color indexed="64"/>
      </top>
      <bottom style="medium">
        <color auto="1"/>
      </bottom>
      <diagonal/>
    </border>
    <border>
      <left style="dotted">
        <color indexed="64"/>
      </left>
      <right style="medium">
        <color auto="1"/>
      </right>
      <top style="dotted">
        <color indexed="64"/>
      </top>
      <bottom style="medium">
        <color auto="1"/>
      </bottom>
      <diagonal/>
    </border>
    <border>
      <left/>
      <right style="dotted">
        <color auto="1"/>
      </right>
      <top style="medium">
        <color auto="1"/>
      </top>
      <bottom style="dotted">
        <color auto="1"/>
      </bottom>
      <diagonal/>
    </border>
    <border>
      <left/>
      <right style="dotted">
        <color indexed="64"/>
      </right>
      <top style="dotted">
        <color indexed="64"/>
      </top>
      <bottom style="medium">
        <color auto="1"/>
      </bottom>
      <diagonal/>
    </border>
    <border>
      <left style="medium">
        <color indexed="64"/>
      </left>
      <right style="medium">
        <color indexed="64"/>
      </right>
      <top style="dotted">
        <color indexed="64"/>
      </top>
      <bottom style="medium">
        <color indexed="64"/>
      </bottom>
      <diagonal/>
    </border>
    <border>
      <left style="medium">
        <color indexed="8"/>
      </left>
      <right/>
      <top style="medium">
        <color indexed="8"/>
      </top>
      <bottom style="medium">
        <color indexed="8"/>
      </bottom>
      <diagonal/>
    </border>
    <border>
      <left style="medium">
        <color indexed="64"/>
      </left>
      <right style="dotted">
        <color indexed="8"/>
      </right>
      <top style="medium">
        <color indexed="64"/>
      </top>
      <bottom style="medium">
        <color indexed="8"/>
      </bottom>
      <diagonal/>
    </border>
    <border>
      <left style="dotted">
        <color indexed="8"/>
      </left>
      <right style="dotted">
        <color indexed="8"/>
      </right>
      <top style="medium">
        <color indexed="64"/>
      </top>
      <bottom style="medium">
        <color indexed="8"/>
      </bottom>
      <diagonal/>
    </border>
    <border>
      <left style="dotted">
        <color indexed="8"/>
      </left>
      <right style="medium">
        <color indexed="64"/>
      </right>
      <top style="medium">
        <color indexed="64"/>
      </top>
      <bottom style="medium">
        <color indexed="8"/>
      </bottom>
      <diagonal/>
    </border>
    <border>
      <left style="medium">
        <color indexed="64"/>
      </left>
      <right style="dotted">
        <color indexed="64"/>
      </right>
      <top style="medium">
        <color indexed="64"/>
      </top>
      <bottom style="medium">
        <color indexed="8"/>
      </bottom>
      <diagonal/>
    </border>
    <border>
      <left style="dotted">
        <color indexed="64"/>
      </left>
      <right style="dotted">
        <color indexed="64"/>
      </right>
      <top style="medium">
        <color indexed="64"/>
      </top>
      <bottom style="medium">
        <color indexed="8"/>
      </bottom>
      <diagonal/>
    </border>
    <border>
      <left style="dotted">
        <color indexed="64"/>
      </left>
      <right/>
      <top style="medium">
        <color indexed="64"/>
      </top>
      <bottom style="medium">
        <color indexed="8"/>
      </bottom>
      <diagonal/>
    </border>
    <border>
      <left style="dotted">
        <color indexed="64"/>
      </left>
      <right style="medium">
        <color indexed="64"/>
      </right>
      <top style="medium">
        <color indexed="64"/>
      </top>
      <bottom style="medium">
        <color indexed="8"/>
      </bottom>
      <diagonal/>
    </border>
    <border>
      <left style="medium">
        <color indexed="8"/>
      </left>
      <right/>
      <top style="medium">
        <color indexed="8"/>
      </top>
      <bottom style="dotted">
        <color indexed="8"/>
      </bottom>
      <diagonal/>
    </border>
    <border>
      <left style="medium">
        <color indexed="64"/>
      </left>
      <right style="dashed">
        <color indexed="8"/>
      </right>
      <top style="medium">
        <color indexed="8"/>
      </top>
      <bottom style="dashed">
        <color indexed="8"/>
      </bottom>
      <diagonal/>
    </border>
    <border>
      <left style="dashed">
        <color indexed="8"/>
      </left>
      <right style="dashed">
        <color indexed="8"/>
      </right>
      <top style="medium">
        <color indexed="8"/>
      </top>
      <bottom style="dashed">
        <color indexed="8"/>
      </bottom>
      <diagonal/>
    </border>
    <border>
      <left style="dashed">
        <color indexed="8"/>
      </left>
      <right style="medium">
        <color indexed="64"/>
      </right>
      <top style="medium">
        <color indexed="8"/>
      </top>
      <bottom style="dashed">
        <color indexed="8"/>
      </bottom>
      <diagonal/>
    </border>
    <border>
      <left style="medium">
        <color indexed="64"/>
      </left>
      <right style="dotted">
        <color indexed="64"/>
      </right>
      <top style="medium">
        <color indexed="8"/>
      </top>
      <bottom style="dashed">
        <color indexed="8"/>
      </bottom>
      <diagonal/>
    </border>
    <border>
      <left style="dotted">
        <color indexed="64"/>
      </left>
      <right style="dotted">
        <color indexed="64"/>
      </right>
      <top style="medium">
        <color indexed="8"/>
      </top>
      <bottom style="dashed">
        <color indexed="8"/>
      </bottom>
      <diagonal/>
    </border>
    <border>
      <left style="dotted">
        <color indexed="64"/>
      </left>
      <right/>
      <top style="medium">
        <color indexed="8"/>
      </top>
      <bottom style="dashed">
        <color indexed="8"/>
      </bottom>
      <diagonal/>
    </border>
    <border>
      <left style="dotted">
        <color indexed="64"/>
      </left>
      <right style="medium">
        <color indexed="64"/>
      </right>
      <top style="medium">
        <color indexed="8"/>
      </top>
      <bottom style="dash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medium">
        <color indexed="64"/>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medium">
        <color indexed="64"/>
      </bottom>
      <diagonal/>
    </border>
    <border>
      <left/>
      <right style="dotted">
        <color auto="1"/>
      </right>
      <top style="dotted">
        <color auto="1"/>
      </top>
      <bottom style="dotted">
        <color auto="1"/>
      </bottom>
      <diagonal/>
    </border>
    <border>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dotted">
        <color indexed="64"/>
      </right>
      <top style="medium">
        <color auto="1"/>
      </top>
      <bottom style="medium">
        <color auto="1"/>
      </bottom>
      <diagonal/>
    </border>
    <border>
      <left style="dashed">
        <color auto="1"/>
      </left>
      <right style="medium">
        <color auto="1"/>
      </right>
      <top style="medium">
        <color auto="1"/>
      </top>
      <bottom style="medium">
        <color auto="1"/>
      </bottom>
      <diagonal/>
    </border>
    <border>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dotted">
        <color indexed="64"/>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style="dotted">
        <color indexed="64"/>
      </right>
      <top style="dashed">
        <color auto="1"/>
      </top>
      <bottom style="dashed">
        <color auto="1"/>
      </bottom>
      <diagonal/>
    </border>
    <border>
      <left style="dashed">
        <color auto="1"/>
      </left>
      <right style="dotted">
        <color indexed="64"/>
      </right>
      <top style="dashed">
        <color auto="1"/>
      </top>
      <bottom style="medium">
        <color auto="1"/>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right style="dotted">
        <color indexed="8"/>
      </right>
      <top style="medium">
        <color indexed="8"/>
      </top>
      <bottom style="medium">
        <color indexed="8"/>
      </bottom>
      <diagonal/>
    </border>
    <border>
      <left style="dotted">
        <color indexed="8"/>
      </left>
      <right style="dotted">
        <color indexed="8"/>
      </right>
      <top style="medium">
        <color indexed="8"/>
      </top>
      <bottom style="medium">
        <color indexed="8"/>
      </bottom>
      <diagonal/>
    </border>
    <border>
      <left style="dotted">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dotted">
        <color indexed="8"/>
      </bottom>
      <diagonal/>
    </border>
    <border>
      <left/>
      <right style="dotted">
        <color indexed="8"/>
      </right>
      <top/>
      <bottom style="dotted">
        <color indexed="8"/>
      </bottom>
      <diagonal/>
    </border>
    <border>
      <left style="dotted">
        <color indexed="8"/>
      </left>
      <right style="dotted">
        <color indexed="8"/>
      </right>
      <top/>
      <bottom style="dotted">
        <color indexed="8"/>
      </bottom>
      <diagonal/>
    </border>
    <border>
      <left style="dotted">
        <color indexed="8"/>
      </left>
      <right style="medium">
        <color indexed="8"/>
      </right>
      <top/>
      <bottom style="dotted">
        <color indexed="8"/>
      </bottom>
      <diagonal/>
    </border>
    <border>
      <left style="medium">
        <color indexed="8"/>
      </left>
      <right style="medium">
        <color indexed="8"/>
      </right>
      <top style="dotted">
        <color indexed="8"/>
      </top>
      <bottom style="dotted">
        <color indexed="8"/>
      </bottom>
      <diagonal/>
    </border>
    <border>
      <left/>
      <right style="dotted">
        <color indexed="8"/>
      </right>
      <top style="dotted">
        <color indexed="8"/>
      </top>
      <bottom style="dotted">
        <color indexed="8"/>
      </bottom>
      <diagonal/>
    </border>
    <border>
      <left style="medium">
        <color indexed="8"/>
      </left>
      <right style="medium">
        <color indexed="8"/>
      </right>
      <top style="dotted">
        <color indexed="8"/>
      </top>
      <bottom style="medium">
        <color indexed="8"/>
      </bottom>
      <diagonal/>
    </border>
    <border>
      <left/>
      <right style="dotted">
        <color indexed="8"/>
      </right>
      <top style="dotted">
        <color indexed="8"/>
      </top>
      <bottom style="medium">
        <color indexed="8"/>
      </bottom>
      <diagonal/>
    </border>
    <border>
      <left style="dotted">
        <color indexed="8"/>
      </left>
      <right style="dotted">
        <color indexed="8"/>
      </right>
      <top style="dotted">
        <color indexed="8"/>
      </top>
      <bottom style="medium">
        <color indexed="8"/>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style="medium">
        <color indexed="64"/>
      </right>
      <top/>
      <bottom style="dotted">
        <color indexed="64"/>
      </bottom>
      <diagonal/>
    </border>
    <border>
      <left/>
      <right style="medium">
        <color indexed="64"/>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dotted">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indexed="64"/>
      </left>
      <right style="medium">
        <color indexed="64"/>
      </right>
      <top style="medium">
        <color indexed="64"/>
      </top>
      <bottom style="dotted">
        <color indexed="64"/>
      </bottom>
      <diagonal/>
    </border>
    <border>
      <left style="medium">
        <color auto="1"/>
      </left>
      <right style="dashed">
        <color indexed="64"/>
      </right>
      <top style="medium">
        <color indexed="64"/>
      </top>
      <bottom style="dotted">
        <color indexed="64"/>
      </bottom>
      <diagonal/>
    </border>
    <border>
      <left style="medium">
        <color auto="1"/>
      </left>
      <right style="dashed">
        <color indexed="64"/>
      </right>
      <top/>
      <bottom style="dotted">
        <color indexed="64"/>
      </bottom>
      <diagonal/>
    </border>
    <border>
      <left style="medium">
        <color auto="1"/>
      </left>
      <right style="dashed">
        <color indexed="64"/>
      </right>
      <top/>
      <bottom style="medium">
        <color indexed="64"/>
      </bottom>
      <diagonal/>
    </border>
    <border>
      <left style="dashed">
        <color indexed="64"/>
      </left>
      <right style="dashed">
        <color indexed="64"/>
      </right>
      <top style="medium">
        <color indexed="64"/>
      </top>
      <bottom style="dotted">
        <color indexed="64"/>
      </bottom>
      <diagonal/>
    </border>
    <border>
      <left style="dashed">
        <color indexed="64"/>
      </left>
      <right style="dashed">
        <color indexed="64"/>
      </right>
      <top/>
      <bottom style="dotted">
        <color indexed="64"/>
      </bottom>
      <diagonal/>
    </border>
    <border>
      <left style="dashed">
        <color indexed="64"/>
      </left>
      <right style="dashed">
        <color indexed="64"/>
      </right>
      <top/>
      <bottom style="medium">
        <color indexed="64"/>
      </bottom>
      <diagonal/>
    </border>
    <border>
      <left style="medium">
        <color auto="1"/>
      </left>
      <right style="dashed">
        <color auto="1"/>
      </right>
      <top style="medium">
        <color auto="1"/>
      </top>
      <bottom style="medium">
        <color auto="1"/>
      </bottom>
      <diagonal/>
    </border>
    <border>
      <left style="medium">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dashed">
        <color auto="1"/>
      </left>
      <right/>
      <top style="medium">
        <color auto="1"/>
      </top>
      <bottom style="medium">
        <color auto="1"/>
      </bottom>
      <diagonal/>
    </border>
  </borders>
  <cellStyleXfs count="379">
    <xf numFmtId="0" fontId="0" fillId="0" borderId="0"/>
    <xf numFmtId="9" fontId="18" fillId="0" borderId="0" applyFont="0" applyFill="0" applyBorder="0" applyAlignment="0" applyProtection="0"/>
    <xf numFmtId="0" fontId="18" fillId="0" borderId="0"/>
    <xf numFmtId="9" fontId="15" fillId="0" borderId="0" applyFont="0" applyFill="0" applyBorder="0" applyAlignment="0" applyProtection="0"/>
    <xf numFmtId="0" fontId="18" fillId="0" borderId="0" applyNumberFormat="0" applyFill="0" applyBorder="0" applyProtection="0">
      <alignment horizontal="left"/>
    </xf>
    <xf numFmtId="0" fontId="18" fillId="0" borderId="0" applyNumberFormat="0" applyFill="0" applyBorder="0" applyAlignment="0" applyProtection="0"/>
    <xf numFmtId="0" fontId="18" fillId="0" borderId="0" applyNumberFormat="0" applyFill="0" applyBorder="0" applyAlignment="0" applyProtection="0"/>
    <xf numFmtId="0" fontId="15" fillId="0" borderId="0"/>
    <xf numFmtId="164" fontId="15" fillId="0" borderId="0" applyFont="0" applyFill="0" applyBorder="0" applyAlignment="0" applyProtection="0"/>
    <xf numFmtId="0" fontId="23" fillId="0" borderId="0"/>
    <xf numFmtId="164" fontId="18" fillId="0" borderId="0" applyFont="0" applyFill="0" applyBorder="0" applyAlignment="0" applyProtection="0"/>
    <xf numFmtId="0" fontId="26" fillId="0" borderId="0"/>
    <xf numFmtId="0" fontId="27" fillId="0" borderId="0"/>
    <xf numFmtId="170" fontId="18" fillId="0" borderId="0" applyFont="0" applyFill="0" applyBorder="0" applyAlignment="0" applyProtection="0"/>
    <xf numFmtId="171" fontId="18" fillId="0" borderId="0" applyFont="0" applyFill="0" applyBorder="0" applyAlignment="0" applyProtection="0"/>
    <xf numFmtId="44" fontId="18" fillId="0" borderId="0" applyFont="0" applyFill="0" applyBorder="0" applyAlignment="0" applyProtection="0"/>
    <xf numFmtId="172" fontId="18" fillId="0" borderId="0" applyFont="0" applyFill="0" applyBorder="0" applyAlignment="0" applyProtection="0"/>
    <xf numFmtId="0" fontId="18" fillId="0" borderId="0"/>
    <xf numFmtId="9" fontId="23" fillId="0" borderId="0" applyFont="0" applyFill="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9" borderId="0" applyNumberFormat="0" applyBorder="0" applyAlignment="0" applyProtection="0"/>
    <xf numFmtId="0" fontId="34" fillId="12" borderId="0" applyNumberFormat="0" applyBorder="0" applyAlignment="0" applyProtection="0"/>
    <xf numFmtId="0" fontId="34" fillId="15" borderId="0" applyNumberFormat="0" applyBorder="0" applyAlignment="0" applyProtection="0"/>
    <xf numFmtId="0" fontId="35" fillId="16"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24" fillId="0" borderId="53">
      <alignment horizontal="center" vertical="center"/>
    </xf>
    <xf numFmtId="0" fontId="36" fillId="7" borderId="0" applyNumberFormat="0" applyBorder="0" applyAlignment="0" applyProtection="0"/>
    <xf numFmtId="173" fontId="37" fillId="0" borderId="0">
      <alignment vertical="top"/>
    </xf>
    <xf numFmtId="0" fontId="38" fillId="20" borderId="54" applyNumberFormat="0" applyAlignment="0" applyProtection="0"/>
    <xf numFmtId="0" fontId="39" fillId="0" borderId="55"/>
    <xf numFmtId="0" fontId="40" fillId="21" borderId="56" applyNumberFormat="0" applyAlignment="0" applyProtection="0"/>
    <xf numFmtId="0" fontId="41" fillId="22" borderId="0">
      <alignment horizontal="center"/>
    </xf>
    <xf numFmtId="174" fontId="24" fillId="0" borderId="0" applyFont="0" applyFill="0" applyBorder="0" applyProtection="0">
      <alignment horizontal="right" vertical="top"/>
    </xf>
    <xf numFmtId="1" fontId="42" fillId="0" borderId="0">
      <alignment vertical="top"/>
    </xf>
    <xf numFmtId="3" fontId="43" fillId="0" borderId="0">
      <alignment horizontal="right"/>
    </xf>
    <xf numFmtId="165" fontId="43" fillId="0" borderId="0">
      <alignment horizontal="right" vertical="top"/>
    </xf>
    <xf numFmtId="175" fontId="43" fillId="0" borderId="0">
      <alignment horizontal="right" vertical="top"/>
    </xf>
    <xf numFmtId="3" fontId="42" fillId="0" borderId="0" applyFill="0" applyBorder="0">
      <alignment horizontal="right" vertical="top"/>
    </xf>
    <xf numFmtId="165" fontId="43" fillId="0" borderId="0">
      <alignment horizontal="right" vertical="top"/>
    </xf>
    <xf numFmtId="176" fontId="44" fillId="0" borderId="0" applyFont="0" applyFill="0" applyBorder="0" applyAlignment="0" applyProtection="0">
      <alignment horizontal="right" vertical="top"/>
    </xf>
    <xf numFmtId="175" fontId="42" fillId="0" borderId="0">
      <alignment horizontal="right" vertical="top"/>
    </xf>
    <xf numFmtId="3" fontId="45" fillId="0" borderId="0" applyFont="0" applyFill="0" applyBorder="0" applyAlignment="0" applyProtection="0"/>
    <xf numFmtId="177" fontId="45" fillId="0" borderId="0" applyFont="0" applyFill="0" applyBorder="0" applyAlignment="0" applyProtection="0"/>
    <xf numFmtId="178" fontId="18" fillId="0" borderId="0" applyFill="0" applyBorder="0" applyAlignment="0" applyProtection="0"/>
    <xf numFmtId="179" fontId="24" fillId="0" borderId="0" applyBorder="0"/>
    <xf numFmtId="179" fontId="24" fillId="0" borderId="57"/>
    <xf numFmtId="0" fontId="46" fillId="0" borderId="0" applyNumberFormat="0" applyFill="0" applyBorder="0" applyAlignment="0" applyProtection="0"/>
    <xf numFmtId="0" fontId="47" fillId="0" borderId="0" applyNumberForma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48" fillId="0" borderId="0" applyNumberFormat="0" applyFill="0" applyBorder="0" applyAlignment="0" applyProtection="0"/>
    <xf numFmtId="165" fontId="18" fillId="0" borderId="0" applyFill="0" applyBorder="0" applyAlignment="0" applyProtection="0"/>
    <xf numFmtId="3" fontId="18" fillId="0" borderId="0" applyFill="0" applyBorder="0" applyAlignment="0" applyProtection="0"/>
    <xf numFmtId="2" fontId="45" fillId="0" borderId="0" applyFont="0" applyFill="0" applyBorder="0" applyAlignment="0" applyProtection="0"/>
    <xf numFmtId="180" fontId="49" fillId="0" borderId="0">
      <alignment horizontal="right"/>
      <protection locked="0"/>
    </xf>
    <xf numFmtId="0" fontId="50" fillId="8" borderId="0" applyNumberFormat="0" applyBorder="0" applyAlignment="0" applyProtection="0"/>
    <xf numFmtId="38" fontId="39" fillId="22" borderId="0" applyNumberFormat="0" applyBorder="0" applyAlignment="0" applyProtection="0"/>
    <xf numFmtId="0" fontId="47" fillId="0" borderId="58" applyNumberFormat="0" applyAlignment="0" applyProtection="0">
      <alignment horizontal="left" vertical="center"/>
    </xf>
    <xf numFmtId="0" fontId="47" fillId="0" borderId="53">
      <alignment horizontal="left" vertical="center"/>
    </xf>
    <xf numFmtId="181" fontId="51" fillId="0" borderId="59" applyNumberFormat="0" applyFill="0" applyBorder="0" applyProtection="0">
      <alignment horizontal="left"/>
    </xf>
    <xf numFmtId="0" fontId="52" fillId="0" borderId="60" applyNumberFormat="0" applyFill="0" applyAlignment="0" applyProtection="0"/>
    <xf numFmtId="0" fontId="53" fillId="0" borderId="61" applyNumberFormat="0" applyFill="0" applyAlignment="0" applyProtection="0"/>
    <xf numFmtId="0" fontId="54" fillId="0" borderId="62" applyNumberFormat="0" applyFill="0" applyAlignment="0" applyProtection="0"/>
    <xf numFmtId="0" fontId="54" fillId="0" borderId="0" applyNumberFormat="0" applyFill="0" applyBorder="0" applyAlignment="0" applyProtection="0"/>
    <xf numFmtId="182" fontId="44" fillId="0" borderId="0">
      <protection locked="0"/>
    </xf>
    <xf numFmtId="182" fontId="44" fillId="0" borderId="0">
      <protection locked="0"/>
    </xf>
    <xf numFmtId="0" fontId="55" fillId="11" borderId="54" applyNumberFormat="0" applyAlignment="0" applyProtection="0"/>
    <xf numFmtId="10" fontId="39" fillId="23" borderId="55" applyNumberFormat="0" applyBorder="0" applyAlignment="0" applyProtection="0"/>
    <xf numFmtId="0" fontId="39" fillId="22" borderId="63">
      <alignment horizontal="center" wrapText="1"/>
    </xf>
    <xf numFmtId="0" fontId="56" fillId="0" borderId="0" applyNumberFormat="0" applyFill="0" applyBorder="0" applyAlignment="0" applyProtection="0">
      <alignment vertical="top"/>
      <protection locked="0"/>
    </xf>
    <xf numFmtId="0" fontId="57" fillId="0" borderId="64" applyNumberFormat="0" applyFill="0" applyAlignment="0" applyProtection="0"/>
    <xf numFmtId="0" fontId="58" fillId="0" borderId="0"/>
    <xf numFmtId="164" fontId="59" fillId="0" borderId="0" applyFont="0" applyFill="0" applyBorder="0" applyAlignment="0" applyProtection="0"/>
    <xf numFmtId="164" fontId="18" fillId="0" borderId="0" applyFont="0" applyFill="0" applyBorder="0" applyAlignment="0" applyProtection="0"/>
    <xf numFmtId="183" fontId="18" fillId="0" borderId="0" applyFill="0" applyBorder="0" applyAlignment="0" applyProtection="0"/>
    <xf numFmtId="0" fontId="17" fillId="0" borderId="0"/>
    <xf numFmtId="0" fontId="18" fillId="0" borderId="0"/>
    <xf numFmtId="0" fontId="60" fillId="24" borderId="0" applyNumberFormat="0" applyBorder="0" applyAlignment="0" applyProtection="0"/>
    <xf numFmtId="184" fontId="61" fillId="0" borderId="0"/>
    <xf numFmtId="0" fontId="18" fillId="0" borderId="0"/>
    <xf numFmtId="0" fontId="18" fillId="0" borderId="0"/>
    <xf numFmtId="0" fontId="18" fillId="0" borderId="0"/>
    <xf numFmtId="0" fontId="18" fillId="0" borderId="0"/>
    <xf numFmtId="0" fontId="18" fillId="0" borderId="0"/>
    <xf numFmtId="1" fontId="37" fillId="0" borderId="0">
      <alignment vertical="top" wrapText="1"/>
    </xf>
    <xf numFmtId="1" fontId="62" fillId="0" borderId="0" applyFill="0" applyBorder="0" applyProtection="0"/>
    <xf numFmtId="1" fontId="44" fillId="0" borderId="0" applyFont="0" applyFill="0" applyBorder="0" applyProtection="0">
      <alignment vertical="center"/>
    </xf>
    <xf numFmtId="1" fontId="43" fillId="0" borderId="0">
      <alignment horizontal="right" vertical="top"/>
    </xf>
    <xf numFmtId="173" fontId="43" fillId="0" borderId="0">
      <alignment horizontal="right" vertical="top"/>
    </xf>
    <xf numFmtId="0" fontId="18" fillId="0" borderId="0"/>
    <xf numFmtId="1" fontId="42" fillId="0" borderId="0" applyNumberFormat="0" applyFill="0" applyBorder="0">
      <alignment vertical="top"/>
    </xf>
    <xf numFmtId="0" fontId="63" fillId="25" borderId="65" applyNumberFormat="0" applyFont="0" applyAlignment="0" applyProtection="0"/>
    <xf numFmtId="0" fontId="44" fillId="0" borderId="0">
      <alignment horizontal="left"/>
    </xf>
    <xf numFmtId="0" fontId="64" fillId="20" borderId="66" applyNumberFormat="0" applyAlignment="0" applyProtection="0"/>
    <xf numFmtId="10" fontId="18" fillId="0" borderId="0" applyFont="0" applyFill="0" applyBorder="0" applyAlignment="0" applyProtection="0"/>
    <xf numFmtId="9" fontId="17"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4" fillId="0" borderId="67">
      <alignment horizontal="center" vertical="center"/>
    </xf>
    <xf numFmtId="173" fontId="24" fillId="0" borderId="0" applyNumberFormat="0" applyBorder="0" applyAlignment="0"/>
    <xf numFmtId="173" fontId="24" fillId="0" borderId="0" applyNumberFormat="0" applyBorder="0" applyAlignment="0"/>
    <xf numFmtId="180" fontId="49" fillId="0" borderId="0">
      <alignment vertical="top" wrapText="1"/>
      <protection locked="0"/>
    </xf>
    <xf numFmtId="181" fontId="65" fillId="0" borderId="59" applyNumberFormat="0" applyFill="0" applyBorder="0" applyProtection="0">
      <alignment horizontal="left"/>
    </xf>
    <xf numFmtId="0" fontId="18" fillId="0" borderId="0"/>
    <xf numFmtId="1" fontId="18" fillId="0" borderId="68"/>
    <xf numFmtId="0" fontId="66" fillId="0" borderId="0"/>
    <xf numFmtId="49" fontId="42" fillId="0" borderId="0" applyFill="0" applyBorder="0" applyAlignment="0" applyProtection="0">
      <alignment vertical="top"/>
    </xf>
    <xf numFmtId="0" fontId="67" fillId="0" borderId="0" applyNumberFormat="0" applyFill="0" applyBorder="0" applyAlignment="0" applyProtection="0"/>
    <xf numFmtId="181" fontId="65" fillId="0" borderId="59" applyNumberFormat="0" applyFill="0" applyBorder="0" applyProtection="0">
      <alignment horizontal="right"/>
    </xf>
    <xf numFmtId="181" fontId="68" fillId="0" borderId="0" applyNumberFormat="0" applyFill="0" applyBorder="0" applyAlignment="0" applyProtection="0">
      <alignment horizontal="left"/>
    </xf>
    <xf numFmtId="2" fontId="18" fillId="0" borderId="0" applyFill="0" applyBorder="0" applyAlignment="0" applyProtection="0"/>
    <xf numFmtId="0" fontId="69" fillId="0" borderId="0" applyNumberFormat="0" applyFill="0" applyBorder="0" applyAlignment="0" applyProtection="0"/>
    <xf numFmtId="1" fontId="43" fillId="0" borderId="0">
      <alignment vertical="top" wrapText="1"/>
    </xf>
    <xf numFmtId="0" fontId="18" fillId="0" borderId="0"/>
    <xf numFmtId="0" fontId="18" fillId="0" borderId="0"/>
    <xf numFmtId="0" fontId="18" fillId="0" borderId="0"/>
    <xf numFmtId="185" fontId="72" fillId="0" borderId="0" applyFill="0" applyBorder="0" applyProtection="0">
      <alignment horizontal="right" vertical="center"/>
    </xf>
    <xf numFmtId="0" fontId="18" fillId="0" borderId="0" applyNumberFormat="0" applyFill="0" applyBorder="0" applyAlignment="0" applyProtection="0"/>
    <xf numFmtId="0" fontId="39" fillId="27" borderId="73"/>
    <xf numFmtId="0" fontId="73" fillId="28" borderId="74">
      <alignment horizontal="right" vertical="top" wrapText="1"/>
    </xf>
    <xf numFmtId="0" fontId="74" fillId="22" borderId="0">
      <alignment horizontal="center"/>
    </xf>
    <xf numFmtId="0" fontId="75" fillId="22" borderId="0">
      <alignment horizontal="center" vertical="center"/>
    </xf>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18" fillId="29" borderId="0">
      <alignment horizontal="center" wrapText="1"/>
    </xf>
    <xf numFmtId="164" fontId="18" fillId="0" borderId="0" applyFont="0" applyFill="0" applyBorder="0" applyAlignment="0" applyProtection="0"/>
    <xf numFmtId="43" fontId="78" fillId="0" borderId="0" applyFont="0" applyFill="0" applyBorder="0" applyAlignment="0" applyProtection="0"/>
    <xf numFmtId="3" fontId="45" fillId="0" borderId="0" applyFont="0" applyFill="0" applyBorder="0" applyAlignment="0" applyProtection="0"/>
    <xf numFmtId="177" fontId="45" fillId="0" borderId="0" applyFont="0" applyFill="0" applyBorder="0" applyAlignment="0" applyProtection="0"/>
    <xf numFmtId="0" fontId="79" fillId="23" borderId="73" applyBorder="0">
      <protection locked="0"/>
    </xf>
    <xf numFmtId="0" fontId="45" fillId="0" borderId="0" applyFont="0" applyFill="0" applyBorder="0" applyAlignment="0" applyProtection="0"/>
    <xf numFmtId="186" fontId="80" fillId="0" borderId="0" applyFont="0" applyFill="0" applyBorder="0" applyAlignment="0" applyProtection="0"/>
    <xf numFmtId="0" fontId="81" fillId="23" borderId="73">
      <protection locked="0"/>
    </xf>
    <xf numFmtId="0" fontId="18" fillId="23" borderId="55"/>
    <xf numFmtId="0" fontId="18" fillId="22" borderId="0"/>
    <xf numFmtId="3" fontId="82" fillId="0" borderId="0"/>
    <xf numFmtId="2" fontId="45" fillId="0" borderId="0" applyFont="0" applyFill="0" applyBorder="0" applyAlignment="0" applyProtection="0"/>
    <xf numFmtId="0" fontId="83" fillId="22" borderId="55">
      <alignment horizontal="left"/>
    </xf>
    <xf numFmtId="0" fontId="34" fillId="22" borderId="0">
      <alignment horizontal="left"/>
    </xf>
    <xf numFmtId="0" fontId="73" fillId="30" borderId="0">
      <alignment horizontal="right" vertical="top" textRotation="90" wrapText="1"/>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84" fillId="0" borderId="0" applyNumberFormat="0" applyFill="0" applyBorder="0" applyAlignment="0" applyProtection="0"/>
    <xf numFmtId="0" fontId="56"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87" fillId="29" borderId="0">
      <alignment horizontal="center"/>
    </xf>
    <xf numFmtId="0" fontId="18" fillId="22" borderId="55">
      <alignment horizontal="centerContinuous" wrapText="1"/>
    </xf>
    <xf numFmtId="0" fontId="88" fillId="31" borderId="0">
      <alignment horizontal="center" wrapText="1"/>
    </xf>
    <xf numFmtId="0" fontId="39" fillId="22" borderId="53">
      <alignment wrapText="1"/>
    </xf>
    <xf numFmtId="0" fontId="39" fillId="22" borderId="75"/>
    <xf numFmtId="0" fontId="39" fillId="22" borderId="67"/>
    <xf numFmtId="0" fontId="89" fillId="0" borderId="0" applyNumberFormat="0" applyFill="0" applyBorder="0" applyAlignment="0" applyProtection="0">
      <alignment vertical="top"/>
      <protection locked="0"/>
    </xf>
    <xf numFmtId="0" fontId="18" fillId="0" borderId="0" applyFont="0" applyFill="0" applyBorder="0" applyAlignment="0" applyProtection="0"/>
    <xf numFmtId="164" fontId="18" fillId="0" borderId="0" applyFont="0" applyFill="0" applyBorder="0" applyAlignment="0" applyProtection="0"/>
    <xf numFmtId="187" fontId="18" fillId="0" borderId="0" applyFont="0" applyFill="0" applyBorder="0" applyAlignment="0" applyProtection="0"/>
    <xf numFmtId="164" fontId="26" fillId="0" borderId="0" applyFont="0" applyFill="0" applyBorder="0" applyAlignment="0" applyProtection="0"/>
    <xf numFmtId="188" fontId="72" fillId="0" borderId="76" applyFill="0" applyBorder="0" applyProtection="0">
      <alignment horizontal="right" vertical="center"/>
    </xf>
    <xf numFmtId="0" fontId="18" fillId="0" borderId="0"/>
    <xf numFmtId="0" fontId="18" fillId="0" borderId="0"/>
    <xf numFmtId="0" fontId="18" fillId="0" borderId="0"/>
    <xf numFmtId="0" fontId="18" fillId="0" borderId="0"/>
    <xf numFmtId="0" fontId="90" fillId="0" borderId="0"/>
    <xf numFmtId="0" fontId="78" fillId="0" borderId="0"/>
    <xf numFmtId="0" fontId="18" fillId="0" borderId="0"/>
    <xf numFmtId="0" fontId="24" fillId="0" borderId="0"/>
    <xf numFmtId="0" fontId="18" fillId="0" borderId="0"/>
    <xf numFmtId="0" fontId="78" fillId="0" borderId="0"/>
    <xf numFmtId="0" fontId="23" fillId="0" borderId="0"/>
    <xf numFmtId="0" fontId="23" fillId="0" borderId="0"/>
    <xf numFmtId="0" fontId="18" fillId="0" borderId="0" applyNumberFormat="0" applyFont="0" applyFill="0" applyBorder="0" applyAlignment="0" applyProtection="0"/>
    <xf numFmtId="0" fontId="39" fillId="0" borderId="0"/>
    <xf numFmtId="0" fontId="39" fillId="0" borderId="0"/>
    <xf numFmtId="0" fontId="39" fillId="0" borderId="0"/>
    <xf numFmtId="0" fontId="18" fillId="0" borderId="0"/>
    <xf numFmtId="0" fontId="24" fillId="0" borderId="0"/>
    <xf numFmtId="0" fontId="26" fillId="0" borderId="0"/>
    <xf numFmtId="0" fontId="18" fillId="0" borderId="0"/>
    <xf numFmtId="0" fontId="23" fillId="0" borderId="0"/>
    <xf numFmtId="0" fontId="23" fillId="0" borderId="0"/>
    <xf numFmtId="0" fontId="23" fillId="0" borderId="0"/>
    <xf numFmtId="0" fontId="23" fillId="0" borderId="0"/>
    <xf numFmtId="0" fontId="18" fillId="0" borderId="0"/>
    <xf numFmtId="0" fontId="18" fillId="0" borderId="0"/>
    <xf numFmtId="0" fontId="23" fillId="0" borderId="0"/>
    <xf numFmtId="0" fontId="18" fillId="0" borderId="0"/>
    <xf numFmtId="0" fontId="78" fillId="0" borderId="0"/>
    <xf numFmtId="0" fontId="26" fillId="0" borderId="0"/>
    <xf numFmtId="0" fontId="91" fillId="0" borderId="0"/>
    <xf numFmtId="0" fontId="18" fillId="0" borderId="0"/>
    <xf numFmtId="0" fontId="91" fillId="0" borderId="0"/>
    <xf numFmtId="0" fontId="18" fillId="0" borderId="0"/>
    <xf numFmtId="0" fontId="18" fillId="0" borderId="0"/>
    <xf numFmtId="0" fontId="18" fillId="0" borderId="0"/>
    <xf numFmtId="0" fontId="18" fillId="0" borderId="0"/>
    <xf numFmtId="0" fontId="18" fillId="0" borderId="0"/>
    <xf numFmtId="0" fontId="92" fillId="0" borderId="0"/>
    <xf numFmtId="0" fontId="91" fillId="0" borderId="0"/>
    <xf numFmtId="0" fontId="91" fillId="0" borderId="0"/>
    <xf numFmtId="0" fontId="92" fillId="0" borderId="0"/>
    <xf numFmtId="0" fontId="18" fillId="0" borderId="0"/>
    <xf numFmtId="0" fontId="24" fillId="0" borderId="0"/>
    <xf numFmtId="0" fontId="82" fillId="0" borderId="0"/>
    <xf numFmtId="0" fontId="34" fillId="26" borderId="69" applyNumberFormat="0" applyFont="0" applyAlignment="0" applyProtection="0"/>
    <xf numFmtId="9" fontId="18" fillId="0" borderId="0" applyFont="0" applyFill="0" applyBorder="0" applyAlignment="0" applyProtection="0"/>
    <xf numFmtId="9" fontId="92" fillId="0" borderId="0" applyFont="0" applyFill="0" applyBorder="0" applyAlignment="0" applyProtection="0"/>
    <xf numFmtId="9" fontId="23" fillId="0" borderId="0" applyFont="0" applyFill="0" applyBorder="0" applyAlignment="0" applyProtection="0"/>
    <xf numFmtId="9" fontId="91" fillId="0" borderId="0" applyFont="0" applyFill="0" applyBorder="0" applyAlignment="0" applyProtection="0"/>
    <xf numFmtId="9" fontId="78" fillId="0" borderId="0" applyFont="0" applyFill="0" applyBorder="0" applyAlignment="0" applyProtection="0"/>
    <xf numFmtId="9" fontId="92" fillId="0" borderId="0" applyFont="0" applyFill="0" applyBorder="0" applyAlignment="0" applyProtection="0"/>
    <xf numFmtId="9" fontId="26" fillId="0" borderId="0" applyFont="0" applyFill="0" applyBorder="0" applyAlignment="0" applyProtection="0"/>
    <xf numFmtId="9" fontId="78" fillId="0" borderId="0" applyFont="0" applyFill="0" applyBorder="0" applyAlignment="0" applyProtection="0"/>
    <xf numFmtId="9" fontId="18" fillId="0" borderId="0" applyNumberFormat="0" applyFont="0" applyFill="0" applyBorder="0" applyAlignment="0" applyProtection="0"/>
    <xf numFmtId="0" fontId="39" fillId="22" borderId="55"/>
    <xf numFmtId="0" fontId="75" fillId="22" borderId="0">
      <alignment horizontal="right"/>
    </xf>
    <xf numFmtId="0" fontId="93" fillId="31" borderId="0">
      <alignment horizontal="center"/>
    </xf>
    <xf numFmtId="0" fontId="94" fillId="30" borderId="55">
      <alignment horizontal="left" vertical="top" wrapText="1"/>
    </xf>
    <xf numFmtId="0" fontId="95" fillId="30" borderId="77">
      <alignment horizontal="left" vertical="top" wrapText="1"/>
    </xf>
    <xf numFmtId="0" fontId="94" fillId="30" borderId="78">
      <alignment horizontal="left" vertical="top" wrapText="1"/>
    </xf>
    <xf numFmtId="0" fontId="94" fillId="30" borderId="77">
      <alignment horizontal="left" vertical="top"/>
    </xf>
    <xf numFmtId="37" fontId="96" fillId="0" borderId="0"/>
    <xf numFmtId="0" fontId="97" fillId="0" borderId="79"/>
    <xf numFmtId="0" fontId="98" fillId="0" borderId="0"/>
    <xf numFmtId="0" fontId="74" fillId="22" borderId="0">
      <alignment horizontal="center"/>
    </xf>
    <xf numFmtId="0" fontId="99" fillId="22" borderId="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8" fillId="0" borderId="80" applyNumberFormat="0" applyFont="0" applyFill="0" applyAlignment="0" applyProtection="0"/>
    <xf numFmtId="0" fontId="100" fillId="0" borderId="0"/>
    <xf numFmtId="41" fontId="101" fillId="0" borderId="0" applyFont="0" applyFill="0" applyBorder="0" applyAlignment="0" applyProtection="0"/>
    <xf numFmtId="0" fontId="102" fillId="0" borderId="0"/>
    <xf numFmtId="164" fontId="23" fillId="0" borderId="0" applyFont="0" applyFill="0" applyBorder="0" applyAlignment="0" applyProtection="0"/>
    <xf numFmtId="0" fontId="14" fillId="0" borderId="0"/>
    <xf numFmtId="9" fontId="14" fillId="0" borderId="0" applyFont="0" applyFill="0" applyBorder="0" applyAlignment="0" applyProtection="0"/>
    <xf numFmtId="0" fontId="118" fillId="0" borderId="0"/>
    <xf numFmtId="192" fontId="118" fillId="0" borderId="0"/>
    <xf numFmtId="0" fontId="119" fillId="0" borderId="0"/>
    <xf numFmtId="0" fontId="120" fillId="0" borderId="0"/>
    <xf numFmtId="0" fontId="120" fillId="0" borderId="0">
      <alignment horizontal="left"/>
    </xf>
    <xf numFmtId="0" fontId="14" fillId="0" borderId="0"/>
    <xf numFmtId="9" fontId="14" fillId="0" borderId="0" applyFont="0" applyFill="0" applyBorder="0" applyAlignment="0" applyProtection="0"/>
    <xf numFmtId="0" fontId="119" fillId="0" borderId="0"/>
    <xf numFmtId="0" fontId="13" fillId="0" borderId="0"/>
    <xf numFmtId="9" fontId="13" fillId="0" borderId="0" applyFont="0" applyFill="0" applyBorder="0" applyAlignment="0" applyProtection="0"/>
    <xf numFmtId="0" fontId="12" fillId="0" borderId="0"/>
    <xf numFmtId="9" fontId="12" fillId="0" borderId="0" applyFont="0" applyFill="0" applyBorder="0" applyAlignment="0" applyProtection="0"/>
    <xf numFmtId="0" fontId="11" fillId="0" borderId="0"/>
    <xf numFmtId="9" fontId="11" fillId="0" borderId="0" applyFont="0" applyFill="0" applyBorder="0" applyAlignment="0" applyProtection="0"/>
    <xf numFmtId="164" fontId="11" fillId="0" borderId="0" applyFont="0" applyFill="0" applyBorder="0" applyAlignment="0" applyProtection="0"/>
    <xf numFmtId="0" fontId="136" fillId="0" borderId="0" applyNumberFormat="0" applyFill="0" applyBorder="0" applyAlignment="0" applyProtection="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164" fontId="26"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18"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15" fillId="0" borderId="0"/>
    <xf numFmtId="9" fontId="15"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18"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1995">
    <xf numFmtId="0" fontId="0" fillId="0" borderId="0" xfId="0"/>
    <xf numFmtId="0" fontId="16" fillId="0" borderId="0" xfId="0" applyFont="1"/>
    <xf numFmtId="0" fontId="17" fillId="0" borderId="1" xfId="0" applyFont="1" applyBorder="1"/>
    <xf numFmtId="165" fontId="17" fillId="0" borderId="2" xfId="0" applyNumberFormat="1" applyFont="1" applyFill="1" applyBorder="1" applyAlignment="1">
      <alignment horizontal="center" vertical="center"/>
    </xf>
    <xf numFmtId="165" fontId="17" fillId="0" borderId="3" xfId="0" applyNumberFormat="1" applyFont="1" applyFill="1" applyBorder="1" applyAlignment="1">
      <alignment horizontal="center" vertical="center"/>
    </xf>
    <xf numFmtId="165" fontId="17" fillId="0" borderId="4" xfId="0" applyNumberFormat="1" applyFont="1" applyFill="1" applyBorder="1" applyAlignment="1">
      <alignment horizontal="center" vertical="center"/>
    </xf>
    <xf numFmtId="0" fontId="17" fillId="0" borderId="5" xfId="0" applyFont="1" applyBorder="1"/>
    <xf numFmtId="0" fontId="17" fillId="0" borderId="6" xfId="0" applyFont="1" applyBorder="1"/>
    <xf numFmtId="0" fontId="20" fillId="0" borderId="0" xfId="2" applyFont="1" applyAlignment="1">
      <alignment horizontal="left" vertical="center"/>
    </xf>
    <xf numFmtId="0" fontId="17" fillId="0" borderId="0" xfId="2" applyFont="1"/>
    <xf numFmtId="0" fontId="17" fillId="0" borderId="10" xfId="2" applyFont="1" applyBorder="1"/>
    <xf numFmtId="3" fontId="17" fillId="0" borderId="13" xfId="2" applyNumberFormat="1" applyFont="1" applyBorder="1"/>
    <xf numFmtId="3" fontId="17" fillId="0" borderId="17" xfId="2" applyNumberFormat="1" applyFont="1" applyBorder="1"/>
    <xf numFmtId="167" fontId="17" fillId="0" borderId="22" xfId="3" applyNumberFormat="1" applyFont="1" applyBorder="1" applyAlignment="1">
      <alignment horizontal="center" vertical="center"/>
    </xf>
    <xf numFmtId="167" fontId="17" fillId="0" borderId="23" xfId="3" applyNumberFormat="1" applyFont="1" applyBorder="1" applyAlignment="1">
      <alignment horizontal="center" vertical="center"/>
    </xf>
    <xf numFmtId="167" fontId="17" fillId="0" borderId="24" xfId="3" applyNumberFormat="1" applyFont="1" applyBorder="1" applyAlignment="1">
      <alignment horizontal="center" vertical="center"/>
    </xf>
    <xf numFmtId="167" fontId="17" fillId="0" borderId="26" xfId="1" applyNumberFormat="1" applyFont="1" applyBorder="1"/>
    <xf numFmtId="167" fontId="17" fillId="0" borderId="27" xfId="1" applyNumberFormat="1" applyFont="1" applyBorder="1"/>
    <xf numFmtId="167" fontId="17" fillId="0" borderId="28" xfId="1" applyNumberFormat="1" applyFont="1" applyBorder="1"/>
    <xf numFmtId="167" fontId="17" fillId="0" borderId="18" xfId="1" applyNumberFormat="1" applyFont="1" applyBorder="1"/>
    <xf numFmtId="167" fontId="17" fillId="0" borderId="19" xfId="1" applyNumberFormat="1" applyFont="1" applyBorder="1"/>
    <xf numFmtId="167" fontId="17" fillId="0" borderId="20" xfId="1" applyNumberFormat="1" applyFont="1" applyBorder="1"/>
    <xf numFmtId="0" fontId="15" fillId="0" borderId="0" xfId="7"/>
    <xf numFmtId="167" fontId="22" fillId="0" borderId="29" xfId="3" applyNumberFormat="1" applyFont="1" applyBorder="1"/>
    <xf numFmtId="169" fontId="22" fillId="0" borderId="20" xfId="8" applyNumberFormat="1" applyFont="1" applyBorder="1"/>
    <xf numFmtId="169" fontId="22" fillId="0" borderId="19" xfId="8" applyNumberFormat="1" applyFont="1" applyBorder="1"/>
    <xf numFmtId="169" fontId="22" fillId="0" borderId="29" xfId="8" applyNumberFormat="1" applyFont="1" applyBorder="1"/>
    <xf numFmtId="0" fontId="22" fillId="0" borderId="31" xfId="7" applyFont="1" applyBorder="1"/>
    <xf numFmtId="169" fontId="22" fillId="0" borderId="28" xfId="8" applyNumberFormat="1" applyFont="1" applyBorder="1"/>
    <xf numFmtId="169" fontId="22" fillId="0" borderId="27" xfId="8" applyNumberFormat="1" applyFont="1" applyBorder="1"/>
    <xf numFmtId="169" fontId="22" fillId="0" borderId="32" xfId="8" applyNumberFormat="1" applyFont="1" applyBorder="1"/>
    <xf numFmtId="0" fontId="22" fillId="0" borderId="33" xfId="7" applyFont="1" applyBorder="1"/>
    <xf numFmtId="0" fontId="20" fillId="0" borderId="0" xfId="7" applyFont="1" applyAlignment="1">
      <alignment horizontal="left" vertical="center"/>
    </xf>
    <xf numFmtId="0" fontId="16" fillId="0" borderId="0" xfId="7" applyFont="1" applyFill="1" applyBorder="1"/>
    <xf numFmtId="9" fontId="17" fillId="0" borderId="31" xfId="3" applyFont="1" applyBorder="1" applyAlignment="1">
      <alignment horizontal="left" wrapText="1"/>
    </xf>
    <xf numFmtId="9" fontId="24" fillId="0" borderId="19" xfId="3" applyFont="1" applyBorder="1"/>
    <xf numFmtId="9" fontId="24" fillId="0" borderId="20" xfId="3" applyFont="1" applyBorder="1"/>
    <xf numFmtId="0" fontId="25" fillId="0" borderId="0" xfId="9" applyFont="1" applyAlignment="1"/>
    <xf numFmtId="0" fontId="22" fillId="0" borderId="0" xfId="9" applyFont="1"/>
    <xf numFmtId="0" fontId="22" fillId="0" borderId="5" xfId="9" applyFont="1" applyBorder="1"/>
    <xf numFmtId="0" fontId="22" fillId="0" borderId="39" xfId="9" applyFont="1" applyBorder="1"/>
    <xf numFmtId="0" fontId="17" fillId="2" borderId="40" xfId="9" applyFont="1" applyFill="1" applyBorder="1" applyAlignment="1">
      <alignment horizontal="right"/>
    </xf>
    <xf numFmtId="0" fontId="17" fillId="2" borderId="41" xfId="9" applyFont="1" applyFill="1" applyBorder="1" applyAlignment="1">
      <alignment horizontal="right"/>
    </xf>
    <xf numFmtId="0" fontId="17" fillId="2" borderId="42" xfId="9" applyFont="1" applyFill="1" applyBorder="1" applyAlignment="1">
      <alignment horizontal="right"/>
    </xf>
    <xf numFmtId="0" fontId="17" fillId="0" borderId="35" xfId="11" applyFont="1" applyFill="1" applyBorder="1" applyAlignment="1">
      <alignment vertical="center"/>
    </xf>
    <xf numFmtId="3" fontId="17" fillId="2" borderId="26" xfId="9" applyNumberFormat="1" applyFont="1" applyFill="1" applyBorder="1"/>
    <xf numFmtId="3" fontId="17" fillId="2" borderId="27" xfId="9" applyNumberFormat="1" applyFont="1" applyFill="1" applyBorder="1"/>
    <xf numFmtId="3" fontId="17" fillId="2" borderId="28" xfId="9" applyNumberFormat="1" applyFont="1" applyFill="1" applyBorder="1"/>
    <xf numFmtId="0" fontId="17" fillId="0" borderId="43" xfId="11" applyFont="1" applyFill="1" applyBorder="1" applyAlignment="1">
      <alignment vertical="center"/>
    </xf>
    <xf numFmtId="3" fontId="17" fillId="2" borderId="14" xfId="9" applyNumberFormat="1" applyFont="1" applyFill="1" applyBorder="1"/>
    <xf numFmtId="3" fontId="17" fillId="2" borderId="15" xfId="9" applyNumberFormat="1" applyFont="1" applyFill="1" applyBorder="1"/>
    <xf numFmtId="3" fontId="17" fillId="2" borderId="16" xfId="9" applyNumberFormat="1" applyFont="1" applyFill="1" applyBorder="1"/>
    <xf numFmtId="0" fontId="17" fillId="0" borderId="31" xfId="11" applyFont="1" applyFill="1" applyBorder="1" applyAlignment="1">
      <alignment vertical="center"/>
    </xf>
    <xf numFmtId="3" fontId="17" fillId="2" borderId="18" xfId="9" applyNumberFormat="1" applyFont="1" applyFill="1" applyBorder="1"/>
    <xf numFmtId="3" fontId="17" fillId="2" borderId="19" xfId="9" applyNumberFormat="1" applyFont="1" applyFill="1" applyBorder="1"/>
    <xf numFmtId="3" fontId="17" fillId="2" borderId="20" xfId="9" applyNumberFormat="1" applyFont="1" applyFill="1" applyBorder="1"/>
    <xf numFmtId="3" fontId="22" fillId="0" borderId="0" xfId="9" applyNumberFormat="1" applyFont="1"/>
    <xf numFmtId="0" fontId="17" fillId="0" borderId="31" xfId="15" applyNumberFormat="1" applyFont="1" applyBorder="1" applyAlignment="1">
      <alignment horizontal="center" vertical="center" wrapText="1"/>
    </xf>
    <xf numFmtId="167" fontId="17" fillId="0" borderId="18" xfId="3" applyNumberFormat="1" applyFont="1" applyBorder="1" applyAlignment="1">
      <alignment horizontal="right" vertical="center" wrapText="1"/>
    </xf>
    <xf numFmtId="167" fontId="22" fillId="0" borderId="19" xfId="3" applyNumberFormat="1" applyFont="1" applyBorder="1" applyAlignment="1">
      <alignment horizontal="right" vertical="center"/>
    </xf>
    <xf numFmtId="0" fontId="17" fillId="0" borderId="0" xfId="15" applyNumberFormat="1" applyFont="1" applyBorder="1" applyAlignment="1">
      <alignment horizontal="center" vertical="center" wrapText="1"/>
    </xf>
    <xf numFmtId="3" fontId="17" fillId="0" borderId="0" xfId="3" applyNumberFormat="1" applyFont="1" applyBorder="1" applyAlignment="1">
      <alignment horizontal="right" vertical="center" wrapText="1"/>
    </xf>
    <xf numFmtId="3" fontId="22" fillId="0" borderId="0" xfId="3" applyNumberFormat="1" applyFont="1" applyAlignment="1">
      <alignment horizontal="right"/>
    </xf>
    <xf numFmtId="0" fontId="24" fillId="2" borderId="43" xfId="2" applyFont="1" applyFill="1" applyBorder="1"/>
    <xf numFmtId="0" fontId="20" fillId="0" borderId="0" xfId="231" applyFont="1"/>
    <xf numFmtId="0" fontId="17" fillId="0" borderId="0" xfId="231" applyFont="1"/>
    <xf numFmtId="0" fontId="20" fillId="2" borderId="25" xfId="231" applyFont="1" applyFill="1" applyBorder="1" applyAlignment="1">
      <alignment horizontal="left" vertical="center" wrapText="1"/>
    </xf>
    <xf numFmtId="189" fontId="20" fillId="2" borderId="82" xfId="315" applyNumberFormat="1" applyFont="1" applyFill="1" applyBorder="1" applyAlignment="1">
      <alignment vertical="center"/>
    </xf>
    <xf numFmtId="189" fontId="20" fillId="2" borderId="83" xfId="315" applyNumberFormat="1" applyFont="1" applyFill="1" applyBorder="1" applyAlignment="1">
      <alignment vertical="center"/>
    </xf>
    <xf numFmtId="167" fontId="20" fillId="2" borderId="45" xfId="18" applyNumberFormat="1" applyFont="1" applyFill="1" applyBorder="1" applyAlignment="1">
      <alignment horizontal="center" vertical="center"/>
    </xf>
    <xf numFmtId="167" fontId="20" fillId="2" borderId="46" xfId="18" applyNumberFormat="1" applyFont="1" applyFill="1" applyBorder="1" applyAlignment="1">
      <alignment horizontal="center" vertical="center"/>
    </xf>
    <xf numFmtId="190" fontId="17" fillId="0" borderId="0" xfId="231" applyNumberFormat="1" applyFont="1"/>
    <xf numFmtId="0" fontId="17" fillId="2" borderId="13" xfId="231" applyFont="1" applyFill="1" applyBorder="1" applyAlignment="1">
      <alignment horizontal="left" vertical="center" wrapText="1"/>
    </xf>
    <xf numFmtId="189" fontId="17" fillId="2" borderId="89" xfId="315" applyNumberFormat="1" applyFont="1" applyFill="1" applyBorder="1" applyAlignment="1">
      <alignment vertical="center"/>
    </xf>
    <xf numFmtId="189" fontId="17" fillId="2" borderId="90" xfId="315" applyNumberFormat="1" applyFont="1" applyFill="1" applyBorder="1" applyAlignment="1">
      <alignment vertical="center"/>
    </xf>
    <xf numFmtId="167" fontId="17" fillId="2" borderId="76" xfId="18" applyNumberFormat="1" applyFont="1" applyFill="1" applyBorder="1" applyAlignment="1">
      <alignment horizontal="center" vertical="center"/>
    </xf>
    <xf numFmtId="167" fontId="17" fillId="2" borderId="91" xfId="18" applyNumberFormat="1" applyFont="1" applyFill="1" applyBorder="1" applyAlignment="1">
      <alignment horizontal="center" vertical="center"/>
    </xf>
    <xf numFmtId="0" fontId="104" fillId="0" borderId="0" xfId="231" applyFont="1"/>
    <xf numFmtId="189" fontId="17" fillId="2" borderId="89" xfId="315" applyNumberFormat="1" applyFont="1" applyFill="1" applyBorder="1" applyAlignment="1">
      <alignment horizontal="right" vertical="center"/>
    </xf>
    <xf numFmtId="0" fontId="17" fillId="0" borderId="0" xfId="231" applyFont="1" applyBorder="1"/>
    <xf numFmtId="0" fontId="17" fillId="0" borderId="0" xfId="231" applyFont="1" applyBorder="1" applyAlignment="1">
      <alignment horizontal="left" vertical="center" wrapText="1"/>
    </xf>
    <xf numFmtId="189" fontId="17" fillId="0" borderId="0" xfId="315" applyNumberFormat="1" applyFont="1" applyBorder="1" applyAlignment="1">
      <alignment vertical="center"/>
    </xf>
    <xf numFmtId="189" fontId="20" fillId="0" borderId="0" xfId="315" applyNumberFormat="1" applyFont="1" applyBorder="1" applyAlignment="1">
      <alignment vertical="center"/>
    </xf>
    <xf numFmtId="167" fontId="20" fillId="0" borderId="0" xfId="18" applyNumberFormat="1" applyFont="1" applyBorder="1" applyAlignment="1">
      <alignment horizontal="center" vertical="center"/>
    </xf>
    <xf numFmtId="0" fontId="20" fillId="2" borderId="1" xfId="231" applyFont="1" applyFill="1" applyBorder="1" applyAlignment="1">
      <alignment horizontal="left" vertical="center" wrapText="1"/>
    </xf>
    <xf numFmtId="189" fontId="20" fillId="2" borderId="97" xfId="315" applyNumberFormat="1" applyFont="1" applyFill="1" applyBorder="1" applyAlignment="1">
      <alignment vertical="center"/>
    </xf>
    <xf numFmtId="189" fontId="20" fillId="2" borderId="98" xfId="315" applyNumberFormat="1" applyFont="1" applyFill="1" applyBorder="1" applyAlignment="1">
      <alignment vertical="center"/>
    </xf>
    <xf numFmtId="167" fontId="20" fillId="2" borderId="99" xfId="18" applyNumberFormat="1" applyFont="1" applyFill="1" applyBorder="1" applyAlignment="1">
      <alignment horizontal="center" vertical="center"/>
    </xf>
    <xf numFmtId="167" fontId="20" fillId="2" borderId="100" xfId="18" applyNumberFormat="1" applyFont="1" applyFill="1" applyBorder="1" applyAlignment="1">
      <alignment horizontal="center" vertical="center"/>
    </xf>
    <xf numFmtId="0" fontId="20" fillId="2" borderId="101" xfId="231" applyFont="1" applyFill="1" applyBorder="1" applyAlignment="1">
      <alignment horizontal="left" vertical="center" wrapText="1"/>
    </xf>
    <xf numFmtId="189" fontId="20" fillId="2" borderId="102" xfId="315" applyNumberFormat="1" applyFont="1" applyFill="1" applyBorder="1" applyAlignment="1">
      <alignment vertical="center"/>
    </xf>
    <xf numFmtId="189" fontId="20" fillId="2" borderId="103" xfId="315" applyNumberFormat="1" applyFont="1" applyFill="1" applyBorder="1" applyAlignment="1">
      <alignment vertical="center"/>
    </xf>
    <xf numFmtId="167" fontId="20" fillId="2" borderId="104" xfId="18" applyNumberFormat="1" applyFont="1" applyFill="1" applyBorder="1" applyAlignment="1">
      <alignment horizontal="center" vertical="center"/>
    </xf>
    <xf numFmtId="167" fontId="20" fillId="2" borderId="105" xfId="18" applyNumberFormat="1" applyFont="1" applyFill="1" applyBorder="1" applyAlignment="1">
      <alignment horizontal="center" vertical="center"/>
    </xf>
    <xf numFmtId="1" fontId="17" fillId="0" borderId="0" xfId="231" applyNumberFormat="1" applyFont="1"/>
    <xf numFmtId="1" fontId="104" fillId="0" borderId="0" xfId="231" applyNumberFormat="1" applyFont="1"/>
    <xf numFmtId="2" fontId="104" fillId="0" borderId="0" xfId="231" applyNumberFormat="1" applyFont="1"/>
    <xf numFmtId="0" fontId="20" fillId="0" borderId="0" xfId="239" applyFont="1"/>
    <xf numFmtId="0" fontId="26" fillId="0" borderId="0" xfId="239"/>
    <xf numFmtId="191" fontId="26" fillId="0" borderId="0" xfId="239" applyNumberFormat="1"/>
    <xf numFmtId="167" fontId="26" fillId="0" borderId="0" xfId="239" applyNumberFormat="1"/>
    <xf numFmtId="0" fontId="16" fillId="0" borderId="48" xfId="239" applyFont="1" applyBorder="1" applyAlignment="1">
      <alignment horizontal="left" vertical="center" wrapText="1"/>
    </xf>
    <xf numFmtId="0" fontId="16" fillId="0" borderId="30" xfId="239" applyFont="1" applyBorder="1" applyAlignment="1">
      <alignment horizontal="left" vertical="center" wrapText="1"/>
    </xf>
    <xf numFmtId="169" fontId="16" fillId="0" borderId="10" xfId="219" applyNumberFormat="1" applyFont="1" applyBorder="1" applyAlignment="1">
      <alignment vertical="center"/>
    </xf>
    <xf numFmtId="169" fontId="16" fillId="0" borderId="109" xfId="219" applyNumberFormat="1" applyFont="1" applyBorder="1" applyAlignment="1">
      <alignment vertical="center"/>
    </xf>
    <xf numFmtId="167" fontId="16" fillId="0" borderId="30" xfId="273" applyNumberFormat="1" applyFont="1" applyBorder="1" applyAlignment="1">
      <alignment horizontal="center" vertical="center"/>
    </xf>
    <xf numFmtId="0" fontId="20" fillId="0" borderId="30" xfId="239" quotePrefix="1" applyFont="1" applyBorder="1" applyAlignment="1">
      <alignment horizontal="left" vertical="center" wrapText="1"/>
    </xf>
    <xf numFmtId="169" fontId="16" fillId="0" borderId="10" xfId="219" applyNumberFormat="1" applyFont="1" applyBorder="1" applyAlignment="1">
      <alignment horizontal="center" vertical="center"/>
    </xf>
    <xf numFmtId="169" fontId="16" fillId="0" borderId="109" xfId="219" applyNumberFormat="1" applyFont="1" applyBorder="1" applyAlignment="1">
      <alignment horizontal="center" vertical="center"/>
    </xf>
    <xf numFmtId="0" fontId="105" fillId="0" borderId="110" xfId="239" applyFont="1" applyBorder="1" applyAlignment="1">
      <alignment horizontal="left" vertical="center" wrapText="1"/>
    </xf>
    <xf numFmtId="169" fontId="105" fillId="0" borderId="111" xfId="219" applyNumberFormat="1" applyFont="1" applyFill="1" applyBorder="1" applyAlignment="1">
      <alignment horizontal="center" vertical="center"/>
    </xf>
    <xf numFmtId="169" fontId="105" fillId="0" borderId="112" xfId="219" applyNumberFormat="1" applyFont="1" applyFill="1" applyBorder="1" applyAlignment="1">
      <alignment horizontal="center" vertical="center"/>
    </xf>
    <xf numFmtId="167" fontId="16" fillId="0" borderId="110" xfId="273" applyNumberFormat="1" applyFont="1" applyBorder="1" applyAlignment="1">
      <alignment horizontal="center" vertical="center"/>
    </xf>
    <xf numFmtId="169" fontId="16" fillId="0" borderId="108" xfId="219" applyNumberFormat="1" applyFont="1" applyFill="1" applyBorder="1" applyAlignment="1">
      <alignment horizontal="center" vertical="center"/>
    </xf>
    <xf numFmtId="169" fontId="16" fillId="0" borderId="113" xfId="219" applyNumberFormat="1" applyFont="1" applyFill="1" applyBorder="1" applyAlignment="1">
      <alignment horizontal="center" vertical="center"/>
    </xf>
    <xf numFmtId="167" fontId="16" fillId="0" borderId="48" xfId="273" applyNumberFormat="1" applyFont="1" applyFill="1" applyBorder="1" applyAlignment="1">
      <alignment horizontal="center" vertical="center"/>
    </xf>
    <xf numFmtId="0" fontId="16" fillId="0" borderId="0" xfId="231" applyFont="1" applyAlignment="1">
      <alignment vertical="center"/>
    </xf>
    <xf numFmtId="0" fontId="23" fillId="0" borderId="0" xfId="231"/>
    <xf numFmtId="0" fontId="23" fillId="0" borderId="0" xfId="231" applyAlignment="1">
      <alignment vertical="center"/>
    </xf>
    <xf numFmtId="3" fontId="108" fillId="0" borderId="37" xfId="231" applyNumberFormat="1" applyFont="1" applyBorder="1" applyAlignment="1">
      <alignment horizontal="center" vertical="center"/>
    </xf>
    <xf numFmtId="3" fontId="109" fillId="0" borderId="37" xfId="231" applyNumberFormat="1" applyFont="1" applyBorder="1" applyAlignment="1">
      <alignment horizontal="center" vertical="center"/>
    </xf>
    <xf numFmtId="1" fontId="108" fillId="0" borderId="37" xfId="231" applyNumberFormat="1" applyFont="1" applyBorder="1" applyAlignment="1">
      <alignment horizontal="center" vertical="center"/>
    </xf>
    <xf numFmtId="167" fontId="108" fillId="0" borderId="38" xfId="18" applyNumberFormat="1" applyFont="1" applyBorder="1" applyAlignment="1">
      <alignment horizontal="center" vertical="center" wrapText="1"/>
    </xf>
    <xf numFmtId="167" fontId="109" fillId="0" borderId="38" xfId="18" applyNumberFormat="1" applyFont="1" applyBorder="1" applyAlignment="1">
      <alignment horizontal="center" vertical="center"/>
    </xf>
    <xf numFmtId="3" fontId="108" fillId="0" borderId="63" xfId="231" applyNumberFormat="1" applyFont="1" applyBorder="1" applyAlignment="1">
      <alignment horizontal="center" vertical="center"/>
    </xf>
    <xf numFmtId="3" fontId="109" fillId="0" borderId="63" xfId="231" applyNumberFormat="1" applyFont="1" applyBorder="1" applyAlignment="1">
      <alignment horizontal="center" vertical="center"/>
    </xf>
    <xf numFmtId="1" fontId="108" fillId="0" borderId="63" xfId="231" applyNumberFormat="1" applyFont="1" applyBorder="1" applyAlignment="1">
      <alignment horizontal="center" vertical="center"/>
    </xf>
    <xf numFmtId="167" fontId="108" fillId="0" borderId="119" xfId="18" applyNumberFormat="1" applyFont="1" applyBorder="1" applyAlignment="1">
      <alignment horizontal="center" vertical="center" wrapText="1"/>
    </xf>
    <xf numFmtId="0" fontId="106" fillId="0" borderId="121" xfId="231" applyFont="1" applyBorder="1" applyAlignment="1">
      <alignment horizontal="center" vertical="center" wrapText="1"/>
    </xf>
    <xf numFmtId="3" fontId="108" fillId="0" borderId="121" xfId="231" applyNumberFormat="1" applyFont="1" applyBorder="1" applyAlignment="1">
      <alignment horizontal="center" vertical="center"/>
    </xf>
    <xf numFmtId="3" fontId="109" fillId="0" borderId="121" xfId="231" applyNumberFormat="1" applyFont="1" applyBorder="1" applyAlignment="1">
      <alignment horizontal="center" vertical="center"/>
    </xf>
    <xf numFmtId="167" fontId="108" fillId="0" borderId="122" xfId="18" applyNumberFormat="1" applyFont="1" applyBorder="1" applyAlignment="1">
      <alignment horizontal="center" vertical="center" wrapText="1"/>
    </xf>
    <xf numFmtId="0" fontId="107" fillId="0" borderId="123" xfId="231" applyFont="1" applyBorder="1" applyAlignment="1">
      <alignment horizontal="center" vertical="top" wrapText="1"/>
    </xf>
    <xf numFmtId="3" fontId="110" fillId="0" borderId="123" xfId="231" applyNumberFormat="1" applyFont="1" applyBorder="1" applyAlignment="1">
      <alignment horizontal="center"/>
    </xf>
    <xf numFmtId="3" fontId="111" fillId="0" borderId="123" xfId="231" applyNumberFormat="1" applyFont="1" applyBorder="1" applyAlignment="1">
      <alignment horizontal="center"/>
    </xf>
    <xf numFmtId="167" fontId="110" fillId="0" borderId="124" xfId="18" applyNumberFormat="1" applyFont="1" applyBorder="1" applyAlignment="1">
      <alignment horizontal="center" vertical="top" wrapText="1"/>
    </xf>
    <xf numFmtId="0" fontId="107" fillId="0" borderId="125" xfId="231" applyFont="1" applyBorder="1" applyAlignment="1">
      <alignment horizontal="center" vertical="top" wrapText="1"/>
    </xf>
    <xf numFmtId="3" fontId="110" fillId="0" borderId="125" xfId="231" applyNumberFormat="1" applyFont="1" applyBorder="1" applyAlignment="1">
      <alignment horizontal="center"/>
    </xf>
    <xf numFmtId="3" fontId="111" fillId="0" borderId="125" xfId="231" applyNumberFormat="1" applyFont="1" applyBorder="1" applyAlignment="1">
      <alignment horizontal="center"/>
    </xf>
    <xf numFmtId="167" fontId="110" fillId="0" borderId="126" xfId="18" applyNumberFormat="1" applyFont="1" applyBorder="1" applyAlignment="1">
      <alignment horizontal="center" vertical="top" wrapText="1"/>
    </xf>
    <xf numFmtId="0" fontId="107" fillId="0" borderId="127" xfId="231" applyFont="1" applyBorder="1" applyAlignment="1">
      <alignment horizontal="center" vertical="top" wrapText="1"/>
    </xf>
    <xf numFmtId="3" fontId="110" fillId="0" borderId="127" xfId="231" applyNumberFormat="1" applyFont="1" applyBorder="1" applyAlignment="1">
      <alignment horizontal="center"/>
    </xf>
    <xf numFmtId="3" fontId="111" fillId="0" borderId="127" xfId="231" applyNumberFormat="1" applyFont="1" applyBorder="1" applyAlignment="1">
      <alignment horizontal="center"/>
    </xf>
    <xf numFmtId="167" fontId="110" fillId="0" borderId="128" xfId="18" applyNumberFormat="1" applyFont="1" applyBorder="1" applyAlignment="1">
      <alignment horizontal="center" vertical="top" wrapText="1"/>
    </xf>
    <xf numFmtId="167" fontId="23" fillId="0" borderId="0" xfId="231" applyNumberFormat="1"/>
    <xf numFmtId="0" fontId="19" fillId="0" borderId="11" xfId="2" applyNumberFormat="1" applyFont="1" applyFill="1" applyBorder="1" applyAlignment="1">
      <alignment horizontal="center" vertical="center" wrapText="1"/>
    </xf>
    <xf numFmtId="0" fontId="19" fillId="0" borderId="12" xfId="2" applyNumberFormat="1" applyFont="1" applyFill="1" applyBorder="1" applyAlignment="1">
      <alignment horizontal="center" vertical="center" wrapText="1"/>
    </xf>
    <xf numFmtId="167" fontId="104" fillId="0" borderId="0" xfId="273" applyNumberFormat="1" applyFont="1" applyFill="1"/>
    <xf numFmtId="0" fontId="104" fillId="0" borderId="0" xfId="338" applyNumberFormat="1" applyFont="1" applyFill="1" applyAlignment="1">
      <alignment horizontal="center"/>
    </xf>
    <xf numFmtId="0" fontId="24" fillId="2" borderId="0" xfId="0" applyFont="1" applyFill="1"/>
    <xf numFmtId="0" fontId="127" fillId="2" borderId="0" xfId="0" applyFont="1" applyFill="1" applyAlignment="1">
      <alignment horizontal="left" vertical="center"/>
    </xf>
    <xf numFmtId="0" fontId="24" fillId="2" borderId="0" xfId="0" applyFont="1" applyFill="1" applyAlignment="1">
      <alignment horizontal="left"/>
    </xf>
    <xf numFmtId="167" fontId="145" fillId="0" borderId="118" xfId="1" applyNumberFormat="1" applyFont="1" applyFill="1" applyBorder="1" applyAlignment="1">
      <alignment horizontal="right" vertical="center"/>
    </xf>
    <xf numFmtId="167" fontId="145" fillId="0" borderId="67" xfId="1" applyNumberFormat="1" applyFont="1" applyFill="1" applyBorder="1" applyAlignment="1">
      <alignment horizontal="right" vertical="center"/>
    </xf>
    <xf numFmtId="0" fontId="113" fillId="0" borderId="0" xfId="0" applyFont="1"/>
    <xf numFmtId="0" fontId="19" fillId="0" borderId="247" xfId="2" applyNumberFormat="1" applyFont="1" applyFill="1" applyBorder="1" applyAlignment="1">
      <alignment horizontal="center" vertical="center" wrapText="1"/>
    </xf>
    <xf numFmtId="166" fontId="18" fillId="0" borderId="0" xfId="0" applyNumberFormat="1" applyFont="1" applyFill="1" applyBorder="1"/>
    <xf numFmtId="0" fontId="20" fillId="0" borderId="0" xfId="91" applyFont="1" applyAlignment="1">
      <alignment horizontal="left" vertical="center"/>
    </xf>
    <xf numFmtId="0" fontId="18" fillId="0" borderId="0" xfId="91" applyAlignment="1">
      <alignment vertical="center"/>
    </xf>
    <xf numFmtId="0" fontId="21" fillId="0" borderId="0" xfId="91" applyFont="1" applyAlignment="1">
      <alignment horizontal="center" vertical="center"/>
    </xf>
    <xf numFmtId="0" fontId="17" fillId="0" borderId="0" xfId="91" applyFont="1" applyAlignment="1">
      <alignment vertical="center"/>
    </xf>
    <xf numFmtId="0" fontId="17" fillId="0" borderId="290" xfId="91" applyFont="1" applyBorder="1" applyAlignment="1">
      <alignment vertical="center"/>
    </xf>
    <xf numFmtId="0" fontId="20" fillId="0" borderId="291" xfId="91" applyNumberFormat="1" applyFont="1" applyBorder="1" applyAlignment="1">
      <alignment horizontal="center" vertical="center"/>
    </xf>
    <xf numFmtId="0" fontId="20" fillId="0" borderId="247" xfId="91" applyNumberFormat="1" applyFont="1" applyBorder="1" applyAlignment="1">
      <alignment horizontal="center" vertical="center"/>
    </xf>
    <xf numFmtId="0" fontId="17" fillId="0" borderId="248" xfId="91" applyNumberFormat="1" applyFont="1" applyBorder="1" applyAlignment="1">
      <alignment horizontal="center" vertical="center"/>
    </xf>
    <xf numFmtId="0" fontId="17" fillId="0" borderId="249" xfId="91" applyFont="1" applyBorder="1" applyAlignment="1">
      <alignment vertical="center"/>
    </xf>
    <xf numFmtId="167" fontId="17" fillId="0" borderId="292" xfId="3" applyNumberFormat="1" applyFont="1" applyBorder="1" applyAlignment="1">
      <alignment horizontal="center" vertical="center"/>
    </xf>
    <xf numFmtId="167" fontId="17" fillId="0" borderId="289" xfId="3" applyNumberFormat="1" applyFont="1" applyBorder="1" applyAlignment="1">
      <alignment horizontal="center" vertical="center"/>
    </xf>
    <xf numFmtId="167" fontId="17" fillId="0" borderId="293" xfId="3" applyNumberFormat="1" applyFont="1" applyBorder="1" applyAlignment="1">
      <alignment horizontal="center" vertical="center"/>
    </xf>
    <xf numFmtId="0" fontId="20" fillId="0" borderId="0" xfId="91" applyFont="1" applyAlignment="1">
      <alignment horizontal="center" vertical="center"/>
    </xf>
    <xf numFmtId="0" fontId="17" fillId="0" borderId="13" xfId="91" applyFont="1" applyBorder="1" applyAlignment="1">
      <alignment vertical="center"/>
    </xf>
    <xf numFmtId="0" fontId="17" fillId="0" borderId="281" xfId="91" applyFont="1" applyBorder="1" applyAlignment="1">
      <alignment vertical="center"/>
    </xf>
    <xf numFmtId="167" fontId="17" fillId="0" borderId="291" xfId="3" applyNumberFormat="1" applyFont="1" applyBorder="1" applyAlignment="1">
      <alignment horizontal="center" vertical="center"/>
    </xf>
    <xf numFmtId="167" fontId="17" fillId="0" borderId="247" xfId="3" applyNumberFormat="1" applyFont="1" applyBorder="1" applyAlignment="1">
      <alignment horizontal="center" vertical="center"/>
    </xf>
    <xf numFmtId="167" fontId="17" fillId="0" borderId="248" xfId="3" applyNumberFormat="1" applyFont="1" applyBorder="1" applyAlignment="1">
      <alignment horizontal="center" vertical="center"/>
    </xf>
    <xf numFmtId="0" fontId="17" fillId="0" borderId="101" xfId="91" applyFont="1" applyBorder="1" applyAlignment="1">
      <alignment horizontal="left" vertical="center"/>
    </xf>
    <xf numFmtId="168" fontId="17" fillId="0" borderId="291" xfId="3" applyNumberFormat="1" applyFont="1" applyBorder="1" applyAlignment="1">
      <alignment horizontal="center" vertical="center"/>
    </xf>
    <xf numFmtId="168" fontId="17" fillId="0" borderId="247" xfId="3" applyNumberFormat="1" applyFont="1" applyBorder="1" applyAlignment="1">
      <alignment horizontal="center" vertical="center"/>
    </xf>
    <xf numFmtId="168" fontId="17" fillId="0" borderId="248" xfId="3" applyNumberFormat="1" applyFont="1" applyBorder="1" applyAlignment="1">
      <alignment horizontal="center" vertical="center"/>
    </xf>
    <xf numFmtId="0" fontId="18" fillId="0" borderId="0" xfId="91"/>
    <xf numFmtId="0" fontId="17" fillId="0" borderId="0" xfId="91" applyFont="1"/>
    <xf numFmtId="0" fontId="17" fillId="0" borderId="281" xfId="91" applyFont="1" applyBorder="1"/>
    <xf numFmtId="0" fontId="17" fillId="0" borderId="291" xfId="91" applyFont="1" applyBorder="1"/>
    <xf numFmtId="0" fontId="17" fillId="0" borderId="247" xfId="91" applyFont="1" applyBorder="1"/>
    <xf numFmtId="0" fontId="17" fillId="0" borderId="248" xfId="91" applyFont="1" applyBorder="1"/>
    <xf numFmtId="0" fontId="17" fillId="0" borderId="13" xfId="91" applyFont="1" applyBorder="1"/>
    <xf numFmtId="0" fontId="17" fillId="0" borderId="101" xfId="91" applyFont="1" applyBorder="1"/>
    <xf numFmtId="166" fontId="18" fillId="0" borderId="281" xfId="91" applyNumberFormat="1" applyBorder="1"/>
    <xf numFmtId="166" fontId="18" fillId="0" borderId="247" xfId="91" applyNumberFormat="1" applyBorder="1"/>
    <xf numFmtId="166" fontId="18" fillId="0" borderId="291" xfId="91" applyNumberFormat="1" applyBorder="1"/>
    <xf numFmtId="0" fontId="22" fillId="0" borderId="245" xfId="7" applyFont="1" applyBorder="1"/>
    <xf numFmtId="0" fontId="22" fillId="0" borderId="246" xfId="7" applyFont="1" applyBorder="1"/>
    <xf numFmtId="0" fontId="22" fillId="0" borderId="247" xfId="7" applyFont="1" applyBorder="1"/>
    <xf numFmtId="0" fontId="22" fillId="0" borderId="248" xfId="7" applyFont="1" applyBorder="1"/>
    <xf numFmtId="167" fontId="22" fillId="0" borderId="248" xfId="3" applyNumberFormat="1" applyFont="1" applyBorder="1"/>
    <xf numFmtId="0" fontId="7" fillId="0" borderId="0" xfId="7" applyFont="1"/>
    <xf numFmtId="0" fontId="17" fillId="0" borderId="245" xfId="7" applyFont="1" applyBorder="1"/>
    <xf numFmtId="0" fontId="17" fillId="0" borderId="290" xfId="7" applyFont="1" applyFill="1" applyBorder="1" applyAlignment="1">
      <alignment horizontal="center" vertical="center"/>
    </xf>
    <xf numFmtId="0" fontId="17" fillId="0" borderId="294" xfId="7" applyFont="1" applyBorder="1" applyAlignment="1">
      <alignment horizontal="left" wrapText="1"/>
    </xf>
    <xf numFmtId="9" fontId="24" fillId="0" borderId="292" xfId="7" applyNumberFormat="1" applyFont="1" applyBorder="1"/>
    <xf numFmtId="9" fontId="24" fillId="0" borderId="289" xfId="7" applyNumberFormat="1" applyFont="1" applyBorder="1"/>
    <xf numFmtId="9" fontId="24" fillId="0" borderId="293" xfId="7" applyNumberFormat="1" applyFont="1" applyBorder="1"/>
    <xf numFmtId="9" fontId="24" fillId="0" borderId="18" xfId="3" applyFont="1" applyBorder="1"/>
    <xf numFmtId="0" fontId="16" fillId="0" borderId="0" xfId="345" applyFont="1" applyFill="1" applyAlignment="1">
      <alignment horizontal="left"/>
    </xf>
    <xf numFmtId="0" fontId="28" fillId="0" borderId="0" xfId="345" applyFont="1" applyFill="1" applyAlignment="1">
      <alignment horizontal="center"/>
    </xf>
    <xf numFmtId="0" fontId="29" fillId="0" borderId="0" xfId="345" applyFont="1" applyFill="1" applyAlignment="1">
      <alignment horizontal="center"/>
    </xf>
    <xf numFmtId="0" fontId="30" fillId="0" borderId="0" xfId="345" applyFont="1" applyFill="1" applyAlignment="1">
      <alignment horizontal="center"/>
    </xf>
    <xf numFmtId="0" fontId="30" fillId="0" borderId="0" xfId="345" applyFont="1" applyFill="1"/>
    <xf numFmtId="0" fontId="31" fillId="0" borderId="0" xfId="345" applyFont="1" applyFill="1"/>
    <xf numFmtId="0" fontId="28" fillId="0" borderId="0" xfId="345" applyFont="1"/>
    <xf numFmtId="0" fontId="28" fillId="0" borderId="0" xfId="345" applyFont="1" applyAlignment="1">
      <alignment horizontal="center"/>
    </xf>
    <xf numFmtId="0" fontId="30" fillId="0" borderId="0" xfId="345" applyFont="1" applyAlignment="1">
      <alignment horizontal="center"/>
    </xf>
    <xf numFmtId="0" fontId="30" fillId="0" borderId="0" xfId="345" applyFont="1"/>
    <xf numFmtId="0" fontId="28" fillId="0" borderId="0" xfId="345" applyFont="1" applyAlignment="1">
      <alignment wrapText="1"/>
    </xf>
    <xf numFmtId="0" fontId="20" fillId="0" borderId="245" xfId="345" applyFont="1" applyBorder="1" applyAlignment="1">
      <alignment horizontal="center" vertical="center"/>
    </xf>
    <xf numFmtId="0" fontId="20" fillId="0" borderId="245" xfId="345" applyFont="1" applyBorder="1" applyAlignment="1">
      <alignment horizontal="center" wrapText="1"/>
    </xf>
    <xf numFmtId="0" fontId="30" fillId="0" borderId="0" xfId="345" applyFont="1" applyAlignment="1">
      <alignment wrapText="1"/>
    </xf>
    <xf numFmtId="0" fontId="20" fillId="3" borderId="245" xfId="345" applyFont="1" applyFill="1" applyBorder="1" applyAlignment="1">
      <alignment horizontal="center"/>
    </xf>
    <xf numFmtId="0" fontId="20" fillId="3" borderId="245" xfId="345" applyFont="1" applyFill="1" applyBorder="1" applyAlignment="1">
      <alignment horizontal="center" wrapText="1"/>
    </xf>
    <xf numFmtId="0" fontId="20" fillId="0" borderId="245" xfId="345" applyFont="1" applyFill="1" applyBorder="1" applyAlignment="1">
      <alignment horizontal="center" vertical="center" wrapText="1"/>
    </xf>
    <xf numFmtId="167" fontId="32" fillId="0" borderId="238" xfId="345" applyNumberFormat="1" applyFont="1" applyBorder="1" applyAlignment="1">
      <alignment horizontal="center" vertical="center"/>
    </xf>
    <xf numFmtId="167" fontId="32" fillId="0" borderId="272" xfId="345" applyNumberFormat="1" applyFont="1" applyBorder="1" applyAlignment="1">
      <alignment horizontal="center" vertical="center"/>
    </xf>
    <xf numFmtId="9" fontId="32" fillId="0" borderId="273" xfId="345" applyNumberFormat="1" applyFont="1" applyBorder="1" applyAlignment="1">
      <alignment horizontal="center" vertical="center"/>
    </xf>
    <xf numFmtId="0" fontId="20" fillId="0" borderId="139" xfId="345" applyFont="1" applyFill="1" applyBorder="1" applyAlignment="1">
      <alignment horizontal="center"/>
    </xf>
    <xf numFmtId="167" fontId="17" fillId="2" borderId="139" xfId="345" applyNumberFormat="1" applyFont="1" applyFill="1" applyBorder="1" applyAlignment="1">
      <alignment horizontal="center"/>
    </xf>
    <xf numFmtId="0" fontId="17" fillId="2" borderId="139" xfId="345" applyFont="1" applyFill="1" applyBorder="1" applyAlignment="1">
      <alignment horizontal="center"/>
    </xf>
    <xf numFmtId="167" fontId="17" fillId="2" borderId="139" xfId="346" applyNumberFormat="1" applyFont="1" applyFill="1" applyBorder="1" applyAlignment="1">
      <alignment horizontal="center"/>
    </xf>
    <xf numFmtId="0" fontId="17" fillId="2" borderId="232" xfId="345" applyFont="1" applyFill="1" applyBorder="1" applyAlignment="1">
      <alignment horizontal="center"/>
    </xf>
    <xf numFmtId="0" fontId="17" fillId="2" borderId="233" xfId="345" applyFont="1" applyFill="1" applyBorder="1" applyAlignment="1">
      <alignment horizontal="center"/>
    </xf>
    <xf numFmtId="0" fontId="33" fillId="0" borderId="0" xfId="345" applyFont="1"/>
    <xf numFmtId="0" fontId="20" fillId="0" borderId="139" xfId="345" applyFont="1" applyBorder="1" applyAlignment="1">
      <alignment horizontal="center"/>
    </xf>
    <xf numFmtId="0" fontId="20" fillId="0" borderId="257" xfId="345" applyFont="1" applyFill="1" applyBorder="1" applyAlignment="1">
      <alignment horizontal="center"/>
    </xf>
    <xf numFmtId="0" fontId="17" fillId="2" borderId="286" xfId="345" applyFont="1" applyFill="1" applyBorder="1" applyAlignment="1">
      <alignment horizontal="center"/>
    </xf>
    <xf numFmtId="0" fontId="17" fillId="2" borderId="287" xfId="345" applyFont="1" applyFill="1" applyBorder="1" applyAlignment="1">
      <alignment horizontal="center"/>
    </xf>
    <xf numFmtId="0" fontId="20" fillId="0" borderId="295" xfId="345" applyFont="1" applyBorder="1" applyAlignment="1">
      <alignment horizontal="center"/>
    </xf>
    <xf numFmtId="0" fontId="20" fillId="0" borderId="258" xfId="345" applyFont="1" applyBorder="1" applyAlignment="1">
      <alignment horizontal="center"/>
    </xf>
    <xf numFmtId="167" fontId="17" fillId="2" borderId="258" xfId="346" applyNumberFormat="1" applyFont="1" applyFill="1" applyBorder="1" applyAlignment="1">
      <alignment horizontal="center"/>
    </xf>
    <xf numFmtId="167" fontId="17" fillId="2" borderId="259" xfId="346" applyNumberFormat="1" applyFont="1" applyFill="1" applyBorder="1" applyAlignment="1">
      <alignment horizontal="center"/>
    </xf>
    <xf numFmtId="167" fontId="17" fillId="0" borderId="260" xfId="346" applyNumberFormat="1" applyFont="1" applyBorder="1" applyAlignment="1">
      <alignment horizontal="center"/>
    </xf>
    <xf numFmtId="167" fontId="17" fillId="2" borderId="295" xfId="346" applyNumberFormat="1" applyFont="1" applyFill="1" applyBorder="1" applyAlignment="1">
      <alignment horizontal="center"/>
    </xf>
    <xf numFmtId="167" fontId="17" fillId="2" borderId="232" xfId="346" applyNumberFormat="1" applyFont="1" applyFill="1" applyBorder="1" applyAlignment="1">
      <alignment horizontal="center"/>
    </xf>
    <xf numFmtId="167" fontId="17" fillId="0" borderId="233" xfId="346" applyNumberFormat="1" applyFont="1" applyBorder="1" applyAlignment="1">
      <alignment horizontal="center"/>
    </xf>
    <xf numFmtId="0" fontId="20" fillId="0" borderId="257" xfId="345" applyFont="1" applyBorder="1" applyAlignment="1">
      <alignment horizontal="center"/>
    </xf>
    <xf numFmtId="167" fontId="17" fillId="2" borderId="257" xfId="346" applyNumberFormat="1" applyFont="1" applyFill="1" applyBorder="1" applyAlignment="1">
      <alignment horizontal="center"/>
    </xf>
    <xf numFmtId="167" fontId="17" fillId="2" borderId="286" xfId="346" applyNumberFormat="1" applyFont="1" applyFill="1" applyBorder="1" applyAlignment="1">
      <alignment horizontal="center"/>
    </xf>
    <xf numFmtId="167" fontId="17" fillId="0" borderId="287" xfId="346" applyNumberFormat="1" applyFont="1" applyBorder="1" applyAlignment="1">
      <alignment horizontal="center"/>
    </xf>
    <xf numFmtId="0" fontId="20" fillId="2" borderId="139" xfId="345" applyFont="1" applyFill="1" applyBorder="1" applyAlignment="1">
      <alignment horizontal="center"/>
    </xf>
    <xf numFmtId="167" fontId="17" fillId="2" borderId="233" xfId="346" applyNumberFormat="1" applyFont="1" applyFill="1" applyBorder="1" applyAlignment="1">
      <alignment horizontal="center"/>
    </xf>
    <xf numFmtId="0" fontId="20" fillId="0" borderId="296" xfId="345" applyFont="1" applyFill="1" applyBorder="1" applyAlignment="1">
      <alignment horizontal="center"/>
    </xf>
    <xf numFmtId="167" fontId="17" fillId="2" borderId="296" xfId="346" applyNumberFormat="1" applyFont="1" applyFill="1" applyBorder="1" applyAlignment="1">
      <alignment horizontal="center"/>
    </xf>
    <xf numFmtId="167" fontId="17" fillId="0" borderId="297" xfId="346" applyNumberFormat="1" applyFont="1" applyFill="1" applyBorder="1" applyAlignment="1">
      <alignment horizontal="center"/>
    </xf>
    <xf numFmtId="167" fontId="17" fillId="0" borderId="298" xfId="346" applyNumberFormat="1" applyFont="1" applyFill="1" applyBorder="1" applyAlignment="1">
      <alignment horizontal="center"/>
    </xf>
    <xf numFmtId="167" fontId="17" fillId="0" borderId="299" xfId="346" applyNumberFormat="1" applyFont="1" applyFill="1" applyBorder="1" applyAlignment="1">
      <alignment horizontal="center"/>
    </xf>
    <xf numFmtId="0" fontId="20" fillId="0" borderId="295" xfId="345" applyFont="1" applyFill="1" applyBorder="1" applyAlignment="1">
      <alignment horizontal="center"/>
    </xf>
    <xf numFmtId="167" fontId="17" fillId="0" borderId="295" xfId="346" applyNumberFormat="1" applyFont="1" applyFill="1" applyBorder="1" applyAlignment="1">
      <alignment horizontal="center"/>
    </xf>
    <xf numFmtId="167" fontId="17" fillId="0" borderId="300" xfId="345" applyNumberFormat="1" applyFont="1" applyFill="1" applyBorder="1" applyAlignment="1">
      <alignment horizontal="center"/>
    </xf>
    <xf numFmtId="167" fontId="17" fillId="0" borderId="301" xfId="345" applyNumberFormat="1" applyFont="1" applyFill="1" applyBorder="1" applyAlignment="1">
      <alignment horizontal="center"/>
    </xf>
    <xf numFmtId="167" fontId="17" fillId="0" borderId="302" xfId="345" applyNumberFormat="1" applyFont="1" applyFill="1" applyBorder="1" applyAlignment="1">
      <alignment horizontal="center"/>
    </xf>
    <xf numFmtId="0" fontId="20" fillId="0" borderId="277" xfId="345" applyFont="1" applyFill="1" applyBorder="1" applyAlignment="1">
      <alignment horizontal="center"/>
    </xf>
    <xf numFmtId="167" fontId="17" fillId="2" borderId="277" xfId="346" applyNumberFormat="1" applyFont="1" applyFill="1" applyBorder="1" applyAlignment="1">
      <alignment horizontal="center"/>
    </xf>
    <xf numFmtId="167" fontId="17" fillId="0" borderId="277" xfId="346" applyNumberFormat="1" applyFont="1" applyFill="1" applyBorder="1" applyAlignment="1">
      <alignment horizontal="center"/>
    </xf>
    <xf numFmtId="167" fontId="17" fillId="0" borderId="50" xfId="346" applyNumberFormat="1" applyFont="1" applyFill="1" applyBorder="1" applyAlignment="1">
      <alignment horizontal="center"/>
    </xf>
    <xf numFmtId="167" fontId="17" fillId="0" borderId="51" xfId="346" applyNumberFormat="1" applyFont="1" applyFill="1" applyBorder="1" applyAlignment="1">
      <alignment horizontal="center"/>
    </xf>
    <xf numFmtId="167" fontId="17" fillId="0" borderId="52" xfId="346" applyNumberFormat="1" applyFont="1" applyFill="1" applyBorder="1" applyAlignment="1">
      <alignment horizontal="center"/>
    </xf>
    <xf numFmtId="0" fontId="20" fillId="4" borderId="295" xfId="345" applyFont="1" applyFill="1" applyBorder="1" applyAlignment="1">
      <alignment horizontal="center"/>
    </xf>
    <xf numFmtId="167" fontId="17" fillId="4" borderId="295" xfId="345" applyNumberFormat="1" applyFont="1" applyFill="1" applyBorder="1" applyAlignment="1">
      <alignment horizontal="center"/>
    </xf>
    <xf numFmtId="0" fontId="17" fillId="4" borderId="295" xfId="345" applyFont="1" applyFill="1" applyBorder="1" applyAlignment="1">
      <alignment horizontal="center"/>
    </xf>
    <xf numFmtId="167" fontId="17" fillId="5" borderId="303" xfId="346" applyNumberFormat="1" applyFont="1" applyFill="1" applyBorder="1" applyAlignment="1">
      <alignment horizontal="center"/>
    </xf>
    <xf numFmtId="167" fontId="17" fillId="5" borderId="304" xfId="346" applyNumberFormat="1" applyFont="1" applyFill="1" applyBorder="1" applyAlignment="1">
      <alignment horizontal="center"/>
    </xf>
    <xf numFmtId="167" fontId="17" fillId="5" borderId="305" xfId="346" applyNumberFormat="1" applyFont="1" applyFill="1" applyBorder="1" applyAlignment="1">
      <alignment horizontal="center"/>
    </xf>
    <xf numFmtId="0" fontId="20" fillId="4" borderId="139" xfId="345" applyFont="1" applyFill="1" applyBorder="1" applyAlignment="1">
      <alignment horizontal="center"/>
    </xf>
    <xf numFmtId="167" fontId="17" fillId="4" borderId="139" xfId="345" applyNumberFormat="1" applyFont="1" applyFill="1" applyBorder="1" applyAlignment="1">
      <alignment horizontal="center"/>
    </xf>
    <xf numFmtId="0" fontId="17" fillId="4" borderId="139" xfId="345" applyFont="1" applyFill="1" applyBorder="1" applyAlignment="1">
      <alignment horizontal="center"/>
    </xf>
    <xf numFmtId="167" fontId="17" fillId="4" borderId="139" xfId="346" applyNumberFormat="1" applyFont="1" applyFill="1" applyBorder="1" applyAlignment="1">
      <alignment horizontal="center"/>
    </xf>
    <xf numFmtId="167" fontId="17" fillId="4" borderId="257" xfId="346" applyNumberFormat="1" applyFont="1" applyFill="1" applyBorder="1" applyAlignment="1">
      <alignment horizontal="center"/>
    </xf>
    <xf numFmtId="0" fontId="20" fillId="4" borderId="257" xfId="345" applyFont="1" applyFill="1" applyBorder="1" applyAlignment="1">
      <alignment horizontal="center"/>
    </xf>
    <xf numFmtId="0" fontId="20" fillId="4" borderId="277" xfId="345" applyFont="1" applyFill="1" applyBorder="1" applyAlignment="1">
      <alignment horizontal="center"/>
    </xf>
    <xf numFmtId="167" fontId="17" fillId="4" borderId="277" xfId="346" applyNumberFormat="1" applyFont="1" applyFill="1" applyBorder="1" applyAlignment="1">
      <alignment horizontal="center"/>
    </xf>
    <xf numFmtId="0" fontId="20" fillId="4" borderId="180" xfId="345" applyFont="1" applyFill="1" applyBorder="1" applyAlignment="1">
      <alignment horizontal="center"/>
    </xf>
    <xf numFmtId="167" fontId="17" fillId="5" borderId="50" xfId="346" applyNumberFormat="1" applyFont="1" applyFill="1" applyBorder="1" applyAlignment="1">
      <alignment horizontal="center"/>
    </xf>
    <xf numFmtId="167" fontId="17" fillId="5" borderId="51" xfId="346" applyNumberFormat="1" applyFont="1" applyFill="1" applyBorder="1" applyAlignment="1">
      <alignment horizontal="center"/>
    </xf>
    <xf numFmtId="167" fontId="17" fillId="5" borderId="52" xfId="346" applyNumberFormat="1" applyFont="1" applyFill="1" applyBorder="1" applyAlignment="1">
      <alignment horizontal="center"/>
    </xf>
    <xf numFmtId="0" fontId="30" fillId="0" borderId="0" xfId="345" applyFont="1" applyBorder="1" applyAlignment="1">
      <alignment horizontal="center"/>
    </xf>
    <xf numFmtId="0" fontId="20" fillId="0" borderId="0" xfId="345" applyFont="1" applyBorder="1" applyAlignment="1">
      <alignment horizontal="center" wrapText="1"/>
    </xf>
    <xf numFmtId="0" fontId="30" fillId="0" borderId="0" xfId="345" applyFont="1" applyBorder="1"/>
    <xf numFmtId="0" fontId="7" fillId="0" borderId="0" xfId="345" applyAlignment="1">
      <alignment horizontal="center"/>
    </xf>
    <xf numFmtId="0" fontId="7" fillId="0" borderId="0" xfId="345"/>
    <xf numFmtId="0" fontId="25" fillId="0" borderId="0" xfId="345" applyFont="1" applyBorder="1"/>
    <xf numFmtId="0" fontId="70" fillId="0" borderId="0" xfId="345" applyFont="1" applyFill="1" applyBorder="1" applyAlignment="1">
      <alignment horizontal="center" vertical="center"/>
    </xf>
    <xf numFmtId="0" fontId="70" fillId="0" borderId="0" xfId="345" applyFont="1" applyFill="1" applyBorder="1" applyAlignment="1">
      <alignment horizontal="center" vertical="center" wrapText="1"/>
    </xf>
    <xf numFmtId="0" fontId="22" fillId="0" borderId="0" xfId="345" applyFont="1" applyBorder="1"/>
    <xf numFmtId="0" fontId="22" fillId="0" borderId="0" xfId="345" applyFont="1" applyAlignment="1">
      <alignment vertical="center"/>
    </xf>
    <xf numFmtId="0" fontId="20" fillId="0" borderId="281" xfId="345" applyFont="1" applyFill="1" applyBorder="1" applyAlignment="1">
      <alignment horizontal="center" vertical="center" wrapText="1"/>
    </xf>
    <xf numFmtId="0" fontId="20" fillId="0" borderId="247" xfId="345" applyFont="1" applyFill="1" applyBorder="1" applyAlignment="1">
      <alignment horizontal="center" vertical="center" wrapText="1"/>
    </xf>
    <xf numFmtId="0" fontId="20" fillId="0" borderId="248" xfId="345" applyFont="1" applyFill="1" applyBorder="1" applyAlignment="1">
      <alignment horizontal="center" vertical="center" wrapText="1"/>
    </xf>
    <xf numFmtId="0" fontId="17" fillId="0" borderId="294" xfId="15" applyNumberFormat="1" applyFont="1" applyBorder="1" applyAlignment="1">
      <alignment horizontal="center" vertical="center" wrapText="1"/>
    </xf>
    <xf numFmtId="3" fontId="17" fillId="0" borderId="306" xfId="15" applyNumberFormat="1" applyFont="1" applyBorder="1" applyAlignment="1">
      <alignment horizontal="right" vertical="center" wrapText="1"/>
    </xf>
    <xf numFmtId="3" fontId="17" fillId="0" borderId="289" xfId="15" applyNumberFormat="1" applyFont="1" applyBorder="1" applyAlignment="1">
      <alignment horizontal="right" vertical="center" wrapText="1"/>
    </xf>
    <xf numFmtId="3" fontId="17" fillId="0" borderId="293" xfId="15" applyNumberFormat="1" applyFont="1" applyBorder="1" applyAlignment="1">
      <alignment horizontal="right" vertical="center" wrapText="1"/>
    </xf>
    <xf numFmtId="3" fontId="22" fillId="0" borderId="6" xfId="345" applyNumberFormat="1" applyFont="1" applyBorder="1" applyAlignment="1">
      <alignment horizontal="right"/>
    </xf>
    <xf numFmtId="3" fontId="22" fillId="0" borderId="19" xfId="345" applyNumberFormat="1" applyFont="1" applyBorder="1" applyAlignment="1">
      <alignment horizontal="right"/>
    </xf>
    <xf numFmtId="3" fontId="22" fillId="0" borderId="20" xfId="345" applyNumberFormat="1" applyFont="1" applyBorder="1" applyAlignment="1">
      <alignment horizontal="right"/>
    </xf>
    <xf numFmtId="0" fontId="22" fillId="0" borderId="0" xfId="345" applyFont="1"/>
    <xf numFmtId="0" fontId="22" fillId="2" borderId="0" xfId="347" applyFont="1" applyFill="1" applyBorder="1" applyAlignment="1"/>
    <xf numFmtId="0" fontId="22" fillId="2" borderId="0" xfId="347" applyFont="1" applyFill="1"/>
    <xf numFmtId="167" fontId="22" fillId="2" borderId="0" xfId="347" applyNumberFormat="1" applyFont="1" applyFill="1" applyBorder="1" applyAlignment="1"/>
    <xf numFmtId="167" fontId="22" fillId="2" borderId="0" xfId="348" applyNumberFormat="1" applyFont="1" applyFill="1" applyBorder="1" applyAlignment="1"/>
    <xf numFmtId="167" fontId="22" fillId="2" borderId="20" xfId="348" applyNumberFormat="1" applyFont="1" applyFill="1" applyBorder="1" applyAlignment="1"/>
    <xf numFmtId="167" fontId="22" fillId="2" borderId="19" xfId="348" applyNumberFormat="1" applyFont="1" applyFill="1" applyBorder="1" applyAlignment="1"/>
    <xf numFmtId="167" fontId="22" fillId="2" borderId="29" xfId="348" applyNumberFormat="1" applyFont="1" applyFill="1" applyBorder="1" applyAlignment="1"/>
    <xf numFmtId="167" fontId="24" fillId="2" borderId="31" xfId="348" applyNumberFormat="1" applyFont="1" applyFill="1" applyBorder="1"/>
    <xf numFmtId="167" fontId="22" fillId="2" borderId="16" xfId="347" applyNumberFormat="1" applyFont="1" applyFill="1" applyBorder="1" applyAlignment="1"/>
    <xf numFmtId="167" fontId="22" fillId="2" borderId="15" xfId="347" applyNumberFormat="1" applyFont="1" applyFill="1" applyBorder="1" applyAlignment="1"/>
    <xf numFmtId="167" fontId="22" fillId="2" borderId="70" xfId="347" applyNumberFormat="1" applyFont="1" applyFill="1" applyBorder="1" applyAlignment="1"/>
    <xf numFmtId="167" fontId="22" fillId="2" borderId="307" xfId="348" applyNumberFormat="1" applyFont="1" applyFill="1" applyBorder="1" applyAlignment="1"/>
    <xf numFmtId="0" fontId="24" fillId="2" borderId="294" xfId="2" applyFont="1" applyFill="1" applyBorder="1"/>
    <xf numFmtId="0" fontId="25" fillId="2" borderId="0" xfId="347" applyFont="1" applyFill="1" applyBorder="1" applyAlignment="1">
      <alignment horizontal="center"/>
    </xf>
    <xf numFmtId="0" fontId="25" fillId="2" borderId="308" xfId="347" applyFont="1" applyFill="1" applyBorder="1" applyAlignment="1">
      <alignment horizontal="center"/>
    </xf>
    <xf numFmtId="0" fontId="25" fillId="2" borderId="309" xfId="347" applyFont="1" applyFill="1" applyBorder="1" applyAlignment="1">
      <alignment horizontal="center"/>
    </xf>
    <xf numFmtId="0" fontId="25" fillId="2" borderId="310" xfId="347" applyFont="1" applyFill="1" applyBorder="1" applyAlignment="1">
      <alignment horizontal="center"/>
    </xf>
    <xf numFmtId="0" fontId="22" fillId="2" borderId="245" xfId="347" applyFont="1" applyFill="1" applyBorder="1"/>
    <xf numFmtId="0" fontId="16" fillId="0" borderId="0" xfId="347" applyFont="1"/>
    <xf numFmtId="0" fontId="147" fillId="37" borderId="82" xfId="231" applyFont="1" applyFill="1" applyBorder="1" applyAlignment="1">
      <alignment horizontal="center" vertical="center" wrapText="1"/>
    </xf>
    <xf numFmtId="0" fontId="147" fillId="37" borderId="34" xfId="231" applyFont="1" applyFill="1" applyBorder="1" applyAlignment="1">
      <alignment horizontal="center" vertical="center" wrapText="1"/>
    </xf>
    <xf numFmtId="0" fontId="147" fillId="37" borderId="45" xfId="231" applyFont="1" applyFill="1" applyBorder="1" applyAlignment="1">
      <alignment horizontal="center" vertical="center" wrapText="1"/>
    </xf>
    <xf numFmtId="0" fontId="147" fillId="37" borderId="46" xfId="231" applyFont="1" applyFill="1" applyBorder="1" applyAlignment="1">
      <alignment horizontal="center" vertical="center" wrapText="1"/>
    </xf>
    <xf numFmtId="0" fontId="17" fillId="34" borderId="84" xfId="231" applyFont="1" applyFill="1" applyBorder="1" applyAlignment="1">
      <alignment horizontal="left" vertical="center" wrapText="1"/>
    </xf>
    <xf numFmtId="189" fontId="17" fillId="34" borderId="85" xfId="315" applyNumberFormat="1" applyFont="1" applyFill="1" applyBorder="1" applyAlignment="1">
      <alignment vertical="center"/>
    </xf>
    <xf numFmtId="189" fontId="17" fillId="34" borderId="86" xfId="315" applyNumberFormat="1" applyFont="1" applyFill="1" applyBorder="1" applyAlignment="1">
      <alignment vertical="center"/>
    </xf>
    <xf numFmtId="167" fontId="17" fillId="34" borderId="87" xfId="18" applyNumberFormat="1" applyFont="1" applyFill="1" applyBorder="1" applyAlignment="1">
      <alignment horizontal="center" vertical="center"/>
    </xf>
    <xf numFmtId="167" fontId="17" fillId="34" borderId="88" xfId="18" applyNumberFormat="1" applyFont="1" applyFill="1" applyBorder="1" applyAlignment="1">
      <alignment horizontal="center" vertical="center"/>
    </xf>
    <xf numFmtId="0" fontId="17" fillId="34" borderId="13" xfId="231" applyFont="1" applyFill="1" applyBorder="1" applyAlignment="1">
      <alignment horizontal="left" vertical="center" wrapText="1"/>
    </xf>
    <xf numFmtId="189" fontId="17" fillId="34" borderId="89" xfId="315" applyNumberFormat="1" applyFont="1" applyFill="1" applyBorder="1" applyAlignment="1">
      <alignment vertical="center"/>
    </xf>
    <xf numFmtId="189" fontId="17" fillId="34" borderId="90" xfId="315" applyNumberFormat="1" applyFont="1" applyFill="1" applyBorder="1" applyAlignment="1">
      <alignment vertical="center"/>
    </xf>
    <xf numFmtId="167" fontId="17" fillId="34" borderId="76" xfId="18" applyNumberFormat="1" applyFont="1" applyFill="1" applyBorder="1" applyAlignment="1">
      <alignment horizontal="center" vertical="center"/>
    </xf>
    <xf numFmtId="167" fontId="17" fillId="34" borderId="91" xfId="18" applyNumberFormat="1" applyFont="1" applyFill="1" applyBorder="1" applyAlignment="1">
      <alignment horizontal="center" vertical="center"/>
    </xf>
    <xf numFmtId="0" fontId="17" fillId="34" borderId="92" xfId="231" applyFont="1" applyFill="1" applyBorder="1" applyAlignment="1">
      <alignment horizontal="left" vertical="center" wrapText="1"/>
    </xf>
    <xf numFmtId="189" fontId="17" fillId="34" borderId="93" xfId="315" applyNumberFormat="1" applyFont="1" applyFill="1" applyBorder="1" applyAlignment="1">
      <alignment vertical="center"/>
    </xf>
    <xf numFmtId="189" fontId="17" fillId="34" borderId="94" xfId="315" applyNumberFormat="1" applyFont="1" applyFill="1" applyBorder="1" applyAlignment="1">
      <alignment vertical="center"/>
    </xf>
    <xf numFmtId="167" fontId="17" fillId="34" borderId="95" xfId="18" applyNumberFormat="1" applyFont="1" applyFill="1" applyBorder="1" applyAlignment="1">
      <alignment horizontal="center" vertical="center"/>
    </xf>
    <xf numFmtId="167" fontId="17" fillId="34" borderId="96" xfId="18" applyNumberFormat="1" applyFont="1" applyFill="1" applyBorder="1" applyAlignment="1">
      <alignment horizontal="center" vertical="center"/>
    </xf>
    <xf numFmtId="189" fontId="17" fillId="34" borderId="89" xfId="315" applyNumberFormat="1" applyFont="1" applyFill="1" applyBorder="1" applyAlignment="1">
      <alignment horizontal="right" vertical="center"/>
    </xf>
    <xf numFmtId="0" fontId="20" fillId="34" borderId="25" xfId="231" applyFont="1" applyFill="1" applyBorder="1" applyAlignment="1">
      <alignment horizontal="left" vertical="center" wrapText="1"/>
    </xf>
    <xf numFmtId="189" fontId="20" fillId="34" borderId="82" xfId="315" applyNumberFormat="1" applyFont="1" applyFill="1" applyBorder="1" applyAlignment="1">
      <alignment vertical="center"/>
    </xf>
    <xf numFmtId="189" fontId="20" fillId="34" borderId="83" xfId="315" applyNumberFormat="1" applyFont="1" applyFill="1" applyBorder="1" applyAlignment="1">
      <alignment vertical="center"/>
    </xf>
    <xf numFmtId="167" fontId="20" fillId="34" borderId="45" xfId="18" applyNumberFormat="1" applyFont="1" applyFill="1" applyBorder="1" applyAlignment="1">
      <alignment horizontal="center" vertical="center"/>
    </xf>
    <xf numFmtId="167" fontId="20" fillId="34" borderId="46" xfId="18" applyNumberFormat="1" applyFont="1" applyFill="1" applyBorder="1" applyAlignment="1">
      <alignment horizontal="center" vertical="center"/>
    </xf>
    <xf numFmtId="0" fontId="148" fillId="37" borderId="138" xfId="239" applyFont="1" applyFill="1" applyBorder="1" applyAlignment="1">
      <alignment horizontal="center" vertical="center" wrapText="1"/>
    </xf>
    <xf numFmtId="0" fontId="148" fillId="37" borderId="10" xfId="239" applyFont="1" applyFill="1" applyBorder="1" applyAlignment="1">
      <alignment horizontal="center" vertical="center" wrapText="1"/>
    </xf>
    <xf numFmtId="0" fontId="148" fillId="37" borderId="12" xfId="239" applyFont="1" applyFill="1" applyBorder="1" applyAlignment="1">
      <alignment horizontal="center" vertical="center" wrapText="1"/>
    </xf>
    <xf numFmtId="0" fontId="16" fillId="0" borderId="311" xfId="239" applyFont="1" applyBorder="1" applyAlignment="1">
      <alignment horizontal="left" vertical="center" wrapText="1"/>
    </xf>
    <xf numFmtId="169" fontId="16" fillId="0" borderId="312" xfId="219" applyNumberFormat="1" applyFont="1" applyBorder="1" applyAlignment="1">
      <alignment vertical="center"/>
    </xf>
    <xf numFmtId="169" fontId="16" fillId="0" borderId="313" xfId="219" applyNumberFormat="1" applyFont="1" applyBorder="1" applyAlignment="1">
      <alignment vertical="center"/>
    </xf>
    <xf numFmtId="167" fontId="16" fillId="0" borderId="314" xfId="273" applyNumberFormat="1" applyFont="1" applyFill="1" applyBorder="1" applyAlignment="1">
      <alignment horizontal="center" vertical="center"/>
    </xf>
    <xf numFmtId="0" fontId="105" fillId="0" borderId="315" xfId="239" applyFont="1" applyBorder="1" applyAlignment="1">
      <alignment horizontal="left" vertical="center" wrapText="1"/>
    </xf>
    <xf numFmtId="169" fontId="127" fillId="0" borderId="274" xfId="219" applyNumberFormat="1" applyFont="1" applyBorder="1" applyAlignment="1">
      <alignment vertical="center"/>
    </xf>
    <xf numFmtId="169" fontId="127" fillId="0" borderId="316" xfId="219" applyNumberFormat="1" applyFont="1" applyBorder="1" applyAlignment="1">
      <alignment vertical="center"/>
    </xf>
    <xf numFmtId="9" fontId="127" fillId="0" borderId="317" xfId="273" applyNumberFormat="1" applyFont="1" applyBorder="1" applyAlignment="1">
      <alignment horizontal="center" vertical="center"/>
    </xf>
    <xf numFmtId="0" fontId="16" fillId="0" borderId="315" xfId="239" applyFont="1" applyBorder="1" applyAlignment="1">
      <alignment horizontal="left" vertical="center" wrapText="1"/>
    </xf>
    <xf numFmtId="169" fontId="16" fillId="0" borderId="274" xfId="219" applyNumberFormat="1" applyFont="1" applyBorder="1" applyAlignment="1">
      <alignment vertical="center"/>
    </xf>
    <xf numFmtId="169" fontId="16" fillId="0" borderId="316" xfId="219" applyNumberFormat="1" applyFont="1" applyBorder="1" applyAlignment="1">
      <alignment vertical="center"/>
    </xf>
    <xf numFmtId="167" fontId="16" fillId="0" borderId="317" xfId="273" applyNumberFormat="1" applyFont="1" applyFill="1" applyBorder="1" applyAlignment="1">
      <alignment horizontal="center" vertical="center"/>
    </xf>
    <xf numFmtId="167" fontId="16" fillId="0" borderId="317" xfId="273" applyNumberFormat="1" applyFont="1" applyBorder="1" applyAlignment="1">
      <alignment horizontal="center" vertical="center"/>
    </xf>
    <xf numFmtId="169" fontId="127" fillId="0" borderId="274" xfId="219" applyNumberFormat="1" applyFont="1" applyBorder="1" applyAlignment="1">
      <alignment horizontal="right" vertical="center"/>
    </xf>
    <xf numFmtId="167" fontId="127" fillId="0" borderId="317" xfId="273" quotePrefix="1" applyNumberFormat="1" applyFont="1" applyBorder="1" applyAlignment="1">
      <alignment horizontal="center" vertical="center"/>
    </xf>
    <xf numFmtId="167" fontId="127" fillId="0" borderId="317" xfId="273" applyNumberFormat="1" applyFont="1" applyBorder="1" applyAlignment="1">
      <alignment horizontal="center" vertical="center"/>
    </xf>
    <xf numFmtId="0" fontId="16" fillId="0" borderId="277" xfId="239" applyFont="1" applyBorder="1" applyAlignment="1">
      <alignment horizontal="left" vertical="center" wrapText="1"/>
    </xf>
    <xf numFmtId="169" fontId="16" fillId="0" borderId="261" xfId="219" applyNumberFormat="1" applyFont="1" applyBorder="1" applyAlignment="1">
      <alignment vertical="center"/>
    </xf>
    <xf numFmtId="169" fontId="16" fillId="0" borderId="318" xfId="219" applyNumberFormat="1" applyFont="1" applyBorder="1" applyAlignment="1">
      <alignment vertical="center"/>
    </xf>
    <xf numFmtId="167" fontId="16" fillId="0" borderId="319" xfId="273" applyNumberFormat="1" applyFont="1" applyBorder="1" applyAlignment="1">
      <alignment horizontal="center" vertical="center"/>
    </xf>
    <xf numFmtId="0" fontId="148" fillId="37" borderId="30" xfId="239" applyFont="1" applyFill="1" applyBorder="1" applyAlignment="1">
      <alignment horizontal="center" vertical="center" wrapText="1"/>
    </xf>
    <xf numFmtId="0" fontId="148" fillId="37" borderId="109" xfId="239" applyFont="1" applyFill="1" applyBorder="1" applyAlignment="1">
      <alignment horizontal="center" vertical="center" wrapText="1"/>
    </xf>
    <xf numFmtId="0" fontId="16" fillId="0" borderId="0" xfId="349" applyFont="1" applyAlignment="1">
      <alignment horizontal="left"/>
    </xf>
    <xf numFmtId="0" fontId="17" fillId="0" borderId="0" xfId="349" applyFont="1"/>
    <xf numFmtId="0" fontId="20" fillId="0" borderId="245" xfId="349" applyFont="1" applyBorder="1"/>
    <xf numFmtId="0" fontId="20" fillId="0" borderId="311" xfId="349" applyFont="1" applyBorder="1" applyAlignment="1">
      <alignment wrapText="1"/>
    </xf>
    <xf numFmtId="179" fontId="17" fillId="0" borderId="295" xfId="349" applyNumberFormat="1" applyFont="1" applyBorder="1"/>
    <xf numFmtId="0" fontId="20" fillId="0" borderId="295" xfId="349" applyFont="1" applyBorder="1" applyAlignment="1">
      <alignment wrapText="1"/>
    </xf>
    <xf numFmtId="0" fontId="20" fillId="0" borderId="49" xfId="349" applyFont="1" applyBorder="1" applyAlignment="1">
      <alignment wrapText="1"/>
    </xf>
    <xf numFmtId="179" fontId="17" fillId="0" borderId="49" xfId="349" applyNumberFormat="1" applyFont="1" applyBorder="1"/>
    <xf numFmtId="179" fontId="17" fillId="0" borderId="277" xfId="349" applyNumberFormat="1" applyFont="1" applyBorder="1"/>
    <xf numFmtId="179" fontId="17" fillId="0" borderId="311" xfId="349" applyNumberFormat="1" applyFont="1" applyBorder="1"/>
    <xf numFmtId="179" fontId="17" fillId="0" borderId="315" xfId="349" applyNumberFormat="1" applyFont="1" applyBorder="1"/>
    <xf numFmtId="0" fontId="17" fillId="0" borderId="315" xfId="349" applyFont="1" applyBorder="1"/>
    <xf numFmtId="0" fontId="20" fillId="0" borderId="277" xfId="349" applyFont="1" applyBorder="1" applyAlignment="1">
      <alignment wrapText="1"/>
    </xf>
    <xf numFmtId="0" fontId="17" fillId="0" borderId="277" xfId="349" applyFont="1" applyBorder="1"/>
    <xf numFmtId="179" fontId="17" fillId="0" borderId="0" xfId="349" applyNumberFormat="1" applyFont="1"/>
    <xf numFmtId="179" fontId="112" fillId="0" borderId="0" xfId="349" applyNumberFormat="1" applyFont="1" applyFill="1" applyBorder="1" applyAlignment="1">
      <alignment horizontal="center"/>
    </xf>
    <xf numFmtId="0" fontId="25" fillId="0" borderId="0" xfId="349" applyFont="1" applyFill="1"/>
    <xf numFmtId="0" fontId="22" fillId="0" borderId="0" xfId="349" applyFont="1" applyFill="1"/>
    <xf numFmtId="179" fontId="22" fillId="0" borderId="0" xfId="349" applyNumberFormat="1" applyFont="1" applyFill="1"/>
    <xf numFmtId="0" fontId="22" fillId="0" borderId="290" xfId="349" applyFont="1" applyFill="1" applyBorder="1"/>
    <xf numFmtId="0" fontId="22" fillId="0" borderId="290" xfId="351" applyNumberFormat="1" applyFont="1" applyFill="1" applyBorder="1"/>
    <xf numFmtId="189" fontId="22" fillId="0" borderId="290" xfId="351" applyNumberFormat="1" applyFont="1" applyFill="1" applyBorder="1"/>
    <xf numFmtId="0" fontId="22" fillId="0" borderId="49" xfId="349" applyFont="1" applyFill="1" applyBorder="1"/>
    <xf numFmtId="189" fontId="22" fillId="0" borderId="49" xfId="351" applyNumberFormat="1" applyFont="1" applyFill="1" applyBorder="1"/>
    <xf numFmtId="0" fontId="22" fillId="0" borderId="180" xfId="349" applyFont="1" applyFill="1" applyBorder="1"/>
    <xf numFmtId="189" fontId="22" fillId="0" borderId="180" xfId="349" applyNumberFormat="1" applyFont="1" applyFill="1" applyBorder="1"/>
    <xf numFmtId="0" fontId="6" fillId="0" borderId="0" xfId="349" applyFill="1"/>
    <xf numFmtId="0" fontId="106" fillId="0" borderId="0" xfId="352" applyFont="1" applyFill="1" applyAlignment="1">
      <alignment horizontal="left" vertical="center"/>
    </xf>
    <xf numFmtId="0" fontId="26" fillId="0" borderId="0" xfId="239" applyFill="1"/>
    <xf numFmtId="0" fontId="149" fillId="0" borderId="0" xfId="239" applyFont="1" applyFill="1"/>
    <xf numFmtId="0" fontId="22" fillId="0" borderId="0" xfId="352" applyFont="1" applyFill="1"/>
    <xf numFmtId="0" fontId="32" fillId="0" borderId="151" xfId="352" applyFont="1" applyFill="1" applyBorder="1" applyAlignment="1">
      <alignment horizontal="center" wrapText="1"/>
    </xf>
    <xf numFmtId="0" fontId="32" fillId="0" borderId="271" xfId="352" applyFont="1" applyFill="1" applyBorder="1" applyAlignment="1">
      <alignment horizontal="center"/>
    </xf>
    <xf numFmtId="0" fontId="32" fillId="0" borderId="272" xfId="352" applyFont="1" applyFill="1" applyBorder="1" applyAlignment="1">
      <alignment horizontal="center"/>
    </xf>
    <xf numFmtId="0" fontId="32" fillId="0" borderId="273" xfId="352" applyFont="1" applyFill="1" applyBorder="1" applyAlignment="1">
      <alignment horizontal="center"/>
    </xf>
    <xf numFmtId="0" fontId="114" fillId="0" borderId="311" xfId="352" applyFont="1" applyFill="1" applyBorder="1" applyAlignment="1">
      <alignment horizontal="center"/>
    </xf>
    <xf numFmtId="167" fontId="115" fillId="0" borderId="166" xfId="353" applyNumberFormat="1" applyFont="1" applyFill="1" applyBorder="1" applyAlignment="1">
      <alignment horizontal="center"/>
    </xf>
    <xf numFmtId="167" fontId="115" fillId="0" borderId="314" xfId="353" applyNumberFormat="1" applyFont="1" applyFill="1" applyBorder="1" applyAlignment="1">
      <alignment horizontal="center"/>
    </xf>
    <xf numFmtId="167" fontId="22" fillId="0" borderId="0" xfId="352" applyNumberFormat="1" applyFont="1" applyFill="1"/>
    <xf numFmtId="0" fontId="114" fillId="0" borderId="315" xfId="352" applyFont="1" applyFill="1" applyBorder="1" applyAlignment="1">
      <alignment horizontal="center"/>
    </xf>
    <xf numFmtId="167" fontId="115" fillId="0" borderId="276" xfId="353" applyNumberFormat="1" applyFont="1" applyFill="1" applyBorder="1" applyAlignment="1">
      <alignment horizontal="center"/>
    </xf>
    <xf numFmtId="167" fontId="115" fillId="0" borderId="317" xfId="353" applyNumberFormat="1" applyFont="1" applyFill="1" applyBorder="1" applyAlignment="1">
      <alignment horizontal="center"/>
    </xf>
    <xf numFmtId="0" fontId="114" fillId="0" borderId="277" xfId="352" applyFont="1" applyFill="1" applyBorder="1" applyAlignment="1">
      <alignment horizontal="center"/>
    </xf>
    <xf numFmtId="167" fontId="115" fillId="0" borderId="278" xfId="353" applyNumberFormat="1" applyFont="1" applyFill="1" applyBorder="1" applyAlignment="1">
      <alignment horizontal="center"/>
    </xf>
    <xf numFmtId="167" fontId="115" fillId="0" borderId="319" xfId="353" applyNumberFormat="1" applyFont="1" applyFill="1" applyBorder="1" applyAlignment="1">
      <alignment horizontal="center"/>
    </xf>
    <xf numFmtId="10" fontId="26" fillId="0" borderId="0" xfId="239" applyNumberFormat="1"/>
    <xf numFmtId="0" fontId="150" fillId="0" borderId="0" xfId="352" applyFont="1" applyFill="1"/>
    <xf numFmtId="0" fontId="151" fillId="0" borderId="0" xfId="239" applyFont="1"/>
    <xf numFmtId="9" fontId="151" fillId="0" borderId="0" xfId="273" applyFont="1"/>
    <xf numFmtId="9" fontId="151" fillId="0" borderId="0" xfId="273" applyNumberFormat="1" applyFont="1"/>
    <xf numFmtId="10" fontId="151" fillId="0" borderId="0" xfId="239" applyNumberFormat="1" applyFont="1"/>
    <xf numFmtId="0" fontId="106" fillId="0" borderId="0" xfId="354" applyFont="1"/>
    <xf numFmtId="0" fontId="104" fillId="0" borderId="0" xfId="354" applyFont="1" applyFill="1"/>
    <xf numFmtId="0" fontId="128" fillId="0" borderId="0" xfId="354" applyFont="1" applyFill="1"/>
    <xf numFmtId="0" fontId="16" fillId="0" borderId="151" xfId="354" applyFont="1" applyFill="1" applyBorder="1" applyAlignment="1">
      <alignment horizontal="center"/>
    </xf>
    <xf numFmtId="0" fontId="16" fillId="0" borderId="272" xfId="354" applyFont="1" applyFill="1" applyBorder="1" applyAlignment="1">
      <alignment horizontal="center"/>
    </xf>
    <xf numFmtId="0" fontId="16" fillId="0" borderId="273" xfId="354" applyFont="1" applyFill="1" applyBorder="1" applyAlignment="1">
      <alignment horizontal="center"/>
    </xf>
    <xf numFmtId="0" fontId="125" fillId="0" borderId="0" xfId="354" applyFont="1" applyFill="1"/>
    <xf numFmtId="0" fontId="127" fillId="0" borderId="311" xfId="354" applyFont="1" applyFill="1" applyBorder="1" applyAlignment="1">
      <alignment horizontal="center"/>
    </xf>
    <xf numFmtId="179" fontId="24" fillId="0" borderId="320" xfId="355" applyNumberFormat="1" applyFont="1" applyFill="1" applyBorder="1" applyAlignment="1">
      <alignment horizontal="center"/>
    </xf>
    <xf numFmtId="179" fontId="24" fillId="0" borderId="321" xfId="355" applyNumberFormat="1" applyFont="1" applyFill="1" applyBorder="1" applyAlignment="1">
      <alignment horizontal="center"/>
    </xf>
    <xf numFmtId="0" fontId="127" fillId="0" borderId="277" xfId="354" applyFont="1" applyFill="1" applyBorder="1" applyAlignment="1">
      <alignment horizontal="center"/>
    </xf>
    <xf numFmtId="179" fontId="24" fillId="0" borderId="279" xfId="355" applyNumberFormat="1" applyFont="1" applyFill="1" applyBorder="1" applyAlignment="1">
      <alignment horizontal="center"/>
    </xf>
    <xf numFmtId="179" fontId="24" fillId="0" borderId="288" xfId="355" applyNumberFormat="1" applyFont="1" applyFill="1" applyBorder="1" applyAlignment="1">
      <alignment horizontal="center"/>
    </xf>
    <xf numFmtId="167" fontId="104" fillId="0" borderId="0" xfId="354" applyNumberFormat="1" applyFont="1" applyFill="1"/>
    <xf numFmtId="0" fontId="5" fillId="0" borderId="0" xfId="354" applyFill="1"/>
    <xf numFmtId="196" fontId="5" fillId="0" borderId="0" xfId="354" applyNumberFormat="1" applyFill="1"/>
    <xf numFmtId="179" fontId="28" fillId="0" borderId="0" xfId="354" applyNumberFormat="1" applyFont="1" applyFill="1"/>
    <xf numFmtId="167" fontId="24" fillId="0" borderId="320" xfId="355" applyNumberFormat="1" applyFont="1" applyFill="1" applyBorder="1" applyAlignment="1">
      <alignment horizontal="center"/>
    </xf>
    <xf numFmtId="167" fontId="24" fillId="0" borderId="321" xfId="355" applyNumberFormat="1" applyFont="1" applyFill="1" applyBorder="1" applyAlignment="1">
      <alignment horizontal="center"/>
    </xf>
    <xf numFmtId="0" fontId="127" fillId="0" borderId="315" xfId="354" applyFont="1" applyFill="1" applyBorder="1" applyAlignment="1">
      <alignment horizontal="center"/>
    </xf>
    <xf numFmtId="167" fontId="24" fillId="0" borderId="144" xfId="355" applyNumberFormat="1" applyFont="1" applyFill="1" applyBorder="1" applyAlignment="1">
      <alignment horizontal="center"/>
    </xf>
    <xf numFmtId="167" fontId="24" fillId="0" borderId="145" xfId="355" applyNumberFormat="1" applyFont="1" applyFill="1" applyBorder="1" applyAlignment="1">
      <alignment horizontal="center"/>
    </xf>
    <xf numFmtId="167" fontId="24" fillId="0" borderId="279" xfId="355" applyNumberFormat="1" applyFont="1" applyFill="1" applyBorder="1" applyAlignment="1">
      <alignment horizontal="center"/>
    </xf>
    <xf numFmtId="167" fontId="24" fillId="0" borderId="288" xfId="355" applyNumberFormat="1" applyFont="1" applyFill="1" applyBorder="1" applyAlignment="1">
      <alignment horizontal="center"/>
    </xf>
    <xf numFmtId="0" fontId="28" fillId="0" borderId="0" xfId="354" applyFont="1" applyFill="1"/>
    <xf numFmtId="0" fontId="106" fillId="0" borderId="0" xfId="354" applyFont="1" applyFill="1" applyAlignment="1">
      <alignment horizontal="left" vertical="center"/>
    </xf>
    <xf numFmtId="0" fontId="104" fillId="0" borderId="0" xfId="354" applyFont="1" applyFill="1" applyAlignment="1">
      <alignment horizontal="center"/>
    </xf>
    <xf numFmtId="0" fontId="113" fillId="0" borderId="0" xfId="354" applyFont="1" applyFill="1" applyAlignment="1">
      <alignment horizontal="left" vertical="center"/>
    </xf>
    <xf numFmtId="167" fontId="104" fillId="0" borderId="0" xfId="354" applyNumberFormat="1" applyFont="1" applyFill="1" applyAlignment="1">
      <alignment horizontal="center"/>
    </xf>
    <xf numFmtId="0" fontId="22" fillId="0" borderId="0" xfId="354" applyFont="1" applyFill="1"/>
    <xf numFmtId="0" fontId="32" fillId="0" borderId="151" xfId="354" applyFont="1" applyFill="1" applyBorder="1" applyAlignment="1">
      <alignment horizontal="center" vertical="center" wrapText="1"/>
    </xf>
    <xf numFmtId="0" fontId="32" fillId="0" borderId="271" xfId="354" applyFont="1" applyFill="1" applyBorder="1" applyAlignment="1">
      <alignment horizontal="center"/>
    </xf>
    <xf numFmtId="0" fontId="32" fillId="0" borderId="272" xfId="354" applyFont="1" applyFill="1" applyBorder="1" applyAlignment="1">
      <alignment horizontal="center"/>
    </xf>
    <xf numFmtId="0" fontId="32" fillId="0" borderId="273" xfId="354" applyFont="1" applyFill="1" applyBorder="1" applyAlignment="1">
      <alignment horizontal="center"/>
    </xf>
    <xf numFmtId="167" fontId="114" fillId="0" borderId="315" xfId="355" applyNumberFormat="1" applyFont="1" applyFill="1" applyBorder="1" applyAlignment="1">
      <alignment horizontal="center"/>
    </xf>
    <xf numFmtId="167" fontId="115" fillId="0" borderId="275" xfId="355" applyNumberFormat="1" applyFont="1" applyFill="1" applyBorder="1" applyAlignment="1">
      <alignment horizontal="center"/>
    </xf>
    <xf numFmtId="167" fontId="115" fillId="0" borderId="276" xfId="355" applyNumberFormat="1" applyFont="1" applyFill="1" applyBorder="1" applyAlignment="1">
      <alignment horizontal="center"/>
    </xf>
    <xf numFmtId="167" fontId="114" fillId="0" borderId="277" xfId="355" applyNumberFormat="1" applyFont="1" applyFill="1" applyBorder="1" applyAlignment="1">
      <alignment horizontal="center"/>
    </xf>
    <xf numFmtId="167" fontId="115" fillId="0" borderId="278" xfId="355" applyNumberFormat="1" applyFont="1" applyFill="1" applyBorder="1" applyAlignment="1">
      <alignment horizontal="center"/>
    </xf>
    <xf numFmtId="167" fontId="22" fillId="0" borderId="0" xfId="354" applyNumberFormat="1" applyFont="1" applyFill="1"/>
    <xf numFmtId="0" fontId="114" fillId="0" borderId="0" xfId="354" applyFont="1" applyFill="1" applyBorder="1"/>
    <xf numFmtId="167" fontId="115" fillId="0" borderId="0" xfId="355" applyNumberFormat="1" applyFont="1" applyFill="1" applyBorder="1" applyAlignment="1">
      <alignment horizontal="center"/>
    </xf>
    <xf numFmtId="0" fontId="22" fillId="0" borderId="0" xfId="354" applyFont="1" applyFill="1" applyAlignment="1">
      <alignment horizontal="center"/>
    </xf>
    <xf numFmtId="0" fontId="116" fillId="0" borderId="0" xfId="354" applyFont="1" applyFill="1" applyAlignment="1">
      <alignment horizontal="justify" vertical="center"/>
    </xf>
    <xf numFmtId="0" fontId="20" fillId="0" borderId="0" xfId="354" applyFont="1" applyFill="1" applyAlignment="1">
      <alignment vertical="center" wrapText="1"/>
    </xf>
    <xf numFmtId="0" fontId="20" fillId="0" borderId="0" xfId="354" applyFont="1" applyFill="1" applyAlignment="1">
      <alignment wrapText="1"/>
    </xf>
    <xf numFmtId="0" fontId="106" fillId="0" borderId="0" xfId="354" applyFont="1" applyFill="1" applyBorder="1" applyAlignment="1">
      <alignment horizontal="left"/>
    </xf>
    <xf numFmtId="0" fontId="32" fillId="0" borderId="151" xfId="354" applyFont="1" applyFill="1" applyBorder="1" applyAlignment="1">
      <alignment horizontal="center"/>
    </xf>
    <xf numFmtId="0" fontId="114" fillId="0" borderId="315" xfId="354" applyFont="1" applyFill="1" applyBorder="1" applyAlignment="1">
      <alignment horizontal="center"/>
    </xf>
    <xf numFmtId="0" fontId="114" fillId="0" borderId="277" xfId="354" applyFont="1" applyFill="1" applyBorder="1" applyAlignment="1">
      <alignment horizontal="center"/>
    </xf>
    <xf numFmtId="0" fontId="5" fillId="0" borderId="0" xfId="354" applyFont="1" applyFill="1"/>
    <xf numFmtId="0" fontId="5" fillId="0" borderId="0" xfId="354" applyFont="1" applyFill="1" applyAlignment="1">
      <alignment horizontal="center"/>
    </xf>
    <xf numFmtId="0" fontId="30" fillId="0" borderId="0" xfId="354" applyFont="1" applyFill="1"/>
    <xf numFmtId="0" fontId="30" fillId="0" borderId="0" xfId="354" applyFont="1" applyFill="1" applyAlignment="1">
      <alignment horizontal="center"/>
    </xf>
    <xf numFmtId="0" fontId="32" fillId="0" borderId="151" xfId="354" applyFont="1" applyFill="1" applyBorder="1" applyAlignment="1">
      <alignment horizontal="center" wrapText="1"/>
    </xf>
    <xf numFmtId="0" fontId="104" fillId="0" borderId="0" xfId="354" applyFont="1" applyFill="1" applyAlignment="1">
      <alignment wrapText="1"/>
    </xf>
    <xf numFmtId="0" fontId="104" fillId="0" borderId="0" xfId="354" applyFont="1" applyFill="1" applyAlignment="1">
      <alignment horizontal="center" wrapText="1"/>
    </xf>
    <xf numFmtId="10" fontId="30" fillId="0" borderId="0" xfId="354" applyNumberFormat="1" applyFont="1" applyFill="1" applyAlignment="1">
      <alignment horizontal="center"/>
    </xf>
    <xf numFmtId="167" fontId="115" fillId="0" borderId="76" xfId="355" applyNumberFormat="1" applyFont="1" applyFill="1" applyBorder="1" applyAlignment="1">
      <alignment horizontal="center"/>
    </xf>
    <xf numFmtId="9" fontId="104" fillId="0" borderId="0" xfId="354" applyNumberFormat="1" applyFont="1" applyFill="1"/>
    <xf numFmtId="9" fontId="104" fillId="0" borderId="0" xfId="355" applyFont="1" applyFill="1"/>
    <xf numFmtId="0" fontId="32" fillId="0" borderId="207" xfId="354" applyFont="1" applyFill="1" applyBorder="1" applyAlignment="1">
      <alignment horizontal="center" vertical="center" wrapText="1"/>
    </xf>
    <xf numFmtId="0" fontId="32" fillId="0" borderId="76" xfId="354" applyFont="1" applyFill="1" applyBorder="1" applyAlignment="1">
      <alignment horizontal="center"/>
    </xf>
    <xf numFmtId="0" fontId="32" fillId="0" borderId="280" xfId="354" applyFont="1" applyFill="1" applyBorder="1" applyAlignment="1">
      <alignment horizontal="center"/>
    </xf>
    <xf numFmtId="0" fontId="32" fillId="0" borderId="91" xfId="354" applyFont="1" applyFill="1" applyBorder="1" applyAlignment="1">
      <alignment horizontal="center"/>
    </xf>
    <xf numFmtId="167" fontId="115" fillId="0" borderId="255" xfId="355" applyNumberFormat="1" applyFont="1" applyFill="1" applyBorder="1" applyAlignment="1">
      <alignment horizontal="center"/>
    </xf>
    <xf numFmtId="167" fontId="115" fillId="0" borderId="256" xfId="355" applyNumberFormat="1" applyFont="1" applyFill="1" applyBorder="1" applyAlignment="1">
      <alignment horizontal="center"/>
    </xf>
    <xf numFmtId="167" fontId="115" fillId="0" borderId="280" xfId="355" applyNumberFormat="1" applyFont="1" applyFill="1" applyBorder="1" applyAlignment="1">
      <alignment horizontal="center"/>
    </xf>
    <xf numFmtId="167" fontId="115" fillId="0" borderId="91" xfId="355" applyNumberFormat="1" applyFont="1" applyFill="1" applyBorder="1" applyAlignment="1">
      <alignment horizontal="center"/>
    </xf>
    <xf numFmtId="167" fontId="115" fillId="0" borderId="279" xfId="355" applyNumberFormat="1" applyFont="1" applyFill="1" applyBorder="1" applyAlignment="1">
      <alignment horizontal="center"/>
    </xf>
    <xf numFmtId="167" fontId="115" fillId="0" borderId="288" xfId="355" applyNumberFormat="1" applyFont="1" applyFill="1" applyBorder="1" applyAlignment="1">
      <alignment horizontal="center"/>
    </xf>
    <xf numFmtId="167" fontId="115" fillId="0" borderId="144" xfId="355" applyNumberFormat="1" applyFont="1" applyFill="1" applyBorder="1" applyAlignment="1">
      <alignment horizontal="center"/>
    </xf>
    <xf numFmtId="0" fontId="16" fillId="0" borderId="0" xfId="354" applyFont="1" applyFill="1" applyAlignment="1">
      <alignment horizontal="left" vertical="center"/>
    </xf>
    <xf numFmtId="179" fontId="104" fillId="0" borderId="0" xfId="354" applyNumberFormat="1" applyFont="1" applyFill="1"/>
    <xf numFmtId="0" fontId="127" fillId="0" borderId="0" xfId="354" applyFont="1" applyFill="1"/>
    <xf numFmtId="0" fontId="24" fillId="0" borderId="0" xfId="354" applyFont="1" applyFill="1"/>
    <xf numFmtId="179" fontId="24" fillId="0" borderId="144" xfId="355" applyNumberFormat="1" applyFont="1" applyFill="1" applyBorder="1" applyAlignment="1">
      <alignment horizontal="center"/>
    </xf>
    <xf numFmtId="179" fontId="24" fillId="0" borderId="145" xfId="355" applyNumberFormat="1" applyFont="1" applyFill="1" applyBorder="1" applyAlignment="1">
      <alignment horizontal="center"/>
    </xf>
    <xf numFmtId="0" fontId="17" fillId="0" borderId="0" xfId="354" applyFont="1" applyFill="1"/>
    <xf numFmtId="179" fontId="17" fillId="0" borderId="0" xfId="354" applyNumberFormat="1" applyFont="1" applyFill="1"/>
    <xf numFmtId="0" fontId="20" fillId="0" borderId="0" xfId="354" applyFont="1" applyFill="1" applyAlignment="1">
      <alignment horizontal="center"/>
    </xf>
    <xf numFmtId="0" fontId="20" fillId="0" borderId="0" xfId="354" applyFont="1" applyFill="1" applyAlignment="1">
      <alignment horizontal="center" wrapText="1"/>
    </xf>
    <xf numFmtId="0" fontId="16" fillId="0" borderId="0" xfId="354" applyFont="1" applyFill="1" applyBorder="1" applyAlignment="1">
      <alignment horizontal="left"/>
    </xf>
    <xf numFmtId="0" fontId="127" fillId="0" borderId="295" xfId="354" applyFont="1" applyFill="1" applyBorder="1" applyAlignment="1">
      <alignment horizontal="center"/>
    </xf>
    <xf numFmtId="179" fontId="24" fillId="0" borderId="255" xfId="355" applyNumberFormat="1" applyFont="1" applyFill="1" applyBorder="1" applyAlignment="1">
      <alignment horizontal="center"/>
    </xf>
    <xf numFmtId="179" fontId="24" fillId="0" borderId="256" xfId="355" applyNumberFormat="1" applyFont="1" applyFill="1" applyBorder="1" applyAlignment="1">
      <alignment horizontal="center"/>
    </xf>
    <xf numFmtId="179" fontId="24" fillId="0" borderId="286" xfId="355" applyNumberFormat="1" applyFont="1" applyFill="1" applyBorder="1" applyAlignment="1">
      <alignment horizontal="center"/>
    </xf>
    <xf numFmtId="179" fontId="24" fillId="0" borderId="287" xfId="355" applyNumberFormat="1" applyFont="1" applyFill="1" applyBorder="1" applyAlignment="1">
      <alignment horizontal="center"/>
    </xf>
    <xf numFmtId="0" fontId="16" fillId="0" borderId="151" xfId="354" applyFont="1" applyFill="1" applyBorder="1" applyAlignment="1">
      <alignment horizontal="center" wrapText="1"/>
    </xf>
    <xf numFmtId="2" fontId="24" fillId="0" borderId="279" xfId="355" applyNumberFormat="1" applyFont="1" applyFill="1" applyBorder="1" applyAlignment="1">
      <alignment horizontal="center"/>
    </xf>
    <xf numFmtId="2" fontId="24" fillId="0" borderId="288" xfId="355" applyNumberFormat="1" applyFont="1" applyFill="1" applyBorder="1" applyAlignment="1">
      <alignment horizontal="center"/>
    </xf>
    <xf numFmtId="193" fontId="104" fillId="0" borderId="0" xfId="354" applyNumberFormat="1" applyFont="1" applyFill="1"/>
    <xf numFmtId="167" fontId="5" fillId="0" borderId="0" xfId="354" applyNumberFormat="1" applyFill="1"/>
    <xf numFmtId="0" fontId="114" fillId="0" borderId="311" xfId="354" applyFont="1" applyFill="1" applyBorder="1" applyAlignment="1">
      <alignment horizontal="center"/>
    </xf>
    <xf numFmtId="9" fontId="115" fillId="0" borderId="254" xfId="355" applyNumberFormat="1" applyFont="1" applyFill="1" applyBorder="1" applyAlignment="1">
      <alignment horizontal="center"/>
    </xf>
    <xf numFmtId="9" fontId="115" fillId="0" borderId="255" xfId="355" applyNumberFormat="1" applyFont="1" applyFill="1" applyBorder="1" applyAlignment="1">
      <alignment horizontal="center"/>
    </xf>
    <xf numFmtId="9" fontId="115" fillId="0" borderId="256" xfId="355" applyNumberFormat="1" applyFont="1" applyFill="1" applyBorder="1" applyAlignment="1">
      <alignment horizontal="center"/>
    </xf>
    <xf numFmtId="9" fontId="115" fillId="0" borderId="274" xfId="355" applyNumberFormat="1" applyFont="1" applyFill="1" applyBorder="1" applyAlignment="1">
      <alignment horizontal="center"/>
    </xf>
    <xf numFmtId="9" fontId="115" fillId="0" borderId="144" xfId="355" applyNumberFormat="1" applyFont="1" applyFill="1" applyBorder="1" applyAlignment="1">
      <alignment horizontal="center"/>
    </xf>
    <xf numFmtId="9" fontId="115" fillId="0" borderId="145" xfId="355" applyNumberFormat="1" applyFont="1" applyFill="1" applyBorder="1" applyAlignment="1">
      <alignment horizontal="center"/>
    </xf>
    <xf numFmtId="9" fontId="115" fillId="0" borderId="261" xfId="355" applyNumberFormat="1" applyFont="1" applyFill="1" applyBorder="1" applyAlignment="1">
      <alignment horizontal="center"/>
    </xf>
    <xf numFmtId="9" fontId="115" fillId="0" borderId="279" xfId="355" applyNumberFormat="1" applyFont="1" applyFill="1" applyBorder="1" applyAlignment="1">
      <alignment horizontal="center"/>
    </xf>
    <xf numFmtId="9" fontId="115" fillId="0" borderId="288" xfId="355" applyNumberFormat="1" applyFont="1" applyFill="1" applyBorder="1" applyAlignment="1">
      <alignment horizontal="center"/>
    </xf>
    <xf numFmtId="0" fontId="106" fillId="0" borderId="0" xfId="356" applyFont="1" applyFill="1" applyAlignment="1">
      <alignment horizontal="left" vertical="center"/>
    </xf>
    <xf numFmtId="0" fontId="104" fillId="0" borderId="0" xfId="356" applyFont="1" applyFill="1"/>
    <xf numFmtId="0" fontId="104" fillId="0" borderId="0" xfId="356" applyFont="1" applyFill="1" applyAlignment="1">
      <alignment horizontal="center"/>
    </xf>
    <xf numFmtId="0" fontId="113" fillId="0" borderId="0" xfId="356" applyFont="1" applyFill="1" applyAlignment="1">
      <alignment horizontal="left" vertical="center"/>
    </xf>
    <xf numFmtId="167" fontId="104" fillId="0" borderId="0" xfId="357" applyNumberFormat="1" applyFont="1" applyFill="1" applyAlignment="1">
      <alignment horizontal="center"/>
    </xf>
    <xf numFmtId="167" fontId="104" fillId="0" borderId="0" xfId="357" applyNumberFormat="1" applyFont="1" applyFill="1"/>
    <xf numFmtId="0" fontId="22" fillId="0" borderId="0" xfId="356" applyFont="1" applyFill="1"/>
    <xf numFmtId="0" fontId="32" fillId="0" borderId="151" xfId="356" applyFont="1" applyFill="1" applyBorder="1" applyAlignment="1">
      <alignment horizontal="center" vertical="center" wrapText="1"/>
    </xf>
    <xf numFmtId="0" fontId="32" fillId="0" borderId="271" xfId="356" applyFont="1" applyFill="1" applyBorder="1" applyAlignment="1">
      <alignment horizontal="center"/>
    </xf>
    <xf numFmtId="0" fontId="32" fillId="0" borderId="272" xfId="356" applyFont="1" applyFill="1" applyBorder="1" applyAlignment="1">
      <alignment horizontal="center"/>
    </xf>
    <xf numFmtId="0" fontId="32" fillId="0" borderId="273" xfId="356" applyFont="1" applyFill="1" applyBorder="1" applyAlignment="1">
      <alignment horizontal="center"/>
    </xf>
    <xf numFmtId="167" fontId="114" fillId="0" borderId="315" xfId="357" applyNumberFormat="1" applyFont="1" applyFill="1" applyBorder="1" applyAlignment="1">
      <alignment horizontal="center"/>
    </xf>
    <xf numFmtId="167" fontId="115" fillId="0" borderId="254" xfId="357" applyNumberFormat="1" applyFont="1" applyFill="1" applyBorder="1" applyAlignment="1">
      <alignment horizontal="center"/>
    </xf>
    <xf numFmtId="167" fontId="115" fillId="0" borderId="255" xfId="357" applyNumberFormat="1" applyFont="1" applyFill="1" applyBorder="1" applyAlignment="1">
      <alignment horizontal="center"/>
    </xf>
    <xf numFmtId="167" fontId="115" fillId="0" borderId="256" xfId="357" applyNumberFormat="1" applyFont="1" applyFill="1" applyBorder="1" applyAlignment="1">
      <alignment horizontal="center"/>
    </xf>
    <xf numFmtId="167" fontId="115" fillId="0" borderId="274" xfId="357" applyNumberFormat="1" applyFont="1" applyFill="1" applyBorder="1" applyAlignment="1">
      <alignment horizontal="center"/>
    </xf>
    <xf numFmtId="167" fontId="115" fillId="0" borderId="144" xfId="357" applyNumberFormat="1" applyFont="1" applyFill="1" applyBorder="1" applyAlignment="1">
      <alignment horizontal="center"/>
    </xf>
    <xf numFmtId="167" fontId="115" fillId="0" borderId="145" xfId="357" applyNumberFormat="1" applyFont="1" applyFill="1" applyBorder="1" applyAlignment="1">
      <alignment horizontal="center"/>
    </xf>
    <xf numFmtId="167" fontId="114" fillId="0" borderId="277" xfId="357" applyNumberFormat="1" applyFont="1" applyFill="1" applyBorder="1" applyAlignment="1">
      <alignment horizontal="center"/>
    </xf>
    <xf numFmtId="167" fontId="115" fillId="0" borderId="261" xfId="357" applyNumberFormat="1" applyFont="1" applyFill="1" applyBorder="1" applyAlignment="1">
      <alignment horizontal="center"/>
    </xf>
    <xf numFmtId="167" fontId="115" fillId="0" borderId="279" xfId="357" applyNumberFormat="1" applyFont="1" applyFill="1" applyBorder="1" applyAlignment="1">
      <alignment horizontal="center"/>
    </xf>
    <xf numFmtId="167" fontId="115" fillId="0" borderId="288" xfId="357" applyNumberFormat="1" applyFont="1" applyFill="1" applyBorder="1" applyAlignment="1">
      <alignment horizontal="center"/>
    </xf>
    <xf numFmtId="0" fontId="16" fillId="0" borderId="0" xfId="239" applyFont="1" applyAlignment="1">
      <alignment horizontal="left" vertical="center"/>
    </xf>
    <xf numFmtId="167" fontId="0" fillId="0" borderId="0" xfId="273" applyNumberFormat="1" applyFont="1"/>
    <xf numFmtId="197" fontId="26" fillId="0" borderId="0" xfId="239" applyNumberFormat="1"/>
    <xf numFmtId="0" fontId="106" fillId="0" borderId="0" xfId="354" applyFont="1" applyFill="1" applyAlignment="1">
      <alignment horizontal="left"/>
    </xf>
    <xf numFmtId="0" fontId="25" fillId="0" borderId="151" xfId="354" applyFont="1" applyFill="1" applyBorder="1" applyAlignment="1">
      <alignment horizontal="center" vertical="center"/>
    </xf>
    <xf numFmtId="0" fontId="25" fillId="0" borderId="151" xfId="354" applyFont="1" applyFill="1" applyBorder="1" applyAlignment="1">
      <alignment horizontal="center" vertical="center" wrapText="1"/>
    </xf>
    <xf numFmtId="0" fontId="25" fillId="0" borderId="271" xfId="354" applyFont="1" applyFill="1" applyBorder="1" applyAlignment="1">
      <alignment horizontal="center" vertical="center" wrapText="1"/>
    </xf>
    <xf numFmtId="0" fontId="25" fillId="0" borderId="272" xfId="354" applyFont="1" applyFill="1" applyBorder="1" applyAlignment="1">
      <alignment horizontal="center" vertical="center" wrapText="1"/>
    </xf>
    <xf numFmtId="0" fontId="25" fillId="0" borderId="273" xfId="354" applyFont="1" applyFill="1" applyBorder="1" applyAlignment="1">
      <alignment horizontal="center" vertical="center" wrapText="1"/>
    </xf>
    <xf numFmtId="0" fontId="70" fillId="0" borderId="0" xfId="354" applyFont="1" applyFill="1" applyAlignment="1">
      <alignment horizontal="center" wrapText="1"/>
    </xf>
    <xf numFmtId="0" fontId="70" fillId="0" borderId="0" xfId="354" applyFont="1" applyFill="1" applyAlignment="1">
      <alignment horizontal="center" vertical="center" wrapText="1"/>
    </xf>
    <xf numFmtId="0" fontId="22" fillId="0" borderId="295" xfId="354" applyFont="1" applyFill="1" applyBorder="1" applyAlignment="1">
      <alignment horizontal="left" vertical="center" wrapText="1"/>
    </xf>
    <xf numFmtId="0" fontId="22" fillId="0" borderId="295" xfId="354" applyFont="1" applyFill="1" applyBorder="1" applyAlignment="1">
      <alignment horizontal="center" vertical="center" wrapText="1"/>
    </xf>
    <xf numFmtId="167" fontId="22" fillId="0" borderId="254" xfId="273" applyNumberFormat="1" applyFont="1" applyFill="1" applyBorder="1" applyAlignment="1">
      <alignment horizontal="center" vertical="center" wrapText="1"/>
    </xf>
    <xf numFmtId="167" fontId="22" fillId="0" borderId="295" xfId="273" applyNumberFormat="1" applyFont="1" applyFill="1" applyBorder="1" applyAlignment="1">
      <alignment horizontal="center" vertical="center" wrapText="1"/>
    </xf>
    <xf numFmtId="0" fontId="71" fillId="0" borderId="0" xfId="354" applyFont="1" applyFill="1" applyAlignment="1">
      <alignment horizontal="center"/>
    </xf>
    <xf numFmtId="167" fontId="71" fillId="0" borderId="0" xfId="273" applyNumberFormat="1" applyFont="1" applyFill="1" applyAlignment="1">
      <alignment horizontal="center" vertical="center"/>
    </xf>
    <xf numFmtId="0" fontId="104" fillId="0" borderId="0" xfId="354" applyFont="1" applyFill="1" applyAlignment="1">
      <alignment vertical="center"/>
    </xf>
    <xf numFmtId="0" fontId="141" fillId="35" borderId="315" xfId="354" applyFont="1" applyFill="1" applyBorder="1" applyAlignment="1">
      <alignment horizontal="left" vertical="center" wrapText="1"/>
    </xf>
    <xf numFmtId="0" fontId="141" fillId="35" borderId="315" xfId="354" applyFont="1" applyFill="1" applyBorder="1" applyAlignment="1">
      <alignment horizontal="center" vertical="center" wrapText="1"/>
    </xf>
    <xf numFmtId="167" fontId="141" fillId="35" borderId="274" xfId="273" applyNumberFormat="1" applyFont="1" applyFill="1" applyBorder="1" applyAlignment="1">
      <alignment horizontal="center" vertical="center" wrapText="1"/>
    </xf>
    <xf numFmtId="167" fontId="141" fillId="35" borderId="315" xfId="273" applyNumberFormat="1" applyFont="1" applyFill="1" applyBorder="1" applyAlignment="1">
      <alignment horizontal="center" vertical="center" wrapText="1"/>
    </xf>
    <xf numFmtId="0" fontId="22" fillId="0" borderId="315" xfId="354" applyFont="1" applyFill="1" applyBorder="1" applyAlignment="1">
      <alignment horizontal="left" vertical="center" wrapText="1"/>
    </xf>
    <xf numFmtId="0" fontId="22" fillId="0" borderId="315" xfId="354" applyFont="1" applyFill="1" applyBorder="1" applyAlignment="1">
      <alignment horizontal="center" vertical="center" wrapText="1"/>
    </xf>
    <xf numFmtId="167" fontId="22" fillId="0" borderId="274" xfId="273" applyNumberFormat="1" applyFont="1" applyFill="1" applyBorder="1" applyAlignment="1">
      <alignment horizontal="center" vertical="center" wrapText="1"/>
    </xf>
    <xf numFmtId="167" fontId="22" fillId="0" borderId="315" xfId="273" applyNumberFormat="1" applyFont="1" applyFill="1" applyBorder="1" applyAlignment="1">
      <alignment horizontal="center" vertical="center" wrapText="1"/>
    </xf>
    <xf numFmtId="0" fontId="22" fillId="0" borderId="257" xfId="354" applyFont="1" applyFill="1" applyBorder="1" applyAlignment="1">
      <alignment horizontal="left" vertical="center" wrapText="1"/>
    </xf>
    <xf numFmtId="0" fontId="22" fillId="0" borderId="257" xfId="354" applyFont="1" applyFill="1" applyBorder="1" applyAlignment="1">
      <alignment horizontal="center" vertical="center" wrapText="1"/>
    </xf>
    <xf numFmtId="167" fontId="22" fillId="0" borderId="285" xfId="273" applyNumberFormat="1" applyFont="1" applyFill="1" applyBorder="1" applyAlignment="1">
      <alignment horizontal="center" vertical="center" wrapText="1"/>
    </xf>
    <xf numFmtId="167" fontId="22" fillId="0" borderId="257" xfId="273" applyNumberFormat="1" applyFont="1" applyFill="1" applyBorder="1" applyAlignment="1">
      <alignment horizontal="center" vertical="center" wrapText="1"/>
    </xf>
    <xf numFmtId="0" fontId="141" fillId="35" borderId="311" xfId="354" applyFont="1" applyFill="1" applyBorder="1" applyAlignment="1">
      <alignment horizontal="left" vertical="center" wrapText="1"/>
    </xf>
    <xf numFmtId="0" fontId="141" fillId="35" borderId="311" xfId="354" applyFont="1" applyFill="1" applyBorder="1" applyAlignment="1">
      <alignment horizontal="center" vertical="center" wrapText="1"/>
    </xf>
    <xf numFmtId="167" fontId="141" fillId="35" borderId="312" xfId="273" applyNumberFormat="1" applyFont="1" applyFill="1" applyBorder="1" applyAlignment="1">
      <alignment horizontal="center" vertical="center" wrapText="1"/>
    </xf>
    <xf numFmtId="167" fontId="141" fillId="35" borderId="311" xfId="273" applyNumberFormat="1" applyFont="1" applyFill="1" applyBorder="1" applyAlignment="1">
      <alignment horizontal="center" vertical="center" wrapText="1"/>
    </xf>
    <xf numFmtId="0" fontId="22" fillId="0" borderId="277" xfId="354" applyFont="1" applyFill="1" applyBorder="1" applyAlignment="1">
      <alignment horizontal="left" vertical="center" wrapText="1"/>
    </xf>
    <xf numFmtId="0" fontId="22" fillId="0" borderId="277" xfId="354" applyFont="1" applyFill="1" applyBorder="1" applyAlignment="1">
      <alignment horizontal="center" vertical="center" wrapText="1"/>
    </xf>
    <xf numFmtId="167" fontId="22" fillId="0" borderId="261" xfId="273" applyNumberFormat="1" applyFont="1" applyFill="1" applyBorder="1" applyAlignment="1">
      <alignment horizontal="center" vertical="center" wrapText="1"/>
    </xf>
    <xf numFmtId="167" fontId="22" fillId="0" borderId="277" xfId="273" applyNumberFormat="1" applyFont="1" applyFill="1" applyBorder="1" applyAlignment="1">
      <alignment horizontal="center" vertical="center" wrapText="1"/>
    </xf>
    <xf numFmtId="0" fontId="22" fillId="0" borderId="311" xfId="354" applyFont="1" applyFill="1" applyBorder="1" applyAlignment="1">
      <alignment horizontal="left" vertical="center" wrapText="1"/>
    </xf>
    <xf numFmtId="0" fontId="22" fillId="0" borderId="311" xfId="354" applyFont="1" applyFill="1" applyBorder="1" applyAlignment="1">
      <alignment horizontal="center" vertical="center" wrapText="1"/>
    </xf>
    <xf numFmtId="167" fontId="22" fillId="0" borderId="312" xfId="273" applyNumberFormat="1" applyFont="1" applyFill="1" applyBorder="1" applyAlignment="1">
      <alignment horizontal="center" vertical="center" wrapText="1"/>
    </xf>
    <xf numFmtId="167" fontId="22" fillId="0" borderId="311" xfId="273" applyNumberFormat="1" applyFont="1" applyFill="1" applyBorder="1" applyAlignment="1">
      <alignment horizontal="center" vertical="center" wrapText="1"/>
    </xf>
    <xf numFmtId="167" fontId="104" fillId="0" borderId="0" xfId="354" applyNumberFormat="1" applyFont="1" applyFill="1" applyAlignment="1">
      <alignment vertical="center"/>
    </xf>
    <xf numFmtId="0" fontId="22" fillId="0" borderId="151" xfId="354" applyFont="1" applyFill="1" applyBorder="1" applyAlignment="1">
      <alignment vertical="center" wrapText="1"/>
    </xf>
    <xf numFmtId="0" fontId="22" fillId="0" borderId="180" xfId="354" applyFont="1" applyFill="1" applyBorder="1" applyAlignment="1">
      <alignment horizontal="center" vertical="center" wrapText="1"/>
    </xf>
    <xf numFmtId="0" fontId="17" fillId="0" borderId="277" xfId="354" applyFont="1" applyFill="1" applyBorder="1" applyAlignment="1">
      <alignment horizontal="center" vertical="center" wrapText="1"/>
    </xf>
    <xf numFmtId="0" fontId="22" fillId="0" borderId="0" xfId="354" applyFont="1" applyFill="1" applyBorder="1" applyAlignment="1">
      <alignment horizontal="left" vertical="center" wrapText="1"/>
    </xf>
    <xf numFmtId="0" fontId="22" fillId="0" borderId="0" xfId="354" applyFont="1" applyFill="1" applyBorder="1" applyAlignment="1">
      <alignment horizontal="center" vertical="center" wrapText="1"/>
    </xf>
    <xf numFmtId="167" fontId="22" fillId="0" borderId="0" xfId="355" applyNumberFormat="1" applyFont="1" applyFill="1" applyBorder="1" applyAlignment="1">
      <alignment horizontal="center" vertical="center" wrapText="1"/>
    </xf>
    <xf numFmtId="0" fontId="116" fillId="0" borderId="0" xfId="354" applyFont="1" applyFill="1"/>
    <xf numFmtId="0" fontId="25" fillId="0" borderId="281" xfId="354" applyFont="1" applyFill="1" applyBorder="1" applyAlignment="1">
      <alignment horizontal="center" vertical="center" wrapText="1"/>
    </xf>
    <xf numFmtId="0" fontId="25" fillId="0" borderId="262" xfId="354" applyFont="1" applyFill="1" applyBorder="1" applyAlignment="1">
      <alignment horizontal="center" vertical="center" wrapText="1"/>
    </xf>
    <xf numFmtId="0" fontId="25" fillId="0" borderId="282" xfId="354" applyFont="1" applyFill="1" applyBorder="1" applyAlignment="1">
      <alignment horizontal="center" vertical="center" wrapText="1"/>
    </xf>
    <xf numFmtId="0" fontId="25" fillId="0" borderId="149" xfId="354" applyFont="1" applyFill="1" applyBorder="1" applyAlignment="1">
      <alignment horizontal="center" vertical="center" wrapText="1"/>
    </xf>
    <xf numFmtId="0" fontId="22" fillId="0" borderId="207" xfId="354" applyFont="1" applyFill="1" applyBorder="1" applyAlignment="1">
      <alignment horizontal="left" vertical="center" wrapText="1"/>
    </xf>
    <xf numFmtId="167" fontId="22" fillId="0" borderId="172" xfId="355" applyNumberFormat="1" applyFont="1" applyFill="1" applyBorder="1" applyAlignment="1">
      <alignment horizontal="center" vertical="center" wrapText="1"/>
    </xf>
    <xf numFmtId="167" fontId="22" fillId="0" borderId="159" xfId="355" applyNumberFormat="1" applyFont="1" applyFill="1" applyBorder="1" applyAlignment="1">
      <alignment horizontal="center" vertical="center" wrapText="1"/>
    </xf>
    <xf numFmtId="167" fontId="22" fillId="0" borderId="160" xfId="355" applyNumberFormat="1" applyFont="1" applyFill="1" applyBorder="1" applyAlignment="1">
      <alignment horizontal="center" vertical="center" wrapText="1"/>
    </xf>
    <xf numFmtId="167" fontId="22" fillId="0" borderId="161" xfId="355" applyNumberFormat="1" applyFont="1" applyFill="1" applyBorder="1" applyAlignment="1">
      <alignment horizontal="center" vertical="center" wrapText="1"/>
    </xf>
    <xf numFmtId="167" fontId="22" fillId="0" borderId="268" xfId="355" applyNumberFormat="1" applyFont="1" applyFill="1" applyBorder="1" applyAlignment="1">
      <alignment horizontal="center" vertical="center" wrapText="1"/>
    </xf>
    <xf numFmtId="167" fontId="22" fillId="0" borderId="269" xfId="355" applyNumberFormat="1" applyFont="1" applyFill="1" applyBorder="1" applyAlignment="1">
      <alignment horizontal="center" vertical="center" wrapText="1"/>
    </xf>
    <xf numFmtId="167" fontId="22" fillId="0" borderId="322" xfId="355" applyNumberFormat="1" applyFont="1" applyFill="1" applyBorder="1" applyAlignment="1">
      <alignment horizontal="center" vertical="center" wrapText="1"/>
    </xf>
    <xf numFmtId="167" fontId="22" fillId="0" borderId="270" xfId="355" applyNumberFormat="1" applyFont="1" applyFill="1" applyBorder="1" applyAlignment="1">
      <alignment horizontal="center" vertical="center" wrapText="1"/>
    </xf>
    <xf numFmtId="167" fontId="22" fillId="0" borderId="141" xfId="355" applyNumberFormat="1" applyFont="1" applyFill="1" applyBorder="1" applyAlignment="1">
      <alignment horizontal="center" vertical="center" wrapText="1"/>
    </xf>
    <xf numFmtId="167" fontId="22" fillId="0" borderId="142" xfId="355" applyNumberFormat="1" applyFont="1" applyFill="1" applyBorder="1" applyAlignment="1">
      <alignment horizontal="center" vertical="center" wrapText="1"/>
    </xf>
    <xf numFmtId="167" fontId="22" fillId="0" borderId="150" xfId="355" applyNumberFormat="1" applyFont="1" applyFill="1" applyBorder="1" applyAlignment="1">
      <alignment horizontal="center" vertical="center" wrapText="1"/>
    </xf>
    <xf numFmtId="167" fontId="22" fillId="0" borderId="143" xfId="355" applyNumberFormat="1" applyFont="1" applyFill="1" applyBorder="1" applyAlignment="1">
      <alignment horizontal="center" vertical="center" wrapText="1"/>
    </xf>
    <xf numFmtId="0" fontId="141" fillId="0" borderId="263" xfId="354" applyFont="1" applyFill="1" applyBorder="1" applyAlignment="1">
      <alignment horizontal="left" vertical="center" wrapText="1"/>
    </xf>
    <xf numFmtId="0" fontId="141" fillId="0" borderId="263" xfId="354" applyFont="1" applyFill="1" applyBorder="1" applyAlignment="1">
      <alignment horizontal="center" vertical="center" wrapText="1"/>
    </xf>
    <xf numFmtId="167" fontId="143" fillId="0" borderId="264" xfId="355" applyNumberFormat="1" applyFont="1" applyFill="1" applyBorder="1" applyAlignment="1">
      <alignment horizontal="center" vertical="center" wrapText="1"/>
    </xf>
    <xf numFmtId="167" fontId="143" fillId="0" borderId="265" xfId="355" applyNumberFormat="1" applyFont="1" applyFill="1" applyBorder="1" applyAlignment="1">
      <alignment horizontal="center" vertical="center" wrapText="1"/>
    </xf>
    <xf numFmtId="167" fontId="143" fillId="0" borderId="266" xfId="355" applyNumberFormat="1" applyFont="1" applyFill="1" applyBorder="1" applyAlignment="1">
      <alignment horizontal="center" vertical="center" wrapText="1"/>
    </xf>
    <xf numFmtId="167" fontId="143" fillId="0" borderId="267" xfId="355" applyNumberFormat="1" applyFont="1" applyFill="1" applyBorder="1" applyAlignment="1">
      <alignment horizontal="center" vertical="center" wrapText="1"/>
    </xf>
    <xf numFmtId="0" fontId="141" fillId="0" borderId="225" xfId="354" applyFont="1" applyFill="1" applyBorder="1" applyAlignment="1">
      <alignment horizontal="left" vertical="center" wrapText="1"/>
    </xf>
    <xf numFmtId="0" fontId="141" fillId="0" borderId="225" xfId="354" applyFont="1" applyFill="1" applyBorder="1" applyAlignment="1">
      <alignment horizontal="center" vertical="center" wrapText="1"/>
    </xf>
    <xf numFmtId="167" fontId="143" fillId="0" borderId="141" xfId="355" applyNumberFormat="1" applyFont="1" applyFill="1" applyBorder="1" applyAlignment="1">
      <alignment horizontal="center" vertical="center" wrapText="1"/>
    </xf>
    <xf numFmtId="167" fontId="143" fillId="0" borderId="142" xfId="355" applyNumberFormat="1" applyFont="1" applyFill="1" applyBorder="1" applyAlignment="1">
      <alignment horizontal="center"/>
    </xf>
    <xf numFmtId="167" fontId="143" fillId="0" borderId="150" xfId="355" applyNumberFormat="1" applyFont="1" applyFill="1" applyBorder="1" applyAlignment="1">
      <alignment horizontal="center"/>
    </xf>
    <xf numFmtId="167" fontId="143" fillId="0" borderId="143" xfId="355" applyNumberFormat="1" applyFont="1" applyFill="1" applyBorder="1" applyAlignment="1">
      <alignment horizontal="center"/>
    </xf>
    <xf numFmtId="0" fontId="22" fillId="0" borderId="263" xfId="354" applyFont="1" applyFill="1" applyBorder="1" applyAlignment="1">
      <alignment horizontal="left" vertical="center" wrapText="1"/>
    </xf>
    <xf numFmtId="0" fontId="22" fillId="0" borderId="263" xfId="354" applyFont="1" applyFill="1" applyBorder="1" applyAlignment="1">
      <alignment horizontal="center" vertical="center" wrapText="1"/>
    </xf>
    <xf numFmtId="167" fontId="22" fillId="0" borderId="264" xfId="355" applyNumberFormat="1" applyFont="1" applyFill="1" applyBorder="1" applyAlignment="1">
      <alignment horizontal="center" vertical="center" wrapText="1"/>
    </xf>
    <xf numFmtId="167" fontId="22" fillId="0" borderId="265" xfId="355" applyNumberFormat="1" applyFont="1" applyFill="1" applyBorder="1" applyAlignment="1">
      <alignment horizontal="center" vertical="center" wrapText="1"/>
    </xf>
    <xf numFmtId="167" fontId="22" fillId="0" borderId="266" xfId="355" applyNumberFormat="1" applyFont="1" applyFill="1" applyBorder="1" applyAlignment="1">
      <alignment horizontal="center" vertical="center" wrapText="1"/>
    </xf>
    <xf numFmtId="167" fontId="22" fillId="0" borderId="267" xfId="355" applyNumberFormat="1" applyFont="1" applyFill="1" applyBorder="1" applyAlignment="1">
      <alignment horizontal="center" vertical="center" wrapText="1"/>
    </xf>
    <xf numFmtId="0" fontId="22" fillId="0" borderId="225" xfId="354" applyFont="1" applyFill="1" applyBorder="1" applyAlignment="1">
      <alignment horizontal="left" vertical="center" wrapText="1"/>
    </xf>
    <xf numFmtId="0" fontId="22" fillId="0" borderId="225" xfId="354" applyFont="1" applyFill="1" applyBorder="1" applyAlignment="1">
      <alignment horizontal="center" vertical="center" wrapText="1"/>
    </xf>
    <xf numFmtId="0" fontId="22" fillId="0" borderId="173" xfId="354" applyFont="1" applyFill="1" applyBorder="1" applyAlignment="1">
      <alignment horizontal="center" vertical="center" wrapText="1"/>
    </xf>
    <xf numFmtId="0" fontId="22" fillId="0" borderId="13" xfId="354" applyFont="1" applyFill="1" applyBorder="1" applyAlignment="1">
      <alignment horizontal="center" vertical="center" wrapText="1"/>
    </xf>
    <xf numFmtId="167" fontId="22" fillId="0" borderId="198" xfId="355" applyNumberFormat="1" applyFont="1" applyFill="1" applyBorder="1" applyAlignment="1">
      <alignment horizontal="center" vertical="center" wrapText="1"/>
    </xf>
    <xf numFmtId="167" fontId="22" fillId="0" borderId="224" xfId="355" applyNumberFormat="1" applyFont="1" applyFill="1" applyBorder="1" applyAlignment="1">
      <alignment horizontal="center" vertical="center" wrapText="1"/>
    </xf>
    <xf numFmtId="167" fontId="22" fillId="0" borderId="223" xfId="355" applyNumberFormat="1" applyFont="1" applyFill="1" applyBorder="1" applyAlignment="1">
      <alignment horizontal="center" vertical="center" wrapText="1"/>
    </xf>
    <xf numFmtId="0" fontId="22" fillId="0" borderId="101" xfId="354" applyFont="1" applyFill="1" applyBorder="1" applyAlignment="1">
      <alignment horizontal="center" vertical="center" wrapText="1"/>
    </xf>
    <xf numFmtId="0" fontId="22" fillId="0" borderId="173" xfId="354" applyFont="1" applyFill="1" applyBorder="1" applyAlignment="1">
      <alignment horizontal="left" vertical="center" wrapText="1"/>
    </xf>
    <xf numFmtId="0" fontId="22" fillId="0" borderId="101" xfId="354" applyFont="1" applyFill="1" applyBorder="1" applyAlignment="1">
      <alignment horizontal="left" vertical="center" wrapText="1"/>
    </xf>
    <xf numFmtId="0" fontId="25" fillId="0" borderId="157" xfId="354" applyFont="1" applyFill="1" applyBorder="1" applyAlignment="1">
      <alignment horizontal="center" vertical="center" wrapText="1"/>
    </xf>
    <xf numFmtId="0" fontId="123" fillId="0" borderId="0" xfId="246" applyFont="1" applyFill="1" applyAlignment="1">
      <alignment horizontal="center"/>
    </xf>
    <xf numFmtId="0" fontId="104" fillId="0" borderId="0" xfId="359" applyFont="1"/>
    <xf numFmtId="0" fontId="4" fillId="0" borderId="0" xfId="359"/>
    <xf numFmtId="167" fontId="104" fillId="0" borderId="0" xfId="360" applyNumberFormat="1" applyFont="1"/>
    <xf numFmtId="189" fontId="104" fillId="0" borderId="0" xfId="361" applyNumberFormat="1" applyFont="1"/>
    <xf numFmtId="167" fontId="104" fillId="0" borderId="0" xfId="359" applyNumberFormat="1" applyFont="1"/>
    <xf numFmtId="167" fontId="104" fillId="0" borderId="0" xfId="360" applyNumberFormat="1" applyFont="1" applyBorder="1"/>
    <xf numFmtId="0" fontId="104" fillId="0" borderId="0" xfId="359" applyFont="1" applyBorder="1"/>
    <xf numFmtId="0" fontId="104" fillId="0" borderId="0" xfId="359" applyFont="1" applyBorder="1" applyAlignment="1">
      <alignment horizontal="center" vertical="center" wrapText="1"/>
    </xf>
    <xf numFmtId="0" fontId="28" fillId="0" borderId="0" xfId="359" applyFont="1"/>
    <xf numFmtId="167" fontId="44" fillId="0" borderId="143" xfId="360" applyNumberFormat="1" applyFont="1" applyBorder="1" applyAlignment="1">
      <alignment horizontal="center"/>
    </xf>
    <xf numFmtId="167" fontId="44" fillId="0" borderId="142" xfId="360" applyNumberFormat="1" applyFont="1" applyBorder="1" applyAlignment="1">
      <alignment horizontal="center"/>
    </xf>
    <xf numFmtId="167" fontId="44" fillId="0" borderId="150" xfId="360" applyNumberFormat="1" applyFont="1" applyBorder="1" applyAlignment="1">
      <alignment horizontal="center"/>
    </xf>
    <xf numFmtId="167" fontId="44" fillId="0" borderId="141" xfId="360" applyNumberFormat="1" applyFont="1" applyBorder="1" applyAlignment="1">
      <alignment horizontal="center"/>
    </xf>
    <xf numFmtId="9" fontId="24" fillId="0" borderId="143" xfId="359" applyNumberFormat="1" applyFont="1" applyBorder="1" applyAlignment="1">
      <alignment horizontal="center"/>
    </xf>
    <xf numFmtId="167" fontId="44" fillId="0" borderId="223" xfId="360" applyNumberFormat="1" applyFont="1" applyBorder="1" applyAlignment="1">
      <alignment horizontal="center"/>
    </xf>
    <xf numFmtId="167" fontId="44" fillId="0" borderId="224" xfId="360" applyNumberFormat="1" applyFont="1" applyBorder="1" applyAlignment="1">
      <alignment horizontal="center"/>
    </xf>
    <xf numFmtId="167" fontId="44" fillId="0" borderId="189" xfId="360" applyNumberFormat="1" applyFont="1" applyBorder="1" applyAlignment="1">
      <alignment horizontal="center"/>
    </xf>
    <xf numFmtId="167" fontId="44" fillId="0" borderId="198" xfId="360" applyNumberFormat="1" applyFont="1" applyBorder="1" applyAlignment="1">
      <alignment horizontal="center"/>
    </xf>
    <xf numFmtId="167" fontId="24" fillId="0" borderId="223" xfId="359" applyNumberFormat="1" applyFont="1" applyBorder="1" applyAlignment="1">
      <alignment horizontal="center"/>
    </xf>
    <xf numFmtId="167" fontId="44" fillId="0" borderId="267" xfId="360" applyNumberFormat="1" applyFont="1" applyBorder="1" applyAlignment="1">
      <alignment horizontal="center"/>
    </xf>
    <xf numFmtId="167" fontId="44" fillId="0" borderId="265" xfId="360" applyNumberFormat="1" applyFont="1" applyBorder="1" applyAlignment="1">
      <alignment horizontal="center"/>
    </xf>
    <xf numFmtId="167" fontId="44" fillId="0" borderId="266" xfId="360" applyNumberFormat="1" applyFont="1" applyBorder="1" applyAlignment="1">
      <alignment horizontal="center"/>
    </xf>
    <xf numFmtId="167" fontId="44" fillId="0" borderId="264" xfId="360" applyNumberFormat="1" applyFont="1" applyBorder="1" applyAlignment="1">
      <alignment horizontal="center"/>
    </xf>
    <xf numFmtId="0" fontId="24" fillId="0" borderId="267" xfId="359" applyFont="1" applyBorder="1" applyAlignment="1">
      <alignment horizontal="center"/>
    </xf>
    <xf numFmtId="0" fontId="126" fillId="0" borderId="149" xfId="359" applyFont="1" applyBorder="1" applyAlignment="1">
      <alignment horizontal="center"/>
    </xf>
    <xf numFmtId="0" fontId="126" fillId="0" borderId="148" xfId="359" applyFont="1" applyBorder="1" applyAlignment="1">
      <alignment horizontal="center"/>
    </xf>
    <xf numFmtId="0" fontId="126" fillId="0" borderId="147" xfId="359" applyFont="1" applyBorder="1" applyAlignment="1">
      <alignment horizontal="center"/>
    </xf>
    <xf numFmtId="167" fontId="4" fillId="0" borderId="0" xfId="359" applyNumberFormat="1"/>
    <xf numFmtId="0" fontId="4" fillId="0" borderId="0" xfId="359" applyAlignment="1">
      <alignment horizontal="center"/>
    </xf>
    <xf numFmtId="0" fontId="113" fillId="0" borderId="0" xfId="359" applyFont="1"/>
    <xf numFmtId="0" fontId="16" fillId="0" borderId="0" xfId="359" applyFont="1"/>
    <xf numFmtId="167" fontId="44" fillId="0" borderId="320" xfId="360" applyNumberFormat="1" applyFont="1" applyBorder="1" applyAlignment="1">
      <alignment horizontal="center"/>
    </xf>
    <xf numFmtId="0" fontId="126" fillId="0" borderId="0" xfId="359" applyFont="1" applyAlignment="1">
      <alignment horizontal="center"/>
    </xf>
    <xf numFmtId="0" fontId="126" fillId="0" borderId="0" xfId="359" applyFont="1" applyBorder="1" applyAlignment="1">
      <alignment horizontal="center"/>
    </xf>
    <xf numFmtId="164" fontId="152" fillId="0" borderId="0" xfId="361" applyFont="1"/>
    <xf numFmtId="167" fontId="44" fillId="0" borderId="0" xfId="360" applyNumberFormat="1" applyFont="1" applyAlignment="1">
      <alignment horizontal="center"/>
    </xf>
    <xf numFmtId="167" fontId="44" fillId="0" borderId="0" xfId="360" applyNumberFormat="1" applyFont="1" applyBorder="1" applyAlignment="1">
      <alignment horizontal="center"/>
    </xf>
    <xf numFmtId="167" fontId="24" fillId="0" borderId="0" xfId="359" applyNumberFormat="1" applyFont="1" applyBorder="1" applyAlignment="1">
      <alignment horizontal="center"/>
    </xf>
    <xf numFmtId="0" fontId="104" fillId="0" borderId="0" xfId="359" applyFont="1" applyAlignment="1">
      <alignment wrapText="1"/>
    </xf>
    <xf numFmtId="0" fontId="104" fillId="0" borderId="0" xfId="359" applyFont="1" applyAlignment="1">
      <alignment horizontal="center"/>
    </xf>
    <xf numFmtId="0" fontId="22" fillId="0" borderId="0" xfId="359" applyFont="1" applyAlignment="1">
      <alignment horizontal="center"/>
    </xf>
    <xf numFmtId="0" fontId="22" fillId="0" borderId="0" xfId="359" applyFont="1"/>
    <xf numFmtId="0" fontId="130" fillId="0" borderId="151" xfId="359" applyFont="1" applyBorder="1" applyAlignment="1">
      <alignment horizontal="center"/>
    </xf>
    <xf numFmtId="0" fontId="126" fillId="0" borderId="156" xfId="359" applyFont="1" applyBorder="1" applyAlignment="1">
      <alignment horizontal="center"/>
    </xf>
    <xf numFmtId="0" fontId="114" fillId="0" borderId="263" xfId="359" applyFont="1" applyBorder="1" applyAlignment="1">
      <alignment horizontal="center"/>
    </xf>
    <xf numFmtId="179" fontId="44" fillId="0" borderId="264" xfId="360" applyNumberFormat="1" applyFont="1" applyBorder="1" applyAlignment="1">
      <alignment horizontal="center"/>
    </xf>
    <xf numFmtId="179" fontId="44" fillId="0" borderId="265" xfId="360" applyNumberFormat="1" applyFont="1" applyBorder="1" applyAlignment="1">
      <alignment horizontal="center"/>
    </xf>
    <xf numFmtId="179" fontId="44" fillId="0" borderId="266" xfId="360" applyNumberFormat="1" applyFont="1" applyBorder="1" applyAlignment="1">
      <alignment horizontal="center"/>
    </xf>
    <xf numFmtId="179" fontId="44" fillId="0" borderId="267" xfId="360" applyNumberFormat="1" applyFont="1" applyBorder="1" applyAlignment="1">
      <alignment horizontal="center"/>
    </xf>
    <xf numFmtId="0" fontId="114" fillId="0" borderId="225" xfId="359" applyFont="1" applyBorder="1" applyAlignment="1">
      <alignment horizontal="center"/>
    </xf>
    <xf numFmtId="179" fontId="44" fillId="0" borderId="141" xfId="360" applyNumberFormat="1" applyFont="1" applyBorder="1" applyAlignment="1">
      <alignment horizontal="center"/>
    </xf>
    <xf numFmtId="179" fontId="44" fillId="0" borderId="142" xfId="360" applyNumberFormat="1" applyFont="1" applyBorder="1" applyAlignment="1">
      <alignment horizontal="center"/>
    </xf>
    <xf numFmtId="179" fontId="44" fillId="0" borderId="150" xfId="360" applyNumberFormat="1" applyFont="1" applyBorder="1" applyAlignment="1">
      <alignment horizontal="center"/>
    </xf>
    <xf numFmtId="179" fontId="44" fillId="0" borderId="143" xfId="360" applyNumberFormat="1" applyFont="1" applyBorder="1" applyAlignment="1">
      <alignment horizontal="center"/>
    </xf>
    <xf numFmtId="0" fontId="32" fillId="0" borderId="147" xfId="359" applyFont="1" applyBorder="1" applyAlignment="1">
      <alignment horizontal="center"/>
    </xf>
    <xf numFmtId="0" fontId="32" fillId="0" borderId="149" xfId="359" applyFont="1" applyBorder="1" applyAlignment="1">
      <alignment horizontal="center"/>
    </xf>
    <xf numFmtId="0" fontId="114" fillId="0" borderId="267" xfId="359" applyFont="1" applyBorder="1" applyAlignment="1">
      <alignment horizontal="center"/>
    </xf>
    <xf numFmtId="189" fontId="44" fillId="0" borderId="265" xfId="361" applyNumberFormat="1" applyFont="1" applyBorder="1" applyAlignment="1">
      <alignment horizontal="center"/>
    </xf>
    <xf numFmtId="189" fontId="44" fillId="0" borderId="266" xfId="361" applyNumberFormat="1" applyFont="1" applyBorder="1" applyAlignment="1">
      <alignment horizontal="center"/>
    </xf>
    <xf numFmtId="189" fontId="44" fillId="0" borderId="267" xfId="361" applyNumberFormat="1" applyFont="1" applyBorder="1" applyAlignment="1">
      <alignment horizontal="center"/>
    </xf>
    <xf numFmtId="9" fontId="114" fillId="0" borderId="143" xfId="359" applyNumberFormat="1" applyFont="1" applyBorder="1" applyAlignment="1">
      <alignment horizontal="center"/>
    </xf>
    <xf numFmtId="189" fontId="44" fillId="0" borderId="142" xfId="361" applyNumberFormat="1" applyFont="1" applyBorder="1" applyAlignment="1">
      <alignment horizontal="center"/>
    </xf>
    <xf numFmtId="189" fontId="44" fillId="0" borderId="150" xfId="361" applyNumberFormat="1" applyFont="1" applyBorder="1" applyAlignment="1">
      <alignment horizontal="center"/>
    </xf>
    <xf numFmtId="189" fontId="44" fillId="0" borderId="143" xfId="361" applyNumberFormat="1" applyFont="1" applyBorder="1" applyAlignment="1">
      <alignment horizontal="center"/>
    </xf>
    <xf numFmtId="167" fontId="0" fillId="0" borderId="0" xfId="360" applyNumberFormat="1" applyFont="1"/>
    <xf numFmtId="9" fontId="0" fillId="0" borderId="0" xfId="360" applyFont="1"/>
    <xf numFmtId="2" fontId="44" fillId="0" borderId="265" xfId="360" applyNumberFormat="1" applyFont="1" applyBorder="1" applyAlignment="1">
      <alignment horizontal="center"/>
    </xf>
    <xf numFmtId="164" fontId="0" fillId="0" borderId="0" xfId="361" applyFont="1"/>
    <xf numFmtId="167" fontId="4" fillId="0" borderId="0" xfId="360" applyNumberFormat="1" applyFont="1"/>
    <xf numFmtId="0" fontId="108" fillId="0" borderId="0" xfId="359" applyFont="1"/>
    <xf numFmtId="0" fontId="108" fillId="2" borderId="0" xfId="359" applyFont="1" applyFill="1"/>
    <xf numFmtId="0" fontId="106" fillId="2" borderId="0" xfId="359" applyFont="1" applyFill="1"/>
    <xf numFmtId="0" fontId="148" fillId="37" borderId="151" xfId="359" applyFont="1" applyFill="1" applyBorder="1" applyAlignment="1">
      <alignment horizontal="center"/>
    </xf>
    <xf numFmtId="0" fontId="148" fillId="37" borderId="271" xfId="359" applyFont="1" applyFill="1" applyBorder="1" applyAlignment="1">
      <alignment horizontal="center"/>
    </xf>
    <xf numFmtId="0" fontId="148" fillId="37" borderId="272" xfId="359" applyFont="1" applyFill="1" applyBorder="1" applyAlignment="1">
      <alignment horizontal="center"/>
    </xf>
    <xf numFmtId="0" fontId="148" fillId="37" borderId="157" xfId="359" applyFont="1" applyFill="1" applyBorder="1" applyAlignment="1">
      <alignment horizontal="center"/>
    </xf>
    <xf numFmtId="0" fontId="148" fillId="37" borderId="273" xfId="359" applyFont="1" applyFill="1" applyBorder="1" applyAlignment="1">
      <alignment horizontal="center"/>
    </xf>
    <xf numFmtId="167" fontId="106" fillId="0" borderId="311" xfId="359" quotePrefix="1" applyNumberFormat="1" applyFont="1" applyFill="1" applyBorder="1" applyAlignment="1">
      <alignment horizontal="center"/>
    </xf>
    <xf numFmtId="167" fontId="108" fillId="0" borderId="312" xfId="360" applyNumberFormat="1" applyFont="1" applyFill="1" applyBorder="1" applyAlignment="1">
      <alignment horizontal="center"/>
    </xf>
    <xf numFmtId="167" fontId="108" fillId="0" borderId="320" xfId="360" applyNumberFormat="1" applyFont="1" applyFill="1" applyBorder="1" applyAlignment="1">
      <alignment horizontal="center"/>
    </xf>
    <xf numFmtId="167" fontId="108" fillId="0" borderId="152" xfId="360" applyNumberFormat="1" applyFont="1" applyFill="1" applyBorder="1" applyAlignment="1">
      <alignment horizontal="center"/>
    </xf>
    <xf numFmtId="167" fontId="108" fillId="0" borderId="321" xfId="360" applyNumberFormat="1" applyFont="1" applyFill="1" applyBorder="1" applyAlignment="1">
      <alignment horizontal="center"/>
    </xf>
    <xf numFmtId="167" fontId="106" fillId="34" borderId="315" xfId="359" quotePrefix="1" applyNumberFormat="1" applyFont="1" applyFill="1" applyBorder="1" applyAlignment="1">
      <alignment horizontal="center"/>
    </xf>
    <xf numFmtId="167" fontId="108" fillId="34" borderId="274" xfId="360" applyNumberFormat="1" applyFont="1" applyFill="1" applyBorder="1" applyAlignment="1">
      <alignment horizontal="center"/>
    </xf>
    <xf numFmtId="167" fontId="108" fillId="34" borderId="144" xfId="360" applyNumberFormat="1" applyFont="1" applyFill="1" applyBorder="1" applyAlignment="1">
      <alignment horizontal="center"/>
    </xf>
    <xf numFmtId="167" fontId="108" fillId="34" borderId="135" xfId="360" applyNumberFormat="1" applyFont="1" applyFill="1" applyBorder="1" applyAlignment="1">
      <alignment horizontal="center"/>
    </xf>
    <xf numFmtId="167" fontId="108" fillId="34" borderId="145" xfId="360" applyNumberFormat="1" applyFont="1" applyFill="1" applyBorder="1" applyAlignment="1">
      <alignment horizontal="center"/>
    </xf>
    <xf numFmtId="167" fontId="106" fillId="0" borderId="315" xfId="359" quotePrefix="1" applyNumberFormat="1" applyFont="1" applyFill="1" applyBorder="1" applyAlignment="1">
      <alignment horizontal="center"/>
    </xf>
    <xf numFmtId="167" fontId="108" fillId="0" borderId="274" xfId="360" applyNumberFormat="1" applyFont="1" applyFill="1" applyBorder="1" applyAlignment="1">
      <alignment horizontal="center"/>
    </xf>
    <xf numFmtId="167" fontId="108" fillId="0" borderId="144" xfId="360" applyNumberFormat="1" applyFont="1" applyFill="1" applyBorder="1" applyAlignment="1">
      <alignment horizontal="center"/>
    </xf>
    <xf numFmtId="167" fontId="108" fillId="0" borderId="135" xfId="360" applyNumberFormat="1" applyFont="1" applyFill="1" applyBorder="1" applyAlignment="1">
      <alignment horizontal="center"/>
    </xf>
    <xf numFmtId="167" fontId="108" fillId="0" borderId="145" xfId="360" applyNumberFormat="1" applyFont="1" applyFill="1" applyBorder="1" applyAlignment="1">
      <alignment horizontal="center"/>
    </xf>
    <xf numFmtId="9" fontId="106" fillId="34" borderId="277" xfId="359" quotePrefix="1" applyNumberFormat="1" applyFont="1" applyFill="1" applyBorder="1" applyAlignment="1">
      <alignment horizontal="center"/>
    </xf>
    <xf numFmtId="167" fontId="108" fillId="34" borderId="261" xfId="360" applyNumberFormat="1" applyFont="1" applyFill="1" applyBorder="1" applyAlignment="1">
      <alignment horizontal="center"/>
    </xf>
    <xf numFmtId="167" fontId="108" fillId="34" borderId="279" xfId="360" applyNumberFormat="1" applyFont="1" applyFill="1" applyBorder="1" applyAlignment="1">
      <alignment horizontal="center"/>
    </xf>
    <xf numFmtId="167" fontId="108" fillId="34" borderId="136" xfId="360" applyNumberFormat="1" applyFont="1" applyFill="1" applyBorder="1" applyAlignment="1">
      <alignment horizontal="center"/>
    </xf>
    <xf numFmtId="167" fontId="108" fillId="34" borderId="288" xfId="360" applyNumberFormat="1" applyFont="1" applyFill="1" applyBorder="1" applyAlignment="1">
      <alignment horizontal="center"/>
    </xf>
    <xf numFmtId="167" fontId="108" fillId="2" borderId="0" xfId="359" applyNumberFormat="1" applyFont="1" applyFill="1" applyAlignment="1">
      <alignment horizontal="center"/>
    </xf>
    <xf numFmtId="189" fontId="108" fillId="2" borderId="0" xfId="361" applyNumberFormat="1" applyFont="1" applyFill="1"/>
    <xf numFmtId="167" fontId="106" fillId="2" borderId="311" xfId="359" quotePrefix="1" applyNumberFormat="1" applyFont="1" applyFill="1" applyBorder="1" applyAlignment="1">
      <alignment horizontal="center"/>
    </xf>
    <xf numFmtId="194" fontId="108" fillId="2" borderId="274" xfId="361" applyNumberFormat="1" applyFont="1" applyFill="1" applyBorder="1" applyAlignment="1">
      <alignment horizontal="center"/>
    </xf>
    <xf numFmtId="194" fontId="108" fillId="2" borderId="320" xfId="361" applyNumberFormat="1" applyFont="1" applyFill="1" applyBorder="1" applyAlignment="1">
      <alignment horizontal="center"/>
    </xf>
    <xf numFmtId="194" fontId="108" fillId="2" borderId="152" xfId="361" applyNumberFormat="1" applyFont="1" applyFill="1" applyBorder="1" applyAlignment="1">
      <alignment horizontal="center"/>
    </xf>
    <xf numFmtId="194" fontId="108" fillId="2" borderId="321" xfId="361" applyNumberFormat="1" applyFont="1" applyFill="1" applyBorder="1" applyAlignment="1">
      <alignment horizontal="center"/>
    </xf>
    <xf numFmtId="194" fontId="108" fillId="34" borderId="274" xfId="361" applyNumberFormat="1" applyFont="1" applyFill="1" applyBorder="1" applyAlignment="1">
      <alignment horizontal="center"/>
    </xf>
    <xf numFmtId="194" fontId="108" fillId="34" borderId="144" xfId="361" applyNumberFormat="1" applyFont="1" applyFill="1" applyBorder="1" applyAlignment="1">
      <alignment horizontal="center"/>
    </xf>
    <xf numFmtId="194" fontId="108" fillId="34" borderId="135" xfId="361" applyNumberFormat="1" applyFont="1" applyFill="1" applyBorder="1" applyAlignment="1">
      <alignment horizontal="center"/>
    </xf>
    <xf numFmtId="194" fontId="108" fillId="34" borderId="145" xfId="361" applyNumberFormat="1" applyFont="1" applyFill="1" applyBorder="1" applyAlignment="1">
      <alignment horizontal="center"/>
    </xf>
    <xf numFmtId="167" fontId="106" fillId="2" borderId="315" xfId="359" quotePrefix="1" applyNumberFormat="1" applyFont="1" applyFill="1" applyBorder="1" applyAlignment="1">
      <alignment horizontal="center"/>
    </xf>
    <xf numFmtId="194" fontId="108" fillId="2" borderId="144" xfId="361" applyNumberFormat="1" applyFont="1" applyFill="1" applyBorder="1" applyAlignment="1">
      <alignment horizontal="center"/>
    </xf>
    <xf numFmtId="194" fontId="108" fillId="2" borderId="135" xfId="361" applyNumberFormat="1" applyFont="1" applyFill="1" applyBorder="1" applyAlignment="1">
      <alignment horizontal="center"/>
    </xf>
    <xf numFmtId="194" fontId="108" fillId="2" borderId="145" xfId="361" applyNumberFormat="1" applyFont="1" applyFill="1" applyBorder="1" applyAlignment="1">
      <alignment horizontal="center"/>
    </xf>
    <xf numFmtId="194" fontId="108" fillId="34" borderId="261" xfId="361" applyNumberFormat="1" applyFont="1" applyFill="1" applyBorder="1" applyAlignment="1">
      <alignment horizontal="center"/>
    </xf>
    <xf numFmtId="194" fontId="108" fillId="34" borderId="279" xfId="361" applyNumberFormat="1" applyFont="1" applyFill="1" applyBorder="1" applyAlignment="1">
      <alignment horizontal="center"/>
    </xf>
    <xf numFmtId="194" fontId="108" fillId="34" borderId="136" xfId="361" applyNumberFormat="1" applyFont="1" applyFill="1" applyBorder="1" applyAlignment="1">
      <alignment horizontal="center"/>
    </xf>
    <xf numFmtId="194" fontId="108" fillId="34" borderId="288" xfId="361" applyNumberFormat="1" applyFont="1" applyFill="1" applyBorder="1" applyAlignment="1">
      <alignment horizontal="center"/>
    </xf>
    <xf numFmtId="0" fontId="126" fillId="0" borderId="281" xfId="359" applyFont="1" applyBorder="1" applyAlignment="1"/>
    <xf numFmtId="0" fontId="126" fillId="0" borderId="283" xfId="359" applyFont="1" applyBorder="1" applyAlignment="1"/>
    <xf numFmtId="0" fontId="24" fillId="0" borderId="281" xfId="359" applyFont="1" applyBorder="1" applyAlignment="1"/>
    <xf numFmtId="167" fontId="44" fillId="0" borderId="156" xfId="360" applyNumberFormat="1" applyFont="1" applyBorder="1" applyAlignment="1">
      <alignment horizontal="center"/>
    </xf>
    <xf numFmtId="167" fontId="44" fillId="0" borderId="148" xfId="360" applyNumberFormat="1" applyFont="1" applyBorder="1" applyAlignment="1">
      <alignment horizontal="center"/>
    </xf>
    <xf numFmtId="0" fontId="28" fillId="0" borderId="148" xfId="359" applyFont="1" applyBorder="1"/>
    <xf numFmtId="0" fontId="28" fillId="0" borderId="149" xfId="359" applyFont="1" applyBorder="1"/>
    <xf numFmtId="0" fontId="28" fillId="0" borderId="0" xfId="359" applyFont="1" applyBorder="1"/>
    <xf numFmtId="167" fontId="24" fillId="0" borderId="161" xfId="360" applyNumberFormat="1" applyFont="1" applyBorder="1" applyAlignment="1">
      <alignment horizontal="center"/>
    </xf>
    <xf numFmtId="167" fontId="44" fillId="0" borderId="265" xfId="360" applyNumberFormat="1" applyFont="1" applyFill="1" applyBorder="1" applyAlignment="1">
      <alignment horizontal="center"/>
    </xf>
    <xf numFmtId="167" fontId="44" fillId="0" borderId="160" xfId="360" applyNumberFormat="1" applyFont="1" applyBorder="1" applyAlignment="1">
      <alignment horizontal="center"/>
    </xf>
    <xf numFmtId="167" fontId="44" fillId="0" borderId="159" xfId="360" applyNumberFormat="1" applyFont="1" applyBorder="1" applyAlignment="1">
      <alignment horizontal="center"/>
    </xf>
    <xf numFmtId="167" fontId="44" fillId="0" borderId="224" xfId="360" applyNumberFormat="1" applyFont="1" applyFill="1" applyBorder="1" applyAlignment="1">
      <alignment horizontal="center"/>
    </xf>
    <xf numFmtId="167" fontId="44" fillId="0" borderId="142" xfId="360" applyNumberFormat="1" applyFont="1" applyFill="1" applyBorder="1" applyAlignment="1">
      <alignment horizontal="center"/>
    </xf>
    <xf numFmtId="167" fontId="28" fillId="0" borderId="0" xfId="359" applyNumberFormat="1" applyFont="1"/>
    <xf numFmtId="167" fontId="24" fillId="0" borderId="267" xfId="360" applyNumberFormat="1" applyFont="1" applyBorder="1" applyAlignment="1">
      <alignment horizontal="center"/>
    </xf>
    <xf numFmtId="0" fontId="20" fillId="0" borderId="0" xfId="359" applyFont="1"/>
    <xf numFmtId="167" fontId="44" fillId="0" borderId="279" xfId="360" applyNumberFormat="1" applyFont="1" applyBorder="1" applyAlignment="1">
      <alignment horizontal="center"/>
    </xf>
    <xf numFmtId="167" fontId="44" fillId="0" borderId="324" xfId="360" applyNumberFormat="1" applyFont="1" applyFill="1" applyBorder="1" applyAlignment="1">
      <alignment horizontal="center"/>
    </xf>
    <xf numFmtId="167" fontId="44" fillId="0" borderId="162" xfId="360" applyNumberFormat="1" applyFont="1" applyFill="1" applyBorder="1" applyAlignment="1">
      <alignment horizontal="center"/>
    </xf>
    <xf numFmtId="167" fontId="44" fillId="0" borderId="163" xfId="360" applyNumberFormat="1" applyFont="1" applyFill="1" applyBorder="1" applyAlignment="1">
      <alignment horizontal="center"/>
    </xf>
    <xf numFmtId="167" fontId="44" fillId="0" borderId="0" xfId="360" applyNumberFormat="1" applyFont="1" applyFill="1" applyBorder="1" applyAlignment="1">
      <alignment horizontal="center"/>
    </xf>
    <xf numFmtId="0" fontId="16" fillId="0" borderId="0" xfId="359" applyFont="1" applyAlignment="1">
      <alignment horizontal="left"/>
    </xf>
    <xf numFmtId="0" fontId="16" fillId="0" borderId="0" xfId="359" applyFont="1" applyAlignment="1">
      <alignment horizontal="left" wrapText="1"/>
    </xf>
    <xf numFmtId="0" fontId="25" fillId="0" borderId="148" xfId="359" applyFont="1" applyBorder="1" applyAlignment="1">
      <alignment horizontal="center"/>
    </xf>
    <xf numFmtId="0" fontId="115" fillId="0" borderId="267" xfId="359" applyFont="1" applyBorder="1" applyAlignment="1">
      <alignment vertical="center" wrapText="1"/>
    </xf>
    <xf numFmtId="10" fontId="22" fillId="0" borderId="159" xfId="360" applyNumberFormat="1" applyFont="1" applyBorder="1" applyAlignment="1">
      <alignment horizontal="center" vertical="center"/>
    </xf>
    <xf numFmtId="10" fontId="22" fillId="0" borderId="160" xfId="360" applyNumberFormat="1" applyFont="1" applyBorder="1" applyAlignment="1">
      <alignment horizontal="center" vertical="center"/>
    </xf>
    <xf numFmtId="10" fontId="22" fillId="0" borderId="161" xfId="360" applyNumberFormat="1" applyFont="1" applyBorder="1" applyAlignment="1">
      <alignment horizontal="center" vertical="center"/>
    </xf>
    <xf numFmtId="0" fontId="115" fillId="0" borderId="223" xfId="359" applyFont="1" applyBorder="1" applyAlignment="1">
      <alignment vertical="center"/>
    </xf>
    <xf numFmtId="10" fontId="22" fillId="0" borderId="224" xfId="360" applyNumberFormat="1" applyFont="1" applyBorder="1" applyAlignment="1">
      <alignment horizontal="center" vertical="center"/>
    </xf>
    <xf numFmtId="10" fontId="22" fillId="0" borderId="189" xfId="360" applyNumberFormat="1" applyFont="1" applyBorder="1" applyAlignment="1">
      <alignment horizontal="center" vertical="center"/>
    </xf>
    <xf numFmtId="10" fontId="22" fillId="0" borderId="223" xfId="360" applyNumberFormat="1" applyFont="1" applyBorder="1" applyAlignment="1">
      <alignment horizontal="center" vertical="center"/>
    </xf>
    <xf numFmtId="0" fontId="115" fillId="0" borderId="143" xfId="359" applyFont="1" applyBorder="1" applyAlignment="1">
      <alignment vertical="center"/>
    </xf>
    <xf numFmtId="10" fontId="22" fillId="0" borderId="142" xfId="360" applyNumberFormat="1" applyFont="1" applyBorder="1" applyAlignment="1">
      <alignment horizontal="center" vertical="center"/>
    </xf>
    <xf numFmtId="10" fontId="22" fillId="0" borderId="150" xfId="360" applyNumberFormat="1" applyFont="1" applyBorder="1" applyAlignment="1">
      <alignment horizontal="center" vertical="center"/>
    </xf>
    <xf numFmtId="10" fontId="22" fillId="0" borderId="143" xfId="360" applyNumberFormat="1" applyFont="1" applyBorder="1" applyAlignment="1">
      <alignment horizontal="center" vertical="center"/>
    </xf>
    <xf numFmtId="0" fontId="22" fillId="0" borderId="0" xfId="359" applyFont="1" applyAlignment="1">
      <alignment horizontal="center" vertical="center" wrapText="1"/>
    </xf>
    <xf numFmtId="0" fontId="115" fillId="0" borderId="0" xfId="359" applyFont="1" applyAlignment="1">
      <alignment vertical="center"/>
    </xf>
    <xf numFmtId="167" fontId="22" fillId="0" borderId="0" xfId="360" applyNumberFormat="1" applyFont="1" applyAlignment="1">
      <alignment horizontal="center" vertical="center"/>
    </xf>
    <xf numFmtId="0" fontId="30" fillId="0" borderId="0" xfId="359" applyFont="1"/>
    <xf numFmtId="0" fontId="25" fillId="0" borderId="147" xfId="359" applyFont="1" applyBorder="1" applyAlignment="1">
      <alignment horizontal="center"/>
    </xf>
    <xf numFmtId="0" fontId="25" fillId="0" borderId="156" xfId="359" applyFont="1" applyBorder="1" applyAlignment="1">
      <alignment horizontal="center"/>
    </xf>
    <xf numFmtId="0" fontId="25" fillId="0" borderId="149" xfId="359" applyFont="1" applyBorder="1" applyAlignment="1">
      <alignment horizontal="center"/>
    </xf>
    <xf numFmtId="10" fontId="22" fillId="0" borderId="271" xfId="360" applyNumberFormat="1" applyFont="1" applyBorder="1" applyAlignment="1">
      <alignment horizontal="center" vertical="center"/>
    </xf>
    <xf numFmtId="10" fontId="22" fillId="0" borderId="272" xfId="360" applyNumberFormat="1" applyFont="1" applyBorder="1" applyAlignment="1">
      <alignment horizontal="center" vertical="center"/>
    </xf>
    <xf numFmtId="10" fontId="22" fillId="0" borderId="272" xfId="359" applyNumberFormat="1" applyFont="1" applyBorder="1" applyAlignment="1">
      <alignment horizontal="center" vertical="center"/>
    </xf>
    <xf numFmtId="10" fontId="22" fillId="0" borderId="273" xfId="359" applyNumberFormat="1" applyFont="1" applyBorder="1" applyAlignment="1">
      <alignment horizontal="center" vertical="center"/>
    </xf>
    <xf numFmtId="0" fontId="32" fillId="0" borderId="156" xfId="359" applyFont="1" applyBorder="1" applyAlignment="1">
      <alignment horizontal="center"/>
    </xf>
    <xf numFmtId="0" fontId="24" fillId="0" borderId="321" xfId="359" applyFont="1" applyBorder="1" applyAlignment="1">
      <alignment horizontal="center"/>
    </xf>
    <xf numFmtId="0" fontId="24" fillId="0" borderId="152" xfId="359" applyFont="1" applyBorder="1" applyAlignment="1">
      <alignment horizontal="center"/>
    </xf>
    <xf numFmtId="167" fontId="44" fillId="0" borderId="321" xfId="360" applyNumberFormat="1" applyFont="1" applyBorder="1" applyAlignment="1">
      <alignment horizontal="center"/>
    </xf>
    <xf numFmtId="167" fontId="24" fillId="0" borderId="145" xfId="359" applyNumberFormat="1" applyFont="1" applyBorder="1" applyAlignment="1">
      <alignment horizontal="center"/>
    </xf>
    <xf numFmtId="167" fontId="24" fillId="0" borderId="135" xfId="359" applyNumberFormat="1" applyFont="1" applyBorder="1" applyAlignment="1">
      <alignment horizontal="center"/>
    </xf>
    <xf numFmtId="167" fontId="44" fillId="0" borderId="144" xfId="360" applyNumberFormat="1" applyFont="1" applyBorder="1" applyAlignment="1">
      <alignment horizontal="center"/>
    </xf>
    <xf numFmtId="9" fontId="24" fillId="0" borderId="288" xfId="359" applyNumberFormat="1" applyFont="1" applyBorder="1" applyAlignment="1">
      <alignment horizontal="center"/>
    </xf>
    <xf numFmtId="9" fontId="24" fillId="0" borderId="136" xfId="359" applyNumberFormat="1" applyFont="1" applyBorder="1" applyAlignment="1">
      <alignment horizontal="center"/>
    </xf>
    <xf numFmtId="167" fontId="114" fillId="0" borderId="266" xfId="360" applyNumberFormat="1" applyFont="1" applyBorder="1" applyAlignment="1">
      <alignment horizontal="center"/>
    </xf>
    <xf numFmtId="167" fontId="114" fillId="0" borderId="223" xfId="359" applyNumberFormat="1" applyFont="1" applyBorder="1" applyAlignment="1">
      <alignment horizontal="center"/>
    </xf>
    <xf numFmtId="167" fontId="114" fillId="0" borderId="189" xfId="359" applyNumberFormat="1" applyFont="1" applyBorder="1" applyAlignment="1">
      <alignment horizontal="center"/>
    </xf>
    <xf numFmtId="0" fontId="131" fillId="0" borderId="0" xfId="359" applyFont="1"/>
    <xf numFmtId="9" fontId="114" fillId="0" borderId="150" xfId="359" applyNumberFormat="1" applyFont="1" applyBorder="1" applyAlignment="1">
      <alignment horizontal="center"/>
    </xf>
    <xf numFmtId="167" fontId="114" fillId="0" borderId="267" xfId="360" applyNumberFormat="1" applyFont="1" applyBorder="1" applyAlignment="1">
      <alignment horizontal="center"/>
    </xf>
    <xf numFmtId="9" fontId="114" fillId="0" borderId="0" xfId="359" applyNumberFormat="1" applyFont="1" applyAlignment="1">
      <alignment horizontal="center"/>
    </xf>
    <xf numFmtId="0" fontId="32" fillId="0" borderId="151" xfId="359" applyFont="1" applyBorder="1" applyAlignment="1"/>
    <xf numFmtId="0" fontId="32" fillId="0" borderId="148" xfId="359" applyFont="1" applyBorder="1" applyAlignment="1">
      <alignment horizontal="center"/>
    </xf>
    <xf numFmtId="167" fontId="115" fillId="0" borderId="153" xfId="360" applyNumberFormat="1" applyFont="1" applyBorder="1" applyAlignment="1">
      <alignment horizontal="center"/>
    </xf>
    <xf numFmtId="167" fontId="115" fillId="0" borderId="154" xfId="360" applyNumberFormat="1" applyFont="1" applyBorder="1" applyAlignment="1">
      <alignment horizontal="center"/>
    </xf>
    <xf numFmtId="167" fontId="114" fillId="0" borderId="154" xfId="360" applyNumberFormat="1" applyFont="1" applyBorder="1" applyAlignment="1">
      <alignment horizontal="center"/>
    </xf>
    <xf numFmtId="167" fontId="114" fillId="0" borderId="155" xfId="360" applyNumberFormat="1" applyFont="1" applyBorder="1" applyAlignment="1">
      <alignment horizontal="center"/>
    </xf>
    <xf numFmtId="9" fontId="114" fillId="0" borderId="140" xfId="359" applyNumberFormat="1" applyFont="1" applyBorder="1" applyAlignment="1">
      <alignment horizontal="center"/>
    </xf>
    <xf numFmtId="167" fontId="115" fillId="0" borderId="141" xfId="360" applyNumberFormat="1" applyFont="1" applyBorder="1" applyAlignment="1">
      <alignment horizontal="center"/>
    </xf>
    <xf numFmtId="167" fontId="115" fillId="0" borderId="142" xfId="360" applyNumberFormat="1" applyFont="1" applyBorder="1" applyAlignment="1">
      <alignment horizontal="center"/>
    </xf>
    <xf numFmtId="167" fontId="115" fillId="0" borderId="143" xfId="360" applyNumberFormat="1" applyFont="1" applyBorder="1" applyAlignment="1">
      <alignment horizontal="center"/>
    </xf>
    <xf numFmtId="167" fontId="114" fillId="0" borderId="263" xfId="359" applyNumberFormat="1" applyFont="1" applyBorder="1" applyAlignment="1">
      <alignment horizontal="center"/>
    </xf>
    <xf numFmtId="167" fontId="115" fillId="0" borderId="323" xfId="360" applyNumberFormat="1" applyFont="1" applyBorder="1" applyAlignment="1">
      <alignment horizontal="center"/>
    </xf>
    <xf numFmtId="167" fontId="115" fillId="0" borderId="164" xfId="360" applyNumberFormat="1" applyFont="1" applyBorder="1" applyAlignment="1">
      <alignment horizontal="center"/>
    </xf>
    <xf numFmtId="167" fontId="114" fillId="0" borderId="164" xfId="360" applyNumberFormat="1" applyFont="1" applyBorder="1" applyAlignment="1">
      <alignment horizontal="center"/>
    </xf>
    <xf numFmtId="167" fontId="114" fillId="0" borderId="165" xfId="360" applyNumberFormat="1" applyFont="1" applyBorder="1" applyAlignment="1">
      <alignment horizontal="center"/>
    </xf>
    <xf numFmtId="167" fontId="114" fillId="0" borderId="222" xfId="359" applyNumberFormat="1" applyFont="1" applyBorder="1" applyAlignment="1">
      <alignment horizontal="center"/>
    </xf>
    <xf numFmtId="167" fontId="115" fillId="0" borderId="167" xfId="360" applyNumberFormat="1" applyFont="1" applyBorder="1" applyAlignment="1">
      <alignment horizontal="center"/>
    </xf>
    <xf numFmtId="167" fontId="115" fillId="0" borderId="168" xfId="360" applyNumberFormat="1" applyFont="1" applyBorder="1" applyAlignment="1">
      <alignment horizontal="center"/>
    </xf>
    <xf numFmtId="167" fontId="114" fillId="0" borderId="168" xfId="360" applyNumberFormat="1" applyFont="1" applyBorder="1" applyAlignment="1">
      <alignment horizontal="center"/>
    </xf>
    <xf numFmtId="167" fontId="114" fillId="0" borderId="169" xfId="360" applyNumberFormat="1" applyFont="1" applyBorder="1" applyAlignment="1">
      <alignment horizontal="center"/>
    </xf>
    <xf numFmtId="167" fontId="115" fillId="0" borderId="264" xfId="360" applyNumberFormat="1" applyFont="1" applyBorder="1" applyAlignment="1">
      <alignment horizontal="center"/>
    </xf>
    <xf numFmtId="167" fontId="115" fillId="0" borderId="265" xfId="360" applyNumberFormat="1" applyFont="1" applyBorder="1" applyAlignment="1">
      <alignment horizontal="center"/>
    </xf>
    <xf numFmtId="167" fontId="115" fillId="0" borderId="267" xfId="360" applyNumberFormat="1" applyFont="1" applyBorder="1" applyAlignment="1">
      <alignment horizontal="center"/>
    </xf>
    <xf numFmtId="167" fontId="115" fillId="0" borderId="198" xfId="360" applyNumberFormat="1" applyFont="1" applyBorder="1" applyAlignment="1">
      <alignment horizontal="center"/>
    </xf>
    <xf numFmtId="167" fontId="115" fillId="0" borderId="224" xfId="360" applyNumberFormat="1" applyFont="1" applyBorder="1" applyAlignment="1">
      <alignment horizontal="center"/>
    </xf>
    <xf numFmtId="167" fontId="115" fillId="0" borderId="223" xfId="360" applyNumberFormat="1" applyFont="1" applyBorder="1" applyAlignment="1">
      <alignment horizontal="center"/>
    </xf>
    <xf numFmtId="0" fontId="129" fillId="0" borderId="0" xfId="359" applyFont="1"/>
    <xf numFmtId="0" fontId="17" fillId="0" borderId="325" xfId="359" applyFont="1" applyBorder="1"/>
    <xf numFmtId="0" fontId="17" fillId="0" borderId="326" xfId="359" applyFont="1" applyBorder="1"/>
    <xf numFmtId="0" fontId="16" fillId="0" borderId="327" xfId="359" applyFont="1" applyBorder="1"/>
    <xf numFmtId="0" fontId="16" fillId="0" borderId="328" xfId="359" applyFont="1" applyBorder="1"/>
    <xf numFmtId="0" fontId="16" fillId="0" borderId="329" xfId="359" applyFont="1" applyBorder="1"/>
    <xf numFmtId="0" fontId="16" fillId="0" borderId="330" xfId="359" applyFont="1" applyBorder="1"/>
    <xf numFmtId="0" fontId="20" fillId="0" borderId="332" xfId="359" applyFont="1" applyBorder="1"/>
    <xf numFmtId="167" fontId="17" fillId="0" borderId="333" xfId="360" applyNumberFormat="1" applyFont="1" applyFill="1" applyBorder="1"/>
    <xf numFmtId="167" fontId="17" fillId="0" borderId="334" xfId="360" applyNumberFormat="1" applyFont="1" applyFill="1" applyBorder="1"/>
    <xf numFmtId="167" fontId="17" fillId="0" borderId="335" xfId="360" applyNumberFormat="1" applyFont="1" applyFill="1" applyBorder="1"/>
    <xf numFmtId="0" fontId="20" fillId="0" borderId="337" xfId="359" applyFont="1" applyBorder="1"/>
    <xf numFmtId="167" fontId="17" fillId="0" borderId="338" xfId="360" applyNumberFormat="1" applyFont="1" applyFill="1" applyBorder="1"/>
    <xf numFmtId="167" fontId="17" fillId="0" borderId="339" xfId="360" applyNumberFormat="1" applyFont="1" applyFill="1" applyBorder="1"/>
    <xf numFmtId="167" fontId="17" fillId="0" borderId="340" xfId="360" applyNumberFormat="1" applyFont="1" applyFill="1" applyBorder="1"/>
    <xf numFmtId="167" fontId="17" fillId="0" borderId="341" xfId="360" applyNumberFormat="1" applyFont="1" applyFill="1" applyBorder="1"/>
    <xf numFmtId="167" fontId="17" fillId="0" borderId="339" xfId="360" applyNumberFormat="1" applyFont="1" applyFill="1" applyBorder="1" applyAlignment="1">
      <alignment horizontal="center"/>
    </xf>
    <xf numFmtId="167" fontId="17" fillId="0" borderId="340" xfId="360" applyNumberFormat="1" applyFont="1" applyFill="1" applyBorder="1" applyAlignment="1">
      <alignment horizontal="center"/>
    </xf>
    <xf numFmtId="167" fontId="17" fillId="0" borderId="341" xfId="360" applyNumberFormat="1" applyFont="1" applyFill="1" applyBorder="1" applyAlignment="1">
      <alignment horizontal="center"/>
    </xf>
    <xf numFmtId="0" fontId="20" fillId="0" borderId="342" xfId="359" applyFont="1" applyBorder="1"/>
    <xf numFmtId="0" fontId="20" fillId="0" borderId="343" xfId="359" applyFont="1" applyBorder="1"/>
    <xf numFmtId="167" fontId="17" fillId="0" borderId="344" xfId="360" applyNumberFormat="1" applyFont="1" applyFill="1" applyBorder="1"/>
    <xf numFmtId="167" fontId="17" fillId="0" borderId="345" xfId="360" applyNumberFormat="1" applyFont="1" applyFill="1" applyBorder="1"/>
    <xf numFmtId="167" fontId="17" fillId="0" borderId="345" xfId="360" applyNumberFormat="1" applyFont="1" applyFill="1" applyBorder="1" applyAlignment="1">
      <alignment horizontal="center"/>
    </xf>
    <xf numFmtId="167" fontId="17" fillId="0" borderId="346" xfId="360" applyNumberFormat="1" applyFont="1" applyFill="1" applyBorder="1" applyAlignment="1">
      <alignment horizontal="center"/>
    </xf>
    <xf numFmtId="167" fontId="17" fillId="0" borderId="347" xfId="360" applyNumberFormat="1" applyFont="1" applyFill="1" applyBorder="1" applyAlignment="1">
      <alignment horizontal="center"/>
    </xf>
    <xf numFmtId="164" fontId="133" fillId="0" borderId="0" xfId="361" applyFont="1"/>
    <xf numFmtId="0" fontId="126" fillId="0" borderId="0" xfId="359" applyFont="1" applyBorder="1" applyAlignment="1"/>
    <xf numFmtId="0" fontId="126" fillId="0" borderId="178" xfId="359" applyFont="1" applyBorder="1" applyAlignment="1"/>
    <xf numFmtId="167" fontId="44" fillId="0" borderId="351" xfId="360" applyNumberFormat="1" applyFont="1" applyBorder="1" applyAlignment="1">
      <alignment horizontal="center"/>
    </xf>
    <xf numFmtId="167" fontId="44" fillId="0" borderId="162" xfId="360" applyNumberFormat="1" applyFont="1" applyBorder="1" applyAlignment="1">
      <alignment horizontal="center"/>
    </xf>
    <xf numFmtId="167" fontId="44" fillId="0" borderId="163" xfId="360" applyNumberFormat="1" applyFont="1" applyBorder="1" applyAlignment="1">
      <alignment horizontal="center"/>
    </xf>
    <xf numFmtId="167" fontId="44" fillId="0" borderId="354" xfId="360" applyNumberFormat="1" applyFont="1" applyFill="1" applyBorder="1" applyAlignment="1">
      <alignment horizontal="center"/>
    </xf>
    <xf numFmtId="167" fontId="44" fillId="0" borderId="355" xfId="360" applyNumberFormat="1" applyFont="1" applyFill="1" applyBorder="1" applyAlignment="1">
      <alignment horizontal="center"/>
    </xf>
    <xf numFmtId="167" fontId="44" fillId="0" borderId="223" xfId="360" applyNumberFormat="1" applyFont="1" applyFill="1" applyBorder="1" applyAlignment="1">
      <alignment horizontal="center"/>
    </xf>
    <xf numFmtId="167" fontId="44" fillId="0" borderId="143" xfId="360" applyNumberFormat="1" applyFont="1" applyFill="1" applyBorder="1" applyAlignment="1">
      <alignment horizontal="center"/>
    </xf>
    <xf numFmtId="167" fontId="44" fillId="0" borderId="356" xfId="360" applyNumberFormat="1" applyFont="1" applyFill="1" applyBorder="1" applyAlignment="1">
      <alignment horizontal="center"/>
    </xf>
    <xf numFmtId="167" fontId="44" fillId="0" borderId="357" xfId="360" applyNumberFormat="1" applyFont="1" applyFill="1" applyBorder="1" applyAlignment="1">
      <alignment horizontal="center"/>
    </xf>
    <xf numFmtId="167" fontId="44" fillId="0" borderId="358" xfId="360" applyNumberFormat="1" applyFont="1" applyFill="1" applyBorder="1" applyAlignment="1">
      <alignment horizontal="center"/>
    </xf>
    <xf numFmtId="0" fontId="148" fillId="37" borderId="352" xfId="359" applyFont="1" applyFill="1" applyBorder="1" applyAlignment="1">
      <alignment horizontal="center"/>
    </xf>
    <xf numFmtId="0" fontId="148" fillId="37" borderId="359" xfId="359" applyFont="1" applyFill="1" applyBorder="1" applyAlignment="1">
      <alignment horizontal="center"/>
    </xf>
    <xf numFmtId="0" fontId="148" fillId="37" borderId="360" xfId="359" applyFont="1" applyFill="1" applyBorder="1" applyAlignment="1">
      <alignment horizontal="center"/>
    </xf>
    <xf numFmtId="0" fontId="148" fillId="37" borderId="361" xfId="359" applyFont="1" applyFill="1" applyBorder="1" applyAlignment="1">
      <alignment horizontal="center"/>
    </xf>
    <xf numFmtId="0" fontId="148" fillId="37" borderId="362" xfId="359" applyFont="1" applyFill="1" applyBorder="1" applyAlignment="1">
      <alignment horizontal="center"/>
    </xf>
    <xf numFmtId="167" fontId="106" fillId="0" borderId="363" xfId="359" quotePrefix="1" applyNumberFormat="1" applyFont="1" applyFill="1" applyBorder="1" applyAlignment="1">
      <alignment horizontal="center"/>
    </xf>
    <xf numFmtId="167" fontId="108" fillId="0" borderId="364" xfId="360" applyNumberFormat="1" applyFont="1" applyFill="1" applyBorder="1" applyAlignment="1">
      <alignment horizontal="center"/>
    </xf>
    <xf numFmtId="167" fontId="108" fillId="0" borderId="365" xfId="360" applyNumberFormat="1" applyFont="1" applyFill="1" applyBorder="1" applyAlignment="1">
      <alignment horizontal="center"/>
    </xf>
    <xf numFmtId="167" fontId="108" fillId="0" borderId="366" xfId="360" applyNumberFormat="1" applyFont="1" applyFill="1" applyBorder="1" applyAlignment="1">
      <alignment horizontal="center"/>
    </xf>
    <xf numFmtId="167" fontId="108" fillId="0" borderId="367" xfId="360" applyNumberFormat="1" applyFont="1" applyFill="1" applyBorder="1" applyAlignment="1">
      <alignment horizontal="center"/>
    </xf>
    <xf numFmtId="167" fontId="106" fillId="34" borderId="368" xfId="359" quotePrefix="1" applyNumberFormat="1" applyFont="1" applyFill="1" applyBorder="1" applyAlignment="1">
      <alignment horizontal="center"/>
    </xf>
    <xf numFmtId="167" fontId="108" fillId="34" borderId="369" xfId="360" applyNumberFormat="1" applyFont="1" applyFill="1" applyBorder="1" applyAlignment="1">
      <alignment horizontal="center"/>
    </xf>
    <xf numFmtId="167" fontId="108" fillId="34" borderId="370" xfId="360" applyNumberFormat="1" applyFont="1" applyFill="1" applyBorder="1" applyAlignment="1">
      <alignment horizontal="center"/>
    </xf>
    <xf numFmtId="167" fontId="108" fillId="34" borderId="371" xfId="360" applyNumberFormat="1" applyFont="1" applyFill="1" applyBorder="1" applyAlignment="1">
      <alignment horizontal="center"/>
    </xf>
    <xf numFmtId="167" fontId="108" fillId="34" borderId="372" xfId="360" applyNumberFormat="1" applyFont="1" applyFill="1" applyBorder="1" applyAlignment="1">
      <alignment horizontal="center"/>
    </xf>
    <xf numFmtId="167" fontId="106" fillId="0" borderId="368" xfId="359" quotePrefix="1" applyNumberFormat="1" applyFont="1" applyFill="1" applyBorder="1" applyAlignment="1">
      <alignment horizontal="center"/>
    </xf>
    <xf numFmtId="167" fontId="108" fillId="0" borderId="369" xfId="360" applyNumberFormat="1" applyFont="1" applyFill="1" applyBorder="1" applyAlignment="1">
      <alignment horizontal="center"/>
    </xf>
    <xf numFmtId="167" fontId="108" fillId="0" borderId="370" xfId="360" applyNumberFormat="1" applyFont="1" applyFill="1" applyBorder="1" applyAlignment="1">
      <alignment horizontal="center"/>
    </xf>
    <xf numFmtId="167" fontId="108" fillId="0" borderId="371" xfId="360" applyNumberFormat="1" applyFont="1" applyFill="1" applyBorder="1" applyAlignment="1">
      <alignment horizontal="center"/>
    </xf>
    <xf numFmtId="167" fontId="108" fillId="0" borderId="372" xfId="360" applyNumberFormat="1" applyFont="1" applyFill="1" applyBorder="1" applyAlignment="1">
      <alignment horizontal="center"/>
    </xf>
    <xf numFmtId="9" fontId="106" fillId="34" borderId="373" xfId="359" quotePrefix="1" applyNumberFormat="1" applyFont="1" applyFill="1" applyBorder="1" applyAlignment="1">
      <alignment horizontal="center"/>
    </xf>
    <xf numFmtId="167" fontId="108" fillId="34" borderId="348" xfId="360" applyNumberFormat="1" applyFont="1" applyFill="1" applyBorder="1" applyAlignment="1">
      <alignment horizontal="center"/>
    </xf>
    <xf numFmtId="167" fontId="108" fillId="34" borderId="349" xfId="360" applyNumberFormat="1" applyFont="1" applyFill="1" applyBorder="1" applyAlignment="1">
      <alignment horizontal="center"/>
    </xf>
    <xf numFmtId="167" fontId="108" fillId="34" borderId="350" xfId="360" applyNumberFormat="1" applyFont="1" applyFill="1" applyBorder="1" applyAlignment="1">
      <alignment horizontal="center"/>
    </xf>
    <xf numFmtId="167" fontId="108" fillId="34" borderId="374" xfId="360" applyNumberFormat="1" applyFont="1" applyFill="1" applyBorder="1" applyAlignment="1">
      <alignment horizontal="center"/>
    </xf>
    <xf numFmtId="167" fontId="106" fillId="2" borderId="363" xfId="359" quotePrefix="1" applyNumberFormat="1" applyFont="1" applyFill="1" applyBorder="1" applyAlignment="1">
      <alignment horizontal="center"/>
    </xf>
    <xf numFmtId="194" fontId="108" fillId="2" borderId="369" xfId="361" applyNumberFormat="1" applyFont="1" applyFill="1" applyBorder="1" applyAlignment="1">
      <alignment horizontal="center"/>
    </xf>
    <xf numFmtId="194" fontId="108" fillId="2" borderId="365" xfId="361" applyNumberFormat="1" applyFont="1" applyFill="1" applyBorder="1" applyAlignment="1">
      <alignment horizontal="center"/>
    </xf>
    <xf numFmtId="194" fontId="108" fillId="2" borderId="366" xfId="361" applyNumberFormat="1" applyFont="1" applyFill="1" applyBorder="1" applyAlignment="1">
      <alignment horizontal="center"/>
    </xf>
    <xf numFmtId="194" fontId="108" fillId="2" borderId="367" xfId="361" applyNumberFormat="1" applyFont="1" applyFill="1" applyBorder="1" applyAlignment="1">
      <alignment horizontal="center"/>
    </xf>
    <xf numFmtId="194" fontId="108" fillId="34" borderId="369" xfId="361" applyNumberFormat="1" applyFont="1" applyFill="1" applyBorder="1" applyAlignment="1">
      <alignment horizontal="center"/>
    </xf>
    <xf numFmtId="194" fontId="108" fillId="34" borderId="370" xfId="361" applyNumberFormat="1" applyFont="1" applyFill="1" applyBorder="1" applyAlignment="1">
      <alignment horizontal="center"/>
    </xf>
    <xf numFmtId="194" fontId="108" fillId="34" borderId="371" xfId="361" applyNumberFormat="1" applyFont="1" applyFill="1" applyBorder="1" applyAlignment="1">
      <alignment horizontal="center"/>
    </xf>
    <xf numFmtId="194" fontId="108" fillId="34" borderId="372" xfId="361" applyNumberFormat="1" applyFont="1" applyFill="1" applyBorder="1" applyAlignment="1">
      <alignment horizontal="center"/>
    </xf>
    <xf numFmtId="167" fontId="106" fillId="2" borderId="368" xfId="359" quotePrefix="1" applyNumberFormat="1" applyFont="1" applyFill="1" applyBorder="1" applyAlignment="1">
      <alignment horizontal="center"/>
    </xf>
    <xf numFmtId="194" fontId="108" fillId="2" borderId="370" xfId="361" applyNumberFormat="1" applyFont="1" applyFill="1" applyBorder="1" applyAlignment="1">
      <alignment horizontal="center"/>
    </xf>
    <xf numFmtId="194" fontId="108" fillId="2" borderId="371" xfId="361" applyNumberFormat="1" applyFont="1" applyFill="1" applyBorder="1" applyAlignment="1">
      <alignment horizontal="center"/>
    </xf>
    <xf numFmtId="194" fontId="108" fillId="2" borderId="372" xfId="361" applyNumberFormat="1" applyFont="1" applyFill="1" applyBorder="1" applyAlignment="1">
      <alignment horizontal="center"/>
    </xf>
    <xf numFmtId="194" fontId="108" fillId="34" borderId="348" xfId="361" applyNumberFormat="1" applyFont="1" applyFill="1" applyBorder="1" applyAlignment="1">
      <alignment horizontal="center"/>
    </xf>
    <xf numFmtId="194" fontId="108" fillId="34" borderId="349" xfId="361" applyNumberFormat="1" applyFont="1" applyFill="1" applyBorder="1" applyAlignment="1">
      <alignment horizontal="center"/>
    </xf>
    <xf numFmtId="194" fontId="108" fillId="34" borderId="350" xfId="361" applyNumberFormat="1" applyFont="1" applyFill="1" applyBorder="1" applyAlignment="1">
      <alignment horizontal="center"/>
    </xf>
    <xf numFmtId="194" fontId="108" fillId="34" borderId="374" xfId="361" applyNumberFormat="1" applyFont="1" applyFill="1" applyBorder="1" applyAlignment="1">
      <alignment horizontal="center"/>
    </xf>
    <xf numFmtId="0" fontId="16" fillId="0" borderId="0" xfId="362" applyFont="1" applyAlignment="1">
      <alignment horizontal="left"/>
    </xf>
    <xf numFmtId="0" fontId="17" fillId="0" borderId="0" xfId="362" applyFont="1" applyAlignment="1">
      <alignment horizontal="left"/>
    </xf>
    <xf numFmtId="0" fontId="15" fillId="0" borderId="0" xfId="362"/>
    <xf numFmtId="0" fontId="114" fillId="0" borderId="0" xfId="362" applyFont="1" applyBorder="1"/>
    <xf numFmtId="0" fontId="148" fillId="37" borderId="352" xfId="362" applyFont="1" applyFill="1" applyBorder="1" applyAlignment="1">
      <alignment horizontal="center" vertical="center" wrapText="1"/>
    </xf>
    <xf numFmtId="0" fontId="105" fillId="0" borderId="295" xfId="362" applyFont="1" applyBorder="1" applyAlignment="1">
      <alignment horizontal="center" vertical="center" wrapText="1"/>
    </xf>
    <xf numFmtId="179" fontId="105" fillId="0" borderId="295" xfId="362" applyNumberFormat="1" applyFont="1" applyFill="1" applyBorder="1" applyAlignment="1">
      <alignment horizontal="center" vertical="center" wrapText="1"/>
    </xf>
    <xf numFmtId="179" fontId="105" fillId="0" borderId="295" xfId="362" applyNumberFormat="1" applyFont="1" applyBorder="1" applyAlignment="1">
      <alignment horizontal="center" vertical="center" wrapText="1"/>
    </xf>
    <xf numFmtId="0" fontId="105" fillId="0" borderId="368" xfId="362" applyFont="1" applyFill="1" applyBorder="1" applyAlignment="1">
      <alignment horizontal="center" vertical="center" wrapText="1"/>
    </xf>
    <xf numFmtId="0" fontId="16" fillId="34" borderId="368" xfId="362" applyFont="1" applyFill="1" applyBorder="1" applyAlignment="1">
      <alignment horizontal="center" vertical="center" wrapText="1"/>
    </xf>
    <xf numFmtId="179" fontId="16" fillId="34" borderId="295" xfId="362" applyNumberFormat="1" applyFont="1" applyFill="1" applyBorder="1" applyAlignment="1">
      <alignment horizontal="center" vertical="center" wrapText="1"/>
    </xf>
    <xf numFmtId="179" fontId="105" fillId="34" borderId="295" xfId="362" applyNumberFormat="1" applyFont="1" applyFill="1" applyBorder="1" applyAlignment="1">
      <alignment horizontal="center" vertical="center" wrapText="1"/>
    </xf>
    <xf numFmtId="0" fontId="105" fillId="0" borderId="257" xfId="362" applyFont="1" applyFill="1" applyBorder="1" applyAlignment="1">
      <alignment horizontal="center" vertical="center" wrapText="1"/>
    </xf>
    <xf numFmtId="0" fontId="16" fillId="34" borderId="257" xfId="362" applyFont="1" applyFill="1" applyBorder="1" applyAlignment="1">
      <alignment horizontal="center" vertical="center" wrapText="1"/>
    </xf>
    <xf numFmtId="1" fontId="127" fillId="34" borderId="207" xfId="362" applyNumberFormat="1" applyFont="1" applyFill="1" applyBorder="1" applyAlignment="1">
      <alignment horizontal="center" vertical="center" wrapText="1"/>
    </xf>
    <xf numFmtId="0" fontId="16" fillId="0" borderId="146" xfId="362" applyFont="1" applyFill="1" applyBorder="1" applyAlignment="1">
      <alignment horizontal="center" vertical="center" wrapText="1"/>
    </xf>
    <xf numFmtId="179" fontId="16" fillId="0" borderId="146" xfId="362" applyNumberFormat="1" applyFont="1" applyFill="1" applyBorder="1" applyAlignment="1">
      <alignment horizontal="center" vertical="center" wrapText="1"/>
    </xf>
    <xf numFmtId="0" fontId="127" fillId="0" borderId="146" xfId="362" applyFont="1" applyBorder="1" applyAlignment="1">
      <alignment horizontal="center" vertical="center" wrapText="1"/>
    </xf>
    <xf numFmtId="0" fontId="153" fillId="0" borderId="0" xfId="362" applyFont="1" applyFill="1" applyBorder="1" applyAlignment="1">
      <alignment horizontal="center" vertical="center" wrapText="1"/>
    </xf>
    <xf numFmtId="179" fontId="154" fillId="0" borderId="0" xfId="362" applyNumberFormat="1" applyFont="1" applyFill="1" applyBorder="1" applyAlignment="1">
      <alignment horizontal="center" vertical="center" wrapText="1"/>
    </xf>
    <xf numFmtId="0" fontId="127" fillId="0" borderId="0" xfId="362" applyFont="1" applyBorder="1" applyAlignment="1">
      <alignment horizontal="center" vertical="center" wrapText="1"/>
    </xf>
    <xf numFmtId="0" fontId="16" fillId="34" borderId="352" xfId="362" applyFont="1" applyFill="1" applyBorder="1" applyAlignment="1">
      <alignment horizontal="center" vertical="center" wrapText="1"/>
    </xf>
    <xf numFmtId="179" fontId="16" fillId="34" borderId="352" xfId="362" applyNumberFormat="1" applyFont="1" applyFill="1" applyBorder="1" applyAlignment="1">
      <alignment horizontal="center" vertical="center" wrapText="1"/>
    </xf>
    <xf numFmtId="0" fontId="114" fillId="0" borderId="0" xfId="362" applyFont="1" applyFill="1" applyBorder="1" applyAlignment="1">
      <alignment horizontal="center" vertical="center" wrapText="1"/>
    </xf>
    <xf numFmtId="179" fontId="114" fillId="0" borderId="0" xfId="362" applyNumberFormat="1" applyFont="1" applyFill="1" applyBorder="1"/>
    <xf numFmtId="167" fontId="0" fillId="0" borderId="0" xfId="363" applyNumberFormat="1" applyFont="1"/>
    <xf numFmtId="179" fontId="148" fillId="37" borderId="352" xfId="362" applyNumberFormat="1" applyFont="1" applyFill="1" applyBorder="1" applyAlignment="1">
      <alignment horizontal="center" vertical="center" wrapText="1"/>
    </xf>
    <xf numFmtId="0" fontId="127" fillId="0" borderId="295" xfId="362" applyFont="1" applyFill="1" applyBorder="1" applyAlignment="1">
      <alignment horizontal="center" vertical="center" wrapText="1"/>
    </xf>
    <xf numFmtId="179" fontId="127" fillId="0" borderId="295" xfId="362" applyNumberFormat="1" applyFont="1" applyFill="1" applyBorder="1" applyAlignment="1">
      <alignment horizontal="center" vertical="center" wrapText="1"/>
    </xf>
    <xf numFmtId="179" fontId="127" fillId="0" borderId="295" xfId="362" applyNumberFormat="1" applyFont="1" applyBorder="1" applyAlignment="1">
      <alignment horizontal="center" vertical="center" wrapText="1"/>
    </xf>
    <xf numFmtId="0" fontId="127" fillId="34" borderId="257" xfId="362" applyFont="1" applyFill="1" applyBorder="1" applyAlignment="1">
      <alignment horizontal="center" vertical="center" wrapText="1"/>
    </xf>
    <xf numFmtId="179" fontId="127" fillId="34" borderId="295" xfId="362" applyNumberFormat="1" applyFont="1" applyFill="1" applyBorder="1" applyAlignment="1">
      <alignment horizontal="center" vertical="center" wrapText="1"/>
    </xf>
    <xf numFmtId="0" fontId="127" fillId="0" borderId="368" xfId="362" applyFont="1" applyFill="1" applyBorder="1" applyAlignment="1">
      <alignment horizontal="center" vertical="center" wrapText="1"/>
    </xf>
    <xf numFmtId="179" fontId="127" fillId="0" borderId="207" xfId="362" applyNumberFormat="1" applyFont="1" applyBorder="1" applyAlignment="1">
      <alignment horizontal="center" vertical="center" wrapText="1"/>
    </xf>
    <xf numFmtId="179" fontId="127" fillId="0" borderId="207" xfId="362" applyNumberFormat="1" applyFont="1" applyFill="1" applyBorder="1" applyAlignment="1">
      <alignment horizontal="center" vertical="center" wrapText="1"/>
    </xf>
    <xf numFmtId="0" fontId="16" fillId="34" borderId="146" xfId="362" applyFont="1" applyFill="1" applyBorder="1" applyAlignment="1">
      <alignment horizontal="center" vertical="center" wrapText="1"/>
    </xf>
    <xf numFmtId="179" fontId="16" fillId="34" borderId="146" xfId="362" applyNumberFormat="1" applyFont="1" applyFill="1" applyBorder="1" applyAlignment="1">
      <alignment horizontal="center" vertical="center" wrapText="1"/>
    </xf>
    <xf numFmtId="164" fontId="104" fillId="0" borderId="0" xfId="359" applyNumberFormat="1" applyFont="1"/>
    <xf numFmtId="164" fontId="104" fillId="0" borderId="0" xfId="361" applyFont="1"/>
    <xf numFmtId="167" fontId="115" fillId="0" borderId="355" xfId="360" applyNumberFormat="1" applyFont="1" applyBorder="1" applyAlignment="1">
      <alignment horizontal="center"/>
    </xf>
    <xf numFmtId="167" fontId="115" fillId="0" borderId="354" xfId="360" applyNumberFormat="1" applyFont="1" applyBorder="1" applyAlignment="1">
      <alignment horizontal="center"/>
    </xf>
    <xf numFmtId="167" fontId="115" fillId="0" borderId="353" xfId="360" applyNumberFormat="1" applyFont="1" applyBorder="1" applyAlignment="1">
      <alignment horizontal="center"/>
    </xf>
    <xf numFmtId="0" fontId="32" fillId="0" borderId="375" xfId="359" applyFont="1" applyBorder="1" applyAlignment="1">
      <alignment horizontal="center"/>
    </xf>
    <xf numFmtId="0" fontId="32" fillId="0" borderId="376" xfId="359" applyFont="1" applyBorder="1" applyAlignment="1">
      <alignment horizontal="center"/>
    </xf>
    <xf numFmtId="0" fontId="32" fillId="0" borderId="377" xfId="359" applyFont="1" applyBorder="1" applyAlignment="1">
      <alignment horizontal="center"/>
    </xf>
    <xf numFmtId="0" fontId="130" fillId="0" borderId="375" xfId="359" applyFont="1" applyBorder="1" applyAlignment="1">
      <alignment horizontal="center"/>
    </xf>
    <xf numFmtId="0" fontId="32" fillId="0" borderId="352" xfId="359" applyFont="1" applyBorder="1" applyAlignment="1">
      <alignment horizontal="center"/>
    </xf>
    <xf numFmtId="0" fontId="114" fillId="0" borderId="378" xfId="359" applyFont="1" applyBorder="1" applyAlignment="1">
      <alignment horizontal="center"/>
    </xf>
    <xf numFmtId="9" fontId="114" fillId="0" borderId="190" xfId="359" applyNumberFormat="1" applyFont="1" applyBorder="1" applyAlignment="1">
      <alignment horizontal="center"/>
    </xf>
    <xf numFmtId="0" fontId="114" fillId="0" borderId="191" xfId="359" applyFont="1" applyBorder="1" applyAlignment="1">
      <alignment horizontal="center" vertical="center"/>
    </xf>
    <xf numFmtId="167" fontId="115" fillId="0" borderId="172" xfId="360" applyNumberFormat="1" applyFont="1" applyBorder="1" applyAlignment="1">
      <alignment horizontal="center"/>
    </xf>
    <xf numFmtId="167" fontId="115" fillId="0" borderId="159" xfId="360" applyNumberFormat="1" applyFont="1" applyBorder="1" applyAlignment="1">
      <alignment horizontal="center"/>
    </xf>
    <xf numFmtId="167" fontId="115" fillId="0" borderId="161" xfId="360" applyNumberFormat="1" applyFont="1" applyBorder="1" applyAlignment="1">
      <alignment horizontal="center"/>
    </xf>
    <xf numFmtId="0" fontId="114" fillId="0" borderId="380" xfId="359" applyFont="1" applyBorder="1" applyAlignment="1">
      <alignment horizontal="center"/>
    </xf>
    <xf numFmtId="0" fontId="22" fillId="0" borderId="290" xfId="359" applyFont="1" applyBorder="1"/>
    <xf numFmtId="0" fontId="22" fillId="0" borderId="180" xfId="359" applyFont="1" applyBorder="1"/>
    <xf numFmtId="0" fontId="22" fillId="0" borderId="295" xfId="359" applyFont="1" applyBorder="1"/>
    <xf numFmtId="0" fontId="17" fillId="0" borderId="382" xfId="359" applyFont="1" applyFill="1" applyBorder="1"/>
    <xf numFmtId="0" fontId="106" fillId="0" borderId="0" xfId="359" applyFont="1"/>
    <xf numFmtId="0" fontId="22" fillId="0" borderId="226" xfId="359" applyFont="1" applyBorder="1"/>
    <xf numFmtId="0" fontId="22" fillId="0" borderId="57" xfId="359" applyFont="1" applyBorder="1"/>
    <xf numFmtId="167" fontId="24" fillId="0" borderId="0" xfId="360" applyNumberFormat="1" applyFont="1" applyFill="1" applyBorder="1" applyAlignment="1">
      <alignment horizontal="center"/>
    </xf>
    <xf numFmtId="0" fontId="22" fillId="0" borderId="383" xfId="359" applyFont="1" applyBorder="1"/>
    <xf numFmtId="0" fontId="22" fillId="0" borderId="112" xfId="359" applyFont="1" applyBorder="1"/>
    <xf numFmtId="167" fontId="24" fillId="0" borderId="67" xfId="360" applyNumberFormat="1" applyFont="1" applyFill="1" applyBorder="1" applyAlignment="1">
      <alignment horizontal="center"/>
    </xf>
    <xf numFmtId="0" fontId="22" fillId="0" borderId="118" xfId="359" applyFont="1" applyBorder="1"/>
    <xf numFmtId="167" fontId="24" fillId="0" borderId="383" xfId="360" applyNumberFormat="1" applyFont="1" applyFill="1" applyBorder="1" applyAlignment="1">
      <alignment horizontal="center"/>
    </xf>
    <xf numFmtId="167" fontId="24" fillId="0" borderId="118" xfId="360" applyNumberFormat="1" applyFont="1" applyFill="1" applyBorder="1" applyAlignment="1">
      <alignment horizontal="center"/>
    </xf>
    <xf numFmtId="167" fontId="24" fillId="0" borderId="57" xfId="360" applyNumberFormat="1" applyFont="1" applyFill="1" applyBorder="1" applyAlignment="1">
      <alignment horizontal="center"/>
    </xf>
    <xf numFmtId="167" fontId="24" fillId="0" borderId="112" xfId="360" applyNumberFormat="1" applyFont="1" applyFill="1" applyBorder="1" applyAlignment="1">
      <alignment horizontal="center"/>
    </xf>
    <xf numFmtId="0" fontId="31" fillId="0" borderId="53" xfId="359" applyFont="1" applyBorder="1"/>
    <xf numFmtId="167" fontId="31" fillId="0" borderId="53" xfId="359" applyNumberFormat="1" applyFont="1" applyBorder="1" applyAlignment="1">
      <alignment horizontal="center"/>
    </xf>
    <xf numFmtId="0" fontId="4" fillId="0" borderId="78" xfId="359" applyBorder="1"/>
    <xf numFmtId="0" fontId="20" fillId="0" borderId="55" xfId="359" applyFont="1" applyBorder="1"/>
    <xf numFmtId="0" fontId="22" fillId="0" borderId="77" xfId="359" applyFont="1" applyFill="1" applyBorder="1" applyAlignment="1">
      <alignment horizontal="center"/>
    </xf>
    <xf numFmtId="0" fontId="22" fillId="0" borderId="53" xfId="359" applyFont="1" applyBorder="1" applyAlignment="1">
      <alignment horizontal="center"/>
    </xf>
    <xf numFmtId="0" fontId="22" fillId="0" borderId="78" xfId="359" applyFont="1" applyBorder="1" applyAlignment="1">
      <alignment horizontal="center"/>
    </xf>
    <xf numFmtId="0" fontId="22" fillId="0" borderId="53" xfId="359" applyFont="1" applyFill="1" applyBorder="1" applyAlignment="1">
      <alignment horizontal="center"/>
    </xf>
    <xf numFmtId="0" fontId="22" fillId="0" borderId="77" xfId="359" applyFont="1" applyBorder="1" applyAlignment="1">
      <alignment horizontal="center"/>
    </xf>
    <xf numFmtId="0" fontId="22" fillId="0" borderId="77" xfId="359" applyFont="1" applyBorder="1"/>
    <xf numFmtId="9" fontId="127" fillId="32" borderId="174" xfId="359" applyNumberFormat="1" applyFont="1" applyFill="1" applyBorder="1" applyAlignment="1">
      <alignment vertical="center" wrapText="1"/>
    </xf>
    <xf numFmtId="10" fontId="127" fillId="32" borderId="175" xfId="359" applyNumberFormat="1" applyFont="1" applyFill="1" applyBorder="1" applyAlignment="1">
      <alignment horizontal="center" vertical="center"/>
    </xf>
    <xf numFmtId="10" fontId="127" fillId="32" borderId="176" xfId="359" applyNumberFormat="1" applyFont="1" applyFill="1" applyBorder="1" applyAlignment="1">
      <alignment horizontal="center" vertical="center"/>
    </xf>
    <xf numFmtId="10" fontId="127" fillId="32" borderId="177" xfId="359" applyNumberFormat="1" applyFont="1" applyFill="1" applyBorder="1" applyAlignment="1">
      <alignment horizontal="center" vertical="center"/>
    </xf>
    <xf numFmtId="9" fontId="127" fillId="32" borderId="178" xfId="359" applyNumberFormat="1" applyFont="1" applyFill="1" applyBorder="1" applyAlignment="1">
      <alignment vertical="center" wrapText="1"/>
    </xf>
    <xf numFmtId="10" fontId="127" fillId="32" borderId="179" xfId="360" applyNumberFormat="1" applyFont="1" applyFill="1" applyBorder="1" applyAlignment="1">
      <alignment horizontal="center" vertical="center"/>
    </xf>
    <xf numFmtId="10" fontId="127" fillId="32" borderId="384" xfId="360" applyNumberFormat="1" applyFont="1" applyFill="1" applyBorder="1" applyAlignment="1">
      <alignment horizontal="center" vertical="center"/>
    </xf>
    <xf numFmtId="10" fontId="127" fillId="32" borderId="385" xfId="360" applyNumberFormat="1" applyFont="1" applyFill="1" applyBorder="1" applyAlignment="1">
      <alignment horizontal="center" vertical="center"/>
    </xf>
    <xf numFmtId="0" fontId="127" fillId="32" borderId="13" xfId="359" applyFont="1" applyFill="1" applyBorder="1" applyAlignment="1">
      <alignment horizontal="center" vertical="center" wrapText="1"/>
    </xf>
    <xf numFmtId="9" fontId="127" fillId="32" borderId="47" xfId="359" applyNumberFormat="1" applyFont="1" applyFill="1" applyBorder="1" applyAlignment="1">
      <alignment horizontal="center" vertical="center" wrapText="1"/>
    </xf>
    <xf numFmtId="0" fontId="135" fillId="32" borderId="311" xfId="359" applyFont="1" applyFill="1" applyBorder="1" applyAlignment="1">
      <alignment horizontal="center" vertical="center" wrapText="1"/>
    </xf>
    <xf numFmtId="167" fontId="132" fillId="32" borderId="284" xfId="360" applyNumberFormat="1" applyFont="1" applyFill="1" applyBorder="1" applyAlignment="1">
      <alignment horizontal="center"/>
    </xf>
    <xf numFmtId="167" fontId="132" fillId="32" borderId="386" xfId="360" applyNumberFormat="1" applyFont="1" applyFill="1" applyBorder="1" applyAlignment="1">
      <alignment horizontal="center"/>
    </xf>
    <xf numFmtId="167" fontId="132" fillId="32" borderId="303" xfId="359" applyNumberFormat="1" applyFont="1" applyFill="1" applyBorder="1" applyAlignment="1">
      <alignment horizontal="center" vertical="center"/>
    </xf>
    <xf numFmtId="167" fontId="132" fillId="32" borderId="304" xfId="359" applyNumberFormat="1" applyFont="1" applyFill="1" applyBorder="1" applyAlignment="1">
      <alignment horizontal="center" vertical="center"/>
    </xf>
    <xf numFmtId="167" fontId="132" fillId="32" borderId="305" xfId="359" applyNumberFormat="1" applyFont="1" applyFill="1" applyBorder="1" applyAlignment="1">
      <alignment horizontal="center" vertical="center"/>
    </xf>
    <xf numFmtId="0" fontId="135" fillId="32" borderId="368" xfId="359" applyFont="1" applyFill="1" applyBorder="1" applyAlignment="1">
      <alignment horizontal="center" vertical="center" wrapText="1"/>
    </xf>
    <xf numFmtId="167" fontId="132" fillId="32" borderId="387" xfId="360" applyNumberFormat="1" applyFont="1" applyFill="1" applyBorder="1" applyAlignment="1">
      <alignment horizontal="center"/>
    </xf>
    <xf numFmtId="167" fontId="132" fillId="32" borderId="388" xfId="360" applyNumberFormat="1" applyFont="1" applyFill="1" applyBorder="1" applyAlignment="1">
      <alignment horizontal="center"/>
    </xf>
    <xf numFmtId="167" fontId="132" fillId="32" borderId="389" xfId="359" applyNumberFormat="1" applyFont="1" applyFill="1" applyBorder="1" applyAlignment="1">
      <alignment horizontal="center" vertical="center"/>
    </xf>
    <xf numFmtId="167" fontId="132" fillId="32" borderId="390" xfId="359" applyNumberFormat="1" applyFont="1" applyFill="1" applyBorder="1" applyAlignment="1">
      <alignment horizontal="center" vertical="center"/>
    </xf>
    <xf numFmtId="167" fontId="132" fillId="32" borderId="391" xfId="359" applyNumberFormat="1" applyFont="1" applyFill="1" applyBorder="1" applyAlignment="1">
      <alignment horizontal="center" vertical="center"/>
    </xf>
    <xf numFmtId="0" fontId="135" fillId="32" borderId="373" xfId="359" applyFont="1" applyFill="1" applyBorder="1" applyAlignment="1">
      <alignment horizontal="center" vertical="center" wrapText="1"/>
    </xf>
    <xf numFmtId="167" fontId="132" fillId="32" borderId="392" xfId="360" applyNumberFormat="1" applyFont="1" applyFill="1" applyBorder="1" applyAlignment="1">
      <alignment horizontal="center"/>
    </xf>
    <xf numFmtId="167" fontId="132" fillId="32" borderId="393" xfId="360" applyNumberFormat="1" applyFont="1" applyFill="1" applyBorder="1" applyAlignment="1">
      <alignment horizontal="center"/>
    </xf>
    <xf numFmtId="167" fontId="132" fillId="32" borderId="394" xfId="359" applyNumberFormat="1" applyFont="1" applyFill="1" applyBorder="1" applyAlignment="1">
      <alignment horizontal="center" vertical="center"/>
    </xf>
    <xf numFmtId="167" fontId="132" fillId="32" borderId="395" xfId="359" applyNumberFormat="1" applyFont="1" applyFill="1" applyBorder="1" applyAlignment="1">
      <alignment horizontal="center" vertical="center"/>
    </xf>
    <xf numFmtId="167" fontId="132" fillId="32" borderId="396" xfId="359" applyNumberFormat="1" applyFont="1" applyFill="1" applyBorder="1" applyAlignment="1">
      <alignment horizontal="center" vertical="center"/>
    </xf>
    <xf numFmtId="9" fontId="127" fillId="2" borderId="174" xfId="359" applyNumberFormat="1" applyFont="1" applyFill="1" applyBorder="1" applyAlignment="1">
      <alignment vertical="center" wrapText="1"/>
    </xf>
    <xf numFmtId="10" fontId="127" fillId="2" borderId="175" xfId="359" applyNumberFormat="1" applyFont="1" applyFill="1" applyBorder="1" applyAlignment="1">
      <alignment horizontal="center" vertical="center"/>
    </xf>
    <xf numFmtId="10" fontId="127" fillId="2" borderId="176" xfId="359" applyNumberFormat="1" applyFont="1" applyFill="1" applyBorder="1" applyAlignment="1">
      <alignment horizontal="center" vertical="center"/>
    </xf>
    <xf numFmtId="10" fontId="127" fillId="2" borderId="177" xfId="359" applyNumberFormat="1" applyFont="1" applyFill="1" applyBorder="1" applyAlignment="1">
      <alignment horizontal="center" vertical="center"/>
    </xf>
    <xf numFmtId="9" fontId="127" fillId="2" borderId="178" xfId="359" applyNumberFormat="1" applyFont="1" applyFill="1" applyBorder="1" applyAlignment="1">
      <alignment vertical="center" wrapText="1"/>
    </xf>
    <xf numFmtId="10" fontId="127" fillId="2" borderId="179" xfId="360" applyNumberFormat="1" applyFont="1" applyFill="1" applyBorder="1" applyAlignment="1">
      <alignment horizontal="center" vertical="center"/>
    </xf>
    <xf numFmtId="10" fontId="127" fillId="2" borderId="384" xfId="360" applyNumberFormat="1" applyFont="1" applyFill="1" applyBorder="1" applyAlignment="1">
      <alignment horizontal="center" vertical="center"/>
    </xf>
    <xf numFmtId="10" fontId="127" fillId="2" borderId="385" xfId="360" applyNumberFormat="1" applyFont="1" applyFill="1" applyBorder="1" applyAlignment="1">
      <alignment horizontal="center" vertical="center"/>
    </xf>
    <xf numFmtId="0" fontId="127" fillId="2" borderId="13" xfId="359" applyFont="1" applyFill="1" applyBorder="1" applyAlignment="1">
      <alignment horizontal="center" vertical="center" wrapText="1"/>
    </xf>
    <xf numFmtId="9" fontId="127" fillId="2" borderId="47" xfId="359" applyNumberFormat="1" applyFont="1" applyFill="1" applyBorder="1" applyAlignment="1">
      <alignment horizontal="center" vertical="center" wrapText="1"/>
    </xf>
    <xf numFmtId="0" fontId="16" fillId="2" borderId="311" xfId="359" applyFont="1" applyFill="1" applyBorder="1" applyAlignment="1">
      <alignment horizontal="center" vertical="center" wrapText="1"/>
    </xf>
    <xf numFmtId="167" fontId="127" fillId="2" borderId="284" xfId="360" applyNumberFormat="1" applyFont="1" applyFill="1" applyBorder="1" applyAlignment="1">
      <alignment horizontal="center"/>
    </xf>
    <xf numFmtId="167" fontId="127" fillId="2" borderId="386" xfId="360" applyNumberFormat="1" applyFont="1" applyFill="1" applyBorder="1" applyAlignment="1">
      <alignment horizontal="center"/>
    </xf>
    <xf numFmtId="167" fontId="127" fillId="2" borderId="303" xfId="359" applyNumberFormat="1" applyFont="1" applyFill="1" applyBorder="1" applyAlignment="1">
      <alignment horizontal="center" vertical="center"/>
    </xf>
    <xf numFmtId="167" fontId="127" fillId="2" borderId="304" xfId="359" applyNumberFormat="1" applyFont="1" applyFill="1" applyBorder="1" applyAlignment="1">
      <alignment horizontal="center" vertical="center"/>
    </xf>
    <xf numFmtId="167" fontId="127" fillId="2" borderId="305" xfId="359" applyNumberFormat="1" applyFont="1" applyFill="1" applyBorder="1" applyAlignment="1">
      <alignment horizontal="center" vertical="center"/>
    </xf>
    <xf numFmtId="0" fontId="16" fillId="34" borderId="368" xfId="359" applyFont="1" applyFill="1" applyBorder="1" applyAlignment="1">
      <alignment horizontal="center" vertical="center" wrapText="1"/>
    </xf>
    <xf numFmtId="167" fontId="127" fillId="34" borderId="387" xfId="360" applyNumberFormat="1" applyFont="1" applyFill="1" applyBorder="1" applyAlignment="1">
      <alignment horizontal="center"/>
    </xf>
    <xf numFmtId="167" fontId="127" fillId="34" borderId="388" xfId="360" applyNumberFormat="1" applyFont="1" applyFill="1" applyBorder="1" applyAlignment="1">
      <alignment horizontal="center"/>
    </xf>
    <xf numFmtId="167" fontId="127" fillId="34" borderId="389" xfId="359" applyNumberFormat="1" applyFont="1" applyFill="1" applyBorder="1" applyAlignment="1">
      <alignment horizontal="center" vertical="center"/>
    </xf>
    <xf numFmtId="167" fontId="127" fillId="34" borderId="390" xfId="359" applyNumberFormat="1" applyFont="1" applyFill="1" applyBorder="1" applyAlignment="1">
      <alignment horizontal="center" vertical="center"/>
    </xf>
    <xf numFmtId="167" fontId="127" fillId="34" borderId="391" xfId="359" applyNumberFormat="1" applyFont="1" applyFill="1" applyBorder="1" applyAlignment="1">
      <alignment horizontal="center" vertical="center"/>
    </xf>
    <xf numFmtId="0" fontId="16" fillId="2" borderId="373" xfId="359" applyFont="1" applyFill="1" applyBorder="1" applyAlignment="1">
      <alignment horizontal="center" vertical="center" wrapText="1"/>
    </xf>
    <xf numFmtId="167" fontId="127" fillId="2" borderId="392" xfId="360" applyNumberFormat="1" applyFont="1" applyFill="1" applyBorder="1" applyAlignment="1">
      <alignment horizontal="center"/>
    </xf>
    <xf numFmtId="167" fontId="127" fillId="2" borderId="393" xfId="360" applyNumberFormat="1" applyFont="1" applyFill="1" applyBorder="1" applyAlignment="1">
      <alignment horizontal="center"/>
    </xf>
    <xf numFmtId="167" fontId="127" fillId="2" borderId="394" xfId="359" applyNumberFormat="1" applyFont="1" applyFill="1" applyBorder="1" applyAlignment="1">
      <alignment horizontal="center" vertical="center"/>
    </xf>
    <xf numFmtId="167" fontId="127" fillId="2" borderId="395" xfId="359" applyNumberFormat="1" applyFont="1" applyFill="1" applyBorder="1" applyAlignment="1">
      <alignment horizontal="center" vertical="center"/>
    </xf>
    <xf numFmtId="167" fontId="127" fillId="2" borderId="396" xfId="359" applyNumberFormat="1" applyFont="1" applyFill="1" applyBorder="1" applyAlignment="1">
      <alignment horizontal="center" vertical="center"/>
    </xf>
    <xf numFmtId="0" fontId="16" fillId="2" borderId="0" xfId="359" applyFont="1" applyFill="1" applyBorder="1" applyAlignment="1">
      <alignment horizontal="center" vertical="center" wrapText="1"/>
    </xf>
    <xf numFmtId="167" fontId="127" fillId="2" borderId="0" xfId="360" applyNumberFormat="1" applyFont="1" applyFill="1" applyBorder="1" applyAlignment="1">
      <alignment horizontal="center"/>
    </xf>
    <xf numFmtId="167" fontId="127" fillId="2" borderId="0" xfId="359" applyNumberFormat="1" applyFont="1" applyFill="1" applyBorder="1" applyAlignment="1">
      <alignment horizontal="center" vertical="center"/>
    </xf>
    <xf numFmtId="0" fontId="148" fillId="37" borderId="352" xfId="359" applyFont="1" applyFill="1" applyBorder="1" applyAlignment="1">
      <alignment horizontal="center" vertical="center"/>
    </xf>
    <xf numFmtId="0" fontId="146" fillId="37" borderId="398" xfId="359" applyFont="1" applyFill="1" applyBorder="1" applyAlignment="1">
      <alignment horizontal="center" vertical="center" wrapText="1"/>
    </xf>
    <xf numFmtId="0" fontId="148" fillId="37" borderId="399" xfId="359" applyFont="1" applyFill="1" applyBorder="1" applyAlignment="1">
      <alignment horizontal="center" vertical="center" wrapText="1"/>
    </xf>
    <xf numFmtId="0" fontId="148" fillId="37" borderId="400" xfId="359" applyFont="1" applyFill="1" applyBorder="1" applyAlignment="1">
      <alignment horizontal="center" vertical="center" wrapText="1"/>
    </xf>
    <xf numFmtId="0" fontId="148" fillId="37" borderId="401" xfId="359" applyFont="1" applyFill="1" applyBorder="1" applyAlignment="1">
      <alignment horizontal="center" vertical="center" wrapText="1"/>
    </xf>
    <xf numFmtId="10" fontId="155" fillId="34" borderId="368" xfId="359" quotePrefix="1" applyNumberFormat="1" applyFont="1" applyFill="1" applyBorder="1" applyAlignment="1">
      <alignment horizontal="center" vertical="center"/>
    </xf>
    <xf numFmtId="167" fontId="108" fillId="34" borderId="402" xfId="360" applyNumberFormat="1" applyFont="1" applyFill="1" applyBorder="1" applyAlignment="1">
      <alignment horizontal="center" vertical="center"/>
    </xf>
    <xf numFmtId="167" fontId="108" fillId="34" borderId="403" xfId="360" applyNumberFormat="1" applyFont="1" applyFill="1" applyBorder="1" applyAlignment="1">
      <alignment horizontal="center" vertical="center"/>
    </xf>
    <xf numFmtId="167" fontId="108" fillId="34" borderId="404" xfId="360" applyNumberFormat="1" applyFont="1" applyFill="1" applyBorder="1" applyAlignment="1">
      <alignment horizontal="center" vertical="center"/>
    </xf>
    <xf numFmtId="167" fontId="108" fillId="34" borderId="405" xfId="360" applyNumberFormat="1" applyFont="1" applyFill="1" applyBorder="1" applyAlignment="1">
      <alignment horizontal="center" vertical="center"/>
    </xf>
    <xf numFmtId="9" fontId="155" fillId="34" borderId="373" xfId="359" quotePrefix="1" applyNumberFormat="1" applyFont="1" applyFill="1" applyBorder="1" applyAlignment="1">
      <alignment horizontal="center" vertical="center"/>
    </xf>
    <xf numFmtId="167" fontId="108" fillId="34" borderId="406" xfId="360" applyNumberFormat="1" applyFont="1" applyFill="1" applyBorder="1" applyAlignment="1">
      <alignment horizontal="center" vertical="center"/>
    </xf>
    <xf numFmtId="167" fontId="108" fillId="34" borderId="407" xfId="360" applyNumberFormat="1" applyFont="1" applyFill="1" applyBorder="1" applyAlignment="1">
      <alignment horizontal="center" vertical="center"/>
    </xf>
    <xf numFmtId="167" fontId="108" fillId="34" borderId="408" xfId="360" applyNumberFormat="1" applyFont="1" applyFill="1" applyBorder="1" applyAlignment="1">
      <alignment horizontal="center" vertical="center"/>
    </xf>
    <xf numFmtId="167" fontId="108" fillId="34" borderId="409" xfId="360" applyNumberFormat="1" applyFont="1" applyFill="1" applyBorder="1" applyAlignment="1">
      <alignment horizontal="center" vertical="center"/>
    </xf>
    <xf numFmtId="10" fontId="155" fillId="0" borderId="368" xfId="359" quotePrefix="1" applyNumberFormat="1" applyFont="1" applyBorder="1" applyAlignment="1">
      <alignment horizontal="center" vertical="center"/>
    </xf>
    <xf numFmtId="179" fontId="108" fillId="0" borderId="402" xfId="360" applyNumberFormat="1" applyFont="1" applyBorder="1" applyAlignment="1">
      <alignment horizontal="center" vertical="center"/>
    </xf>
    <xf numFmtId="179" fontId="108" fillId="0" borderId="403" xfId="359" applyNumberFormat="1" applyFont="1" applyBorder="1" applyAlignment="1">
      <alignment horizontal="center" vertical="center"/>
    </xf>
    <xf numFmtId="179" fontId="108" fillId="0" borderId="404" xfId="359" applyNumberFormat="1" applyFont="1" applyBorder="1" applyAlignment="1">
      <alignment horizontal="center" vertical="center"/>
    </xf>
    <xf numFmtId="179" fontId="108" fillId="0" borderId="405" xfId="359" applyNumberFormat="1" applyFont="1" applyBorder="1" applyAlignment="1">
      <alignment horizontal="center" vertical="center"/>
    </xf>
    <xf numFmtId="9" fontId="155" fillId="0" borderId="373" xfId="359" quotePrefix="1" applyNumberFormat="1" applyFont="1" applyBorder="1" applyAlignment="1">
      <alignment horizontal="center" vertical="center"/>
    </xf>
    <xf numFmtId="179" fontId="108" fillId="0" borderId="406" xfId="360" applyNumberFormat="1" applyFont="1" applyBorder="1" applyAlignment="1">
      <alignment horizontal="center" vertical="center"/>
    </xf>
    <xf numFmtId="179" fontId="108" fillId="0" borderId="407" xfId="359" applyNumberFormat="1" applyFont="1" applyBorder="1" applyAlignment="1">
      <alignment horizontal="center" vertical="center"/>
    </xf>
    <xf numFmtId="179" fontId="108" fillId="0" borderId="408" xfId="359" applyNumberFormat="1" applyFont="1" applyBorder="1" applyAlignment="1">
      <alignment horizontal="center" vertical="center"/>
    </xf>
    <xf numFmtId="179" fontId="108" fillId="0" borderId="409" xfId="359" applyNumberFormat="1" applyFont="1" applyBorder="1" applyAlignment="1">
      <alignment horizontal="center" vertical="center"/>
    </xf>
    <xf numFmtId="10" fontId="155" fillId="0" borderId="295" xfId="359" quotePrefix="1" applyNumberFormat="1" applyFont="1" applyFill="1" applyBorder="1" applyAlignment="1">
      <alignment horizontal="center" vertical="center"/>
    </xf>
    <xf numFmtId="10" fontId="155" fillId="0" borderId="368" xfId="359" quotePrefix="1" applyNumberFormat="1" applyFont="1" applyFill="1" applyBorder="1" applyAlignment="1">
      <alignment horizontal="center" vertical="center"/>
    </xf>
    <xf numFmtId="9" fontId="155" fillId="0" borderId="373" xfId="359" quotePrefix="1" applyNumberFormat="1" applyFont="1" applyFill="1" applyBorder="1" applyAlignment="1">
      <alignment horizontal="center" vertical="center"/>
    </xf>
    <xf numFmtId="167" fontId="108" fillId="34" borderId="411" xfId="360" applyNumberFormat="1" applyFont="1" applyFill="1" applyBorder="1" applyAlignment="1">
      <alignment horizontal="center" vertical="center"/>
    </xf>
    <xf numFmtId="167" fontId="108" fillId="34" borderId="412" xfId="360" applyNumberFormat="1" applyFont="1" applyFill="1" applyBorder="1" applyAlignment="1">
      <alignment horizontal="center" vertical="center"/>
    </xf>
    <xf numFmtId="167" fontId="108" fillId="34" borderId="413" xfId="360" applyNumberFormat="1" applyFont="1" applyFill="1" applyBorder="1" applyAlignment="1">
      <alignment horizontal="center" vertical="center"/>
    </xf>
    <xf numFmtId="167" fontId="108" fillId="34" borderId="414" xfId="360" applyNumberFormat="1" applyFont="1" applyFill="1" applyBorder="1" applyAlignment="1">
      <alignment horizontal="center" vertical="center"/>
    </xf>
    <xf numFmtId="0" fontId="127" fillId="0" borderId="0" xfId="0" applyFont="1"/>
    <xf numFmtId="9" fontId="155" fillId="34" borderId="311" xfId="359" quotePrefix="1" applyNumberFormat="1" applyFont="1" applyFill="1" applyBorder="1" applyAlignment="1">
      <alignment horizontal="center" vertical="center"/>
    </xf>
    <xf numFmtId="198" fontId="108" fillId="34" borderId="419" xfId="360" applyNumberFormat="1" applyFont="1" applyFill="1" applyBorder="1" applyAlignment="1">
      <alignment horizontal="center" vertical="center"/>
    </xf>
    <xf numFmtId="198" fontId="108" fillId="34" borderId="420" xfId="359" applyNumberFormat="1" applyFont="1" applyFill="1" applyBorder="1" applyAlignment="1">
      <alignment horizontal="center" vertical="center"/>
    </xf>
    <xf numFmtId="198" fontId="108" fillId="34" borderId="421" xfId="359" applyNumberFormat="1" applyFont="1" applyFill="1" applyBorder="1" applyAlignment="1">
      <alignment horizontal="center" vertical="center"/>
    </xf>
    <xf numFmtId="198" fontId="108" fillId="34" borderId="422" xfId="359" applyNumberFormat="1" applyFont="1" applyFill="1" applyBorder="1" applyAlignment="1">
      <alignment horizontal="center" vertical="center"/>
    </xf>
    <xf numFmtId="0" fontId="148" fillId="37" borderId="151" xfId="359" applyFont="1" applyFill="1" applyBorder="1" applyAlignment="1">
      <alignment horizontal="center" vertical="center"/>
    </xf>
    <xf numFmtId="0" fontId="146" fillId="37" borderId="291" xfId="359" applyFont="1" applyFill="1" applyBorder="1" applyAlignment="1">
      <alignment horizontal="center" vertical="center" wrapText="1"/>
    </xf>
    <xf numFmtId="0" fontId="148" fillId="37" borderId="11" xfId="359" applyFont="1" applyFill="1" applyBorder="1" applyAlignment="1">
      <alignment horizontal="center" vertical="center" wrapText="1"/>
    </xf>
    <xf numFmtId="0" fontId="148" fillId="37" borderId="109" xfId="359" applyFont="1" applyFill="1" applyBorder="1" applyAlignment="1">
      <alignment horizontal="center" vertical="center" wrapText="1"/>
    </xf>
    <xf numFmtId="0" fontId="148" fillId="37" borderId="12" xfId="359" applyFont="1" applyFill="1" applyBorder="1" applyAlignment="1">
      <alignment horizontal="center" vertical="center" wrapText="1"/>
    </xf>
    <xf numFmtId="9" fontId="155" fillId="2" borderId="290" xfId="359" quotePrefix="1" applyNumberFormat="1" applyFont="1" applyFill="1" applyBorder="1" applyAlignment="1">
      <alignment horizontal="center" vertical="center"/>
    </xf>
    <xf numFmtId="167" fontId="108" fillId="2" borderId="310" xfId="360" applyNumberFormat="1" applyFont="1" applyFill="1" applyBorder="1" applyAlignment="1">
      <alignment horizontal="center" vertical="center"/>
    </xf>
    <xf numFmtId="167" fontId="108" fillId="2" borderId="309" xfId="360" applyNumberFormat="1" applyFont="1" applyFill="1" applyBorder="1" applyAlignment="1">
      <alignment horizontal="center" vertical="center"/>
    </xf>
    <xf numFmtId="167" fontId="108" fillId="2" borderId="410" xfId="360" applyNumberFormat="1" applyFont="1" applyFill="1" applyBorder="1" applyAlignment="1">
      <alignment horizontal="center" vertical="center"/>
    </xf>
    <xf numFmtId="167" fontId="108" fillId="2" borderId="308" xfId="360" applyNumberFormat="1" applyFont="1" applyFill="1" applyBorder="1" applyAlignment="1">
      <alignment horizontal="center" vertical="center"/>
    </xf>
    <xf numFmtId="9" fontId="155" fillId="2" borderId="257" xfId="359" quotePrefix="1" applyNumberFormat="1" applyFont="1" applyFill="1" applyBorder="1" applyAlignment="1">
      <alignment horizontal="center" vertical="center"/>
    </xf>
    <xf numFmtId="167" fontId="108" fillId="2" borderId="411" xfId="360" applyNumberFormat="1" applyFont="1" applyFill="1" applyBorder="1" applyAlignment="1">
      <alignment horizontal="center" vertical="center"/>
    </xf>
    <xf numFmtId="167" fontId="108" fillId="2" borderId="412" xfId="360" applyNumberFormat="1" applyFont="1" applyFill="1" applyBorder="1" applyAlignment="1">
      <alignment horizontal="center" vertical="center"/>
    </xf>
    <xf numFmtId="167" fontId="108" fillId="2" borderId="413" xfId="360" applyNumberFormat="1" applyFont="1" applyFill="1" applyBorder="1" applyAlignment="1">
      <alignment horizontal="center" vertical="center"/>
    </xf>
    <xf numFmtId="167" fontId="108" fillId="2" borderId="414" xfId="360" applyNumberFormat="1" applyFont="1" applyFill="1" applyBorder="1" applyAlignment="1">
      <alignment horizontal="center" vertical="center"/>
    </xf>
    <xf numFmtId="9" fontId="155" fillId="2" borderId="373" xfId="359" quotePrefix="1" applyNumberFormat="1" applyFont="1" applyFill="1" applyBorder="1" applyAlignment="1">
      <alignment horizontal="center" vertical="center"/>
    </xf>
    <xf numFmtId="167" fontId="108" fillId="2" borderId="406" xfId="360" applyNumberFormat="1" applyFont="1" applyFill="1" applyBorder="1" applyAlignment="1">
      <alignment horizontal="center" vertical="center"/>
    </xf>
    <xf numFmtId="167" fontId="108" fillId="2" borderId="407" xfId="360" applyNumberFormat="1" applyFont="1" applyFill="1" applyBorder="1" applyAlignment="1">
      <alignment horizontal="center" vertical="center"/>
    </xf>
    <xf numFmtId="167" fontId="108" fillId="2" borderId="408" xfId="360" applyNumberFormat="1" applyFont="1" applyFill="1" applyBorder="1" applyAlignment="1">
      <alignment horizontal="center" vertical="center"/>
    </xf>
    <xf numFmtId="167" fontId="108" fillId="2" borderId="409" xfId="360" applyNumberFormat="1" applyFont="1" applyFill="1" applyBorder="1" applyAlignment="1">
      <alignment horizontal="center" vertical="center"/>
    </xf>
    <xf numFmtId="9" fontId="155" fillId="34" borderId="257" xfId="359" quotePrefix="1" applyNumberFormat="1" applyFont="1" applyFill="1" applyBorder="1" applyAlignment="1">
      <alignment horizontal="center" vertical="center"/>
    </xf>
    <xf numFmtId="0" fontId="106" fillId="2" borderId="58" xfId="359" applyFont="1" applyFill="1" applyBorder="1" applyAlignment="1">
      <alignment horizontal="center" vertical="center" textRotation="90"/>
    </xf>
    <xf numFmtId="0" fontId="16" fillId="2" borderId="58" xfId="359" applyFont="1" applyFill="1" applyBorder="1" applyAlignment="1">
      <alignment horizontal="center" vertical="center" wrapText="1"/>
    </xf>
    <xf numFmtId="9" fontId="155" fillId="2" borderId="58" xfId="359" quotePrefix="1" applyNumberFormat="1" applyFont="1" applyFill="1" applyBorder="1" applyAlignment="1">
      <alignment horizontal="center" vertical="center"/>
    </xf>
    <xf numFmtId="167" fontId="108" fillId="2" borderId="58" xfId="360" applyNumberFormat="1" applyFont="1" applyFill="1" applyBorder="1" applyAlignment="1">
      <alignment horizontal="center" vertical="center"/>
    </xf>
    <xf numFmtId="10" fontId="155" fillId="34" borderId="295" xfId="359" quotePrefix="1" applyNumberFormat="1" applyFont="1" applyFill="1" applyBorder="1" applyAlignment="1">
      <alignment horizontal="center" vertical="center"/>
    </xf>
    <xf numFmtId="167" fontId="108" fillId="34" borderId="415" xfId="360" applyNumberFormat="1" applyFont="1" applyFill="1" applyBorder="1" applyAlignment="1">
      <alignment horizontal="center" vertical="center"/>
    </xf>
    <xf numFmtId="167" fontId="108" fillId="34" borderId="416" xfId="360" applyNumberFormat="1" applyFont="1" applyFill="1" applyBorder="1" applyAlignment="1">
      <alignment horizontal="center" vertical="center"/>
    </xf>
    <xf numFmtId="167" fontId="108" fillId="34" borderId="417" xfId="360" applyNumberFormat="1" applyFont="1" applyFill="1" applyBorder="1" applyAlignment="1">
      <alignment horizontal="center" vertical="center"/>
    </xf>
    <xf numFmtId="167" fontId="108" fillId="34" borderId="418" xfId="360" applyNumberFormat="1" applyFont="1" applyFill="1" applyBorder="1" applyAlignment="1">
      <alignment horizontal="center" vertical="center"/>
    </xf>
    <xf numFmtId="0" fontId="106" fillId="0" borderId="0" xfId="364" applyFont="1" applyAlignment="1">
      <alignment horizontal="left" vertical="center"/>
    </xf>
    <xf numFmtId="0" fontId="17" fillId="0" borderId="0" xfId="365" applyFont="1"/>
    <xf numFmtId="0" fontId="104" fillId="0" borderId="0" xfId="365" applyFont="1"/>
    <xf numFmtId="2" fontId="17" fillId="0" borderId="0" xfId="365" applyNumberFormat="1" applyFont="1"/>
    <xf numFmtId="0" fontId="17" fillId="0" borderId="0" xfId="365" applyFont="1" applyFill="1"/>
    <xf numFmtId="0" fontId="20" fillId="0" borderId="423" xfId="365" applyFont="1" applyFill="1" applyBorder="1" applyAlignment="1">
      <alignment horizontal="center" vertical="center" wrapText="1"/>
    </xf>
    <xf numFmtId="0" fontId="20" fillId="0" borderId="424" xfId="365" applyFont="1" applyFill="1" applyBorder="1" applyAlignment="1">
      <alignment horizontal="center" vertical="center" wrapText="1"/>
    </xf>
    <xf numFmtId="0" fontId="20" fillId="0" borderId="425" xfId="365" applyFont="1" applyFill="1" applyBorder="1" applyAlignment="1">
      <alignment horizontal="center" vertical="center" wrapText="1"/>
    </xf>
    <xf numFmtId="0" fontId="20" fillId="0" borderId="426" xfId="365" applyFont="1" applyFill="1" applyBorder="1" applyAlignment="1">
      <alignment horizontal="center" vertical="center" wrapText="1"/>
    </xf>
    <xf numFmtId="0" fontId="20" fillId="0" borderId="427" xfId="365" applyFont="1" applyFill="1" applyBorder="1" applyAlignment="1">
      <alignment horizontal="center" vertical="center" wrapText="1"/>
    </xf>
    <xf numFmtId="0" fontId="104" fillId="0" borderId="0" xfId="365" applyFont="1" applyFill="1"/>
    <xf numFmtId="0" fontId="20" fillId="0" borderId="173" xfId="365" applyFont="1" applyFill="1" applyBorder="1" applyAlignment="1">
      <alignment horizontal="center" vertical="center" wrapText="1"/>
    </xf>
    <xf numFmtId="167" fontId="17" fillId="0" borderId="423" xfId="366" applyNumberFormat="1" applyFont="1" applyFill="1" applyBorder="1" applyAlignment="1">
      <alignment horizontal="center" vertical="center"/>
    </xf>
    <xf numFmtId="167" fontId="17" fillId="0" borderId="428" xfId="366" applyNumberFormat="1" applyFont="1" applyFill="1" applyBorder="1" applyAlignment="1">
      <alignment horizontal="center" vertical="center"/>
    </xf>
    <xf numFmtId="167" fontId="17" fillId="0" borderId="429" xfId="366" applyNumberFormat="1" applyFont="1" applyFill="1" applyBorder="1" applyAlignment="1">
      <alignment horizontal="center" vertical="center"/>
    </xf>
    <xf numFmtId="167" fontId="17" fillId="0" borderId="430" xfId="366" applyNumberFormat="1" applyFont="1" applyFill="1" applyBorder="1" applyAlignment="1">
      <alignment horizontal="center" vertical="center"/>
    </xf>
    <xf numFmtId="0" fontId="20" fillId="0" borderId="431" xfId="365" applyFont="1" applyFill="1" applyBorder="1" applyAlignment="1">
      <alignment horizontal="center" vertical="center" wrapText="1"/>
    </xf>
    <xf numFmtId="167" fontId="17" fillId="0" borderId="432" xfId="366" applyNumberFormat="1" applyFont="1" applyFill="1" applyBorder="1" applyAlignment="1">
      <alignment horizontal="center" vertical="center"/>
    </xf>
    <xf numFmtId="167" fontId="17" fillId="33" borderId="192" xfId="366" applyNumberFormat="1" applyFont="1" applyFill="1" applyBorder="1" applyAlignment="1">
      <alignment horizontal="center" vertical="center"/>
    </xf>
    <xf numFmtId="167" fontId="17" fillId="33" borderId="193" xfId="366" applyNumberFormat="1" applyFont="1" applyFill="1" applyBorder="1" applyAlignment="1">
      <alignment horizontal="center" vertical="center"/>
    </xf>
    <xf numFmtId="167" fontId="17" fillId="0" borderId="193" xfId="366" applyNumberFormat="1" applyFont="1" applyFill="1" applyBorder="1" applyAlignment="1">
      <alignment horizontal="center" vertical="center"/>
    </xf>
    <xf numFmtId="167" fontId="17" fillId="33" borderId="194" xfId="366" applyNumberFormat="1" applyFont="1" applyFill="1" applyBorder="1" applyAlignment="1">
      <alignment horizontal="center" vertical="center"/>
    </xf>
    <xf numFmtId="167" fontId="17" fillId="0" borderId="0" xfId="366" applyNumberFormat="1" applyFont="1" applyFill="1" applyBorder="1" applyAlignment="1">
      <alignment horizontal="center" vertical="center"/>
    </xf>
    <xf numFmtId="0" fontId="20" fillId="0" borderId="17" xfId="365" applyFont="1" applyFill="1" applyBorder="1" applyAlignment="1">
      <alignment horizontal="center" vertical="center" wrapText="1"/>
    </xf>
    <xf numFmtId="167" fontId="17" fillId="0" borderId="180" xfId="366" applyNumberFormat="1" applyFont="1" applyFill="1" applyBorder="1" applyAlignment="1">
      <alignment horizontal="center" vertical="center"/>
    </xf>
    <xf numFmtId="167" fontId="17" fillId="33" borderId="195" xfId="366" applyNumberFormat="1" applyFont="1" applyFill="1" applyBorder="1" applyAlignment="1">
      <alignment horizontal="center" vertical="center"/>
    </xf>
    <xf numFmtId="167" fontId="17" fillId="33" borderId="196" xfId="366" applyNumberFormat="1" applyFont="1" applyFill="1" applyBorder="1" applyAlignment="1">
      <alignment horizontal="center" vertical="center"/>
    </xf>
    <xf numFmtId="167" fontId="17" fillId="0" borderId="196" xfId="366" applyNumberFormat="1" applyFont="1" applyFill="1" applyBorder="1" applyAlignment="1">
      <alignment horizontal="center" vertical="center"/>
    </xf>
    <xf numFmtId="167" fontId="17" fillId="0" borderId="197" xfId="366" applyNumberFormat="1" applyFont="1" applyFill="1" applyBorder="1" applyAlignment="1">
      <alignment horizontal="center" vertical="center"/>
    </xf>
    <xf numFmtId="0" fontId="20" fillId="0" borderId="0" xfId="365" applyFont="1" applyFill="1" applyBorder="1" applyAlignment="1">
      <alignment horizontal="center" vertical="center" wrapText="1"/>
    </xf>
    <xf numFmtId="0" fontId="3" fillId="0" borderId="0" xfId="365"/>
    <xf numFmtId="167" fontId="3" fillId="0" borderId="0" xfId="365" applyNumberFormat="1"/>
    <xf numFmtId="167" fontId="18" fillId="0" borderId="0" xfId="366" applyNumberFormat="1" applyFont="1"/>
    <xf numFmtId="0" fontId="106" fillId="0" borderId="0" xfId="365" applyFont="1" applyAlignment="1">
      <alignment horizontal="left" vertical="center"/>
    </xf>
    <xf numFmtId="0" fontId="3" fillId="0" borderId="0" xfId="365" applyFill="1"/>
    <xf numFmtId="0" fontId="25" fillId="0" borderId="0" xfId="365" applyFont="1" applyFill="1"/>
    <xf numFmtId="1" fontId="3" fillId="0" borderId="0" xfId="365" applyNumberFormat="1" applyFill="1"/>
    <xf numFmtId="0" fontId="20" fillId="0" borderId="433" xfId="365" applyFont="1" applyFill="1" applyBorder="1" applyAlignment="1">
      <alignment horizontal="center" vertical="center" wrapText="1"/>
    </xf>
    <xf numFmtId="0" fontId="20" fillId="0" borderId="434" xfId="365" applyFont="1" applyFill="1" applyBorder="1" applyAlignment="1">
      <alignment horizontal="center" vertical="center"/>
    </xf>
    <xf numFmtId="0" fontId="20" fillId="0" borderId="435" xfId="365" applyFont="1" applyFill="1" applyBorder="1" applyAlignment="1">
      <alignment horizontal="center" vertical="center"/>
    </xf>
    <xf numFmtId="0" fontId="20" fillId="0" borderId="436" xfId="365" applyFont="1" applyFill="1" applyBorder="1" applyAlignment="1">
      <alignment horizontal="center" vertical="center"/>
    </xf>
    <xf numFmtId="0" fontId="20" fillId="0" borderId="437" xfId="365" applyFont="1" applyFill="1" applyBorder="1" applyAlignment="1">
      <alignment horizontal="center" vertical="center"/>
    </xf>
    <xf numFmtId="0" fontId="20" fillId="0" borderId="130" xfId="365" applyFont="1" applyFill="1" applyBorder="1" applyAlignment="1">
      <alignment horizontal="center" vertical="center"/>
    </xf>
    <xf numFmtId="0" fontId="20" fillId="0" borderId="438" xfId="365" applyFont="1" applyFill="1" applyBorder="1" applyAlignment="1">
      <alignment horizontal="center" vertical="center"/>
    </xf>
    <xf numFmtId="0" fontId="3" fillId="0" borderId="0" xfId="365" applyFill="1" applyAlignment="1">
      <alignment horizontal="center" vertical="center"/>
    </xf>
    <xf numFmtId="0" fontId="17" fillId="0" borderId="440" xfId="365" applyFont="1" applyFill="1" applyBorder="1" applyAlignment="1">
      <alignment horizontal="center" vertical="center"/>
    </xf>
    <xf numFmtId="1" fontId="17" fillId="0" borderId="441" xfId="366" applyNumberFormat="1" applyFont="1" applyFill="1" applyBorder="1" applyAlignment="1">
      <alignment horizontal="center" vertical="center"/>
    </xf>
    <xf numFmtId="1" fontId="17" fillId="0" borderId="442" xfId="366" applyNumberFormat="1" applyFont="1" applyFill="1" applyBorder="1" applyAlignment="1">
      <alignment horizontal="center" vertical="center"/>
    </xf>
    <xf numFmtId="3" fontId="17" fillId="0" borderId="443" xfId="366" applyNumberFormat="1" applyFont="1" applyFill="1" applyBorder="1" applyAlignment="1">
      <alignment horizontal="center" vertical="center"/>
    </xf>
    <xf numFmtId="167" fontId="0" fillId="0" borderId="0" xfId="366" applyNumberFormat="1" applyFont="1" applyFill="1" applyAlignment="1">
      <alignment horizontal="center" vertical="center"/>
    </xf>
    <xf numFmtId="10" fontId="0" fillId="0" borderId="0" xfId="366" applyNumberFormat="1" applyFont="1" applyFill="1" applyAlignment="1">
      <alignment horizontal="center" vertical="center"/>
    </xf>
    <xf numFmtId="0" fontId="17" fillId="0" borderId="200" xfId="365" applyFont="1" applyFill="1" applyBorder="1" applyAlignment="1">
      <alignment horizontal="center" vertical="center"/>
    </xf>
    <xf numFmtId="1" fontId="17" fillId="0" borderId="201" xfId="366" applyNumberFormat="1" applyFont="1" applyFill="1" applyBorder="1" applyAlignment="1">
      <alignment horizontal="center" vertical="center"/>
    </xf>
    <xf numFmtId="1" fontId="17" fillId="0" borderId="202" xfId="366" applyNumberFormat="1" applyFont="1" applyFill="1" applyBorder="1" applyAlignment="1">
      <alignment horizontal="center" vertical="center"/>
    </xf>
    <xf numFmtId="3" fontId="17" fillId="0" borderId="444" xfId="366" applyNumberFormat="1" applyFont="1" applyFill="1" applyBorder="1" applyAlignment="1">
      <alignment horizontal="center" vertical="center"/>
    </xf>
    <xf numFmtId="0" fontId="17" fillId="0" borderId="204" xfId="365" applyFont="1" applyFill="1" applyBorder="1" applyAlignment="1">
      <alignment horizontal="center" vertical="center"/>
    </xf>
    <xf numFmtId="1" fontId="17" fillId="0" borderId="205" xfId="366" applyNumberFormat="1" applyFont="1" applyFill="1" applyBorder="1" applyAlignment="1">
      <alignment horizontal="center" vertical="center"/>
    </xf>
    <xf numFmtId="1" fontId="17" fillId="0" borderId="206" xfId="366" applyNumberFormat="1" applyFont="1" applyFill="1" applyBorder="1" applyAlignment="1">
      <alignment horizontal="center" vertical="center"/>
    </xf>
    <xf numFmtId="3" fontId="17" fillId="0" borderId="445" xfId="366" applyNumberFormat="1" applyFont="1" applyFill="1" applyBorder="1" applyAlignment="1">
      <alignment horizontal="center" vertical="center"/>
    </xf>
    <xf numFmtId="167" fontId="0" fillId="0" borderId="0" xfId="366" applyNumberFormat="1" applyFont="1" applyFill="1"/>
    <xf numFmtId="167" fontId="0" fillId="0" borderId="0" xfId="366" applyNumberFormat="1" applyFont="1" applyFill="1" applyAlignment="1">
      <alignment horizontal="center"/>
    </xf>
    <xf numFmtId="1" fontId="3" fillId="0" borderId="0" xfId="365" applyNumberFormat="1"/>
    <xf numFmtId="193" fontId="3" fillId="0" borderId="0" xfId="365" applyNumberFormat="1"/>
    <xf numFmtId="0" fontId="20" fillId="0" borderId="446" xfId="365" applyFont="1" applyFill="1" applyBorder="1" applyAlignment="1">
      <alignment horizontal="center" vertical="center" wrapText="1"/>
    </xf>
    <xf numFmtId="0" fontId="20" fillId="0" borderId="447" xfId="365" applyFont="1" applyFill="1" applyBorder="1" applyAlignment="1">
      <alignment horizontal="center" vertical="center"/>
    </xf>
    <xf numFmtId="0" fontId="17" fillId="0" borderId="449" xfId="365" applyFont="1" applyFill="1" applyBorder="1" applyAlignment="1">
      <alignment horizontal="center" vertical="center"/>
    </xf>
    <xf numFmtId="167" fontId="17" fillId="0" borderId="450" xfId="366" applyNumberFormat="1" applyFont="1" applyFill="1" applyBorder="1" applyAlignment="1">
      <alignment horizontal="center" vertical="center"/>
    </xf>
    <xf numFmtId="167" fontId="17" fillId="0" borderId="451" xfId="366" applyNumberFormat="1" applyFont="1" applyFill="1" applyBorder="1" applyAlignment="1">
      <alignment horizontal="center" vertical="center"/>
    </xf>
    <xf numFmtId="167" fontId="17" fillId="0" borderId="452" xfId="366" applyNumberFormat="1" applyFont="1" applyFill="1" applyBorder="1" applyAlignment="1">
      <alignment horizontal="center" vertical="center"/>
    </xf>
    <xf numFmtId="0" fontId="17" fillId="0" borderId="453" xfId="365" applyFont="1" applyFill="1" applyBorder="1" applyAlignment="1">
      <alignment horizontal="center" vertical="center"/>
    </xf>
    <xf numFmtId="167" fontId="17" fillId="0" borderId="454" xfId="366" applyNumberFormat="1" applyFont="1" applyFill="1" applyBorder="1" applyAlignment="1">
      <alignment horizontal="center" vertical="center"/>
    </xf>
    <xf numFmtId="167" fontId="17" fillId="0" borderId="455" xfId="366" applyNumberFormat="1" applyFont="1" applyFill="1" applyBorder="1" applyAlignment="1">
      <alignment horizontal="center" vertical="center"/>
    </xf>
    <xf numFmtId="167" fontId="17" fillId="0" borderId="456" xfId="366" applyNumberFormat="1" applyFont="1" applyFill="1" applyBorder="1" applyAlignment="1">
      <alignment horizontal="center" vertical="center"/>
    </xf>
    <xf numFmtId="0" fontId="17" fillId="0" borderId="457" xfId="365" applyFont="1" applyFill="1" applyBorder="1" applyAlignment="1">
      <alignment horizontal="center" vertical="center"/>
    </xf>
    <xf numFmtId="167" fontId="17" fillId="0" borderId="458" xfId="366" applyNumberFormat="1" applyFont="1" applyFill="1" applyBorder="1" applyAlignment="1">
      <alignment horizontal="center" vertical="center"/>
    </xf>
    <xf numFmtId="167" fontId="17" fillId="0" borderId="459" xfId="366" applyNumberFormat="1" applyFont="1" applyFill="1" applyBorder="1" applyAlignment="1">
      <alignment horizontal="center" vertical="center"/>
    </xf>
    <xf numFmtId="167" fontId="17" fillId="0" borderId="460" xfId="366" applyNumberFormat="1" applyFont="1" applyFill="1" applyBorder="1" applyAlignment="1">
      <alignment horizontal="center" vertical="center"/>
    </xf>
    <xf numFmtId="199" fontId="3" fillId="0" borderId="0" xfId="365" applyNumberFormat="1"/>
    <xf numFmtId="167" fontId="0" fillId="0" borderId="0" xfId="366" applyNumberFormat="1" applyFont="1"/>
    <xf numFmtId="0" fontId="16" fillId="0" borderId="0" xfId="365" applyFont="1" applyAlignment="1">
      <alignment horizontal="center"/>
    </xf>
    <xf numFmtId="0" fontId="126" fillId="0" borderId="423" xfId="365" applyFont="1" applyFill="1" applyBorder="1" applyAlignment="1">
      <alignment horizontal="center" vertical="center" wrapText="1"/>
    </xf>
    <xf numFmtId="0" fontId="20" fillId="0" borderId="129" xfId="365" applyFont="1" applyBorder="1" applyAlignment="1">
      <alignment horizontal="center" vertical="center"/>
    </xf>
    <xf numFmtId="0" fontId="20" fillId="0" borderId="130" xfId="365" applyFont="1" applyBorder="1" applyAlignment="1">
      <alignment horizontal="center" vertical="center"/>
    </xf>
    <xf numFmtId="0" fontId="20" fillId="0" borderId="131" xfId="365" applyFont="1" applyBorder="1" applyAlignment="1">
      <alignment horizontal="center" vertical="center"/>
    </xf>
    <xf numFmtId="0" fontId="20" fillId="0" borderId="132" xfId="365" applyFont="1" applyFill="1" applyBorder="1" applyAlignment="1">
      <alignment horizontal="center" vertical="center"/>
    </xf>
    <xf numFmtId="0" fontId="20" fillId="0" borderId="133" xfId="365" applyFont="1" applyFill="1" applyBorder="1" applyAlignment="1">
      <alignment horizontal="center" vertical="center"/>
    </xf>
    <xf numFmtId="0" fontId="20" fillId="0" borderId="134" xfId="365" applyFont="1" applyFill="1" applyBorder="1" applyAlignment="1">
      <alignment horizontal="center" vertical="center"/>
    </xf>
    <xf numFmtId="0" fontId="20" fillId="0" borderId="131" xfId="365" applyFont="1" applyFill="1" applyBorder="1" applyAlignment="1">
      <alignment horizontal="center" vertical="center"/>
    </xf>
    <xf numFmtId="0" fontId="17" fillId="0" borderId="0" xfId="365" applyFont="1" applyFill="1" applyAlignment="1">
      <alignment vertical="center"/>
    </xf>
    <xf numFmtId="169" fontId="17" fillId="0" borderId="461" xfId="367" applyNumberFormat="1" applyFont="1" applyBorder="1" applyAlignment="1">
      <alignment horizontal="center" vertical="center"/>
    </xf>
    <xf numFmtId="169" fontId="17" fillId="0" borderId="441" xfId="367" applyNumberFormat="1" applyFont="1" applyBorder="1" applyAlignment="1">
      <alignment horizontal="center" vertical="center"/>
    </xf>
    <xf numFmtId="169" fontId="17" fillId="0" borderId="462" xfId="367" applyNumberFormat="1" applyFont="1" applyBorder="1" applyAlignment="1">
      <alignment horizontal="center" vertical="center"/>
    </xf>
    <xf numFmtId="169" fontId="104" fillId="0" borderId="0" xfId="367" applyNumberFormat="1" applyFont="1" applyAlignment="1">
      <alignment vertical="center"/>
    </xf>
    <xf numFmtId="169" fontId="17" fillId="0" borderId="463" xfId="367" applyNumberFormat="1" applyFont="1" applyFill="1" applyBorder="1" applyAlignment="1">
      <alignment horizontal="center" vertical="center"/>
    </xf>
    <xf numFmtId="169" fontId="17" fillId="0" borderId="464" xfId="367" applyNumberFormat="1" applyFont="1" applyFill="1" applyBorder="1" applyAlignment="1">
      <alignment horizontal="center" vertical="center"/>
    </xf>
    <xf numFmtId="169" fontId="17" fillId="0" borderId="465" xfId="367" applyNumberFormat="1" applyFont="1" applyFill="1" applyBorder="1" applyAlignment="1">
      <alignment horizontal="center" vertical="center"/>
    </xf>
    <xf numFmtId="169" fontId="17" fillId="0" borderId="462" xfId="367" applyNumberFormat="1" applyFont="1" applyFill="1" applyBorder="1" applyAlignment="1">
      <alignment horizontal="center" vertical="center"/>
    </xf>
    <xf numFmtId="0" fontId="104" fillId="0" borderId="0" xfId="365" applyFont="1" applyFill="1" applyAlignment="1">
      <alignment vertical="center"/>
    </xf>
    <xf numFmtId="0" fontId="20" fillId="0" borderId="432" xfId="365" applyFont="1" applyFill="1" applyBorder="1" applyAlignment="1">
      <alignment horizontal="center" vertical="center" wrapText="1"/>
    </xf>
    <xf numFmtId="169" fontId="17" fillId="0" borderId="208" xfId="367" applyNumberFormat="1" applyFont="1" applyBorder="1" applyAlignment="1">
      <alignment horizontal="center" vertical="center"/>
    </xf>
    <xf numFmtId="169" fontId="17" fillId="0" borderId="209" xfId="367" applyNumberFormat="1" applyFont="1" applyBorder="1" applyAlignment="1">
      <alignment horizontal="center" vertical="center"/>
    </xf>
    <xf numFmtId="169" fontId="17" fillId="0" borderId="210" xfId="367" applyNumberFormat="1" applyFont="1" applyBorder="1" applyAlignment="1">
      <alignment horizontal="center" vertical="center"/>
    </xf>
    <xf numFmtId="169" fontId="17" fillId="0" borderId="211" xfId="367" applyNumberFormat="1" applyFont="1" applyFill="1" applyBorder="1" applyAlignment="1">
      <alignment horizontal="center" vertical="center"/>
    </xf>
    <xf numFmtId="169" fontId="17" fillId="0" borderId="212" xfId="367" applyNumberFormat="1" applyFont="1" applyFill="1" applyBorder="1" applyAlignment="1">
      <alignment horizontal="center" vertical="center"/>
    </xf>
    <xf numFmtId="169" fontId="17" fillId="0" borderId="213" xfId="367" applyNumberFormat="1" applyFont="1" applyFill="1" applyBorder="1" applyAlignment="1">
      <alignment horizontal="center" vertical="center"/>
    </xf>
    <xf numFmtId="169" fontId="17" fillId="0" borderId="210" xfId="367" applyNumberFormat="1" applyFont="1" applyFill="1" applyBorder="1" applyAlignment="1">
      <alignment horizontal="center" vertical="center"/>
    </xf>
    <xf numFmtId="0" fontId="20" fillId="0" borderId="180" xfId="365" applyFont="1" applyFill="1" applyBorder="1" applyAlignment="1">
      <alignment horizontal="center" vertical="center" wrapText="1"/>
    </xf>
    <xf numFmtId="169" fontId="22" fillId="0" borderId="214" xfId="367" applyNumberFormat="1" applyFont="1" applyBorder="1" applyAlignment="1">
      <alignment horizontal="center" vertical="center"/>
    </xf>
    <xf numFmtId="169" fontId="22" fillId="0" borderId="215" xfId="367" applyNumberFormat="1" applyFont="1" applyBorder="1" applyAlignment="1">
      <alignment horizontal="center" vertical="center"/>
    </xf>
    <xf numFmtId="169" fontId="22" fillId="0" borderId="216" xfId="367" applyNumberFormat="1" applyFont="1" applyBorder="1" applyAlignment="1">
      <alignment horizontal="center" vertical="center"/>
    </xf>
    <xf numFmtId="169" fontId="22" fillId="0" borderId="217" xfId="367" applyNumberFormat="1" applyFont="1" applyFill="1" applyBorder="1" applyAlignment="1">
      <alignment horizontal="center" vertical="center"/>
    </xf>
    <xf numFmtId="169" fontId="22" fillId="0" borderId="218" xfId="367" applyNumberFormat="1" applyFont="1" applyFill="1" applyBorder="1" applyAlignment="1">
      <alignment horizontal="center" vertical="center"/>
    </xf>
    <xf numFmtId="169" fontId="22" fillId="0" borderId="219" xfId="367" applyNumberFormat="1" applyFont="1" applyFill="1" applyBorder="1" applyAlignment="1">
      <alignment horizontal="center" vertical="center"/>
    </xf>
    <xf numFmtId="169" fontId="22" fillId="0" borderId="216" xfId="367" applyNumberFormat="1" applyFont="1" applyFill="1" applyBorder="1" applyAlignment="1">
      <alignment horizontal="center" vertical="center"/>
    </xf>
    <xf numFmtId="0" fontId="17" fillId="0" borderId="466" xfId="365" applyFont="1" applyFill="1" applyBorder="1" applyAlignment="1">
      <alignment horizontal="center" vertical="center" wrapText="1"/>
    </xf>
    <xf numFmtId="169" fontId="22" fillId="0" borderId="0" xfId="367" applyNumberFormat="1" applyFont="1" applyBorder="1" applyAlignment="1">
      <alignment horizontal="center"/>
    </xf>
    <xf numFmtId="169" fontId="104" fillId="0" borderId="0" xfId="367" applyNumberFormat="1" applyFont="1"/>
    <xf numFmtId="169" fontId="22" fillId="0" borderId="0" xfId="367" applyNumberFormat="1" applyFont="1" applyFill="1" applyBorder="1" applyAlignment="1">
      <alignment horizontal="center"/>
    </xf>
    <xf numFmtId="1" fontId="104" fillId="0" borderId="0" xfId="365" applyNumberFormat="1" applyFont="1" applyFill="1"/>
    <xf numFmtId="200" fontId="3" fillId="0" borderId="0" xfId="365" applyNumberFormat="1"/>
    <xf numFmtId="0" fontId="129" fillId="0" borderId="0" xfId="365" applyFont="1"/>
    <xf numFmtId="169" fontId="22" fillId="0" borderId="214" xfId="367" applyNumberFormat="1" applyFont="1" applyBorder="1" applyAlignment="1">
      <alignment horizontal="center"/>
    </xf>
    <xf numFmtId="169" fontId="22" fillId="0" borderId="215" xfId="367" applyNumberFormat="1" applyFont="1" applyBorder="1" applyAlignment="1">
      <alignment horizontal="center"/>
    </xf>
    <xf numFmtId="169" fontId="22" fillId="0" borderId="216" xfId="367" applyNumberFormat="1" applyFont="1" applyBorder="1" applyAlignment="1">
      <alignment horizontal="center"/>
    </xf>
    <xf numFmtId="169" fontId="22" fillId="0" borderId="217" xfId="367" applyNumberFormat="1" applyFont="1" applyFill="1" applyBorder="1" applyAlignment="1">
      <alignment horizontal="center"/>
    </xf>
    <xf numFmtId="169" fontId="22" fillId="0" borderId="218" xfId="367" applyNumberFormat="1" applyFont="1" applyFill="1" applyBorder="1" applyAlignment="1">
      <alignment horizontal="center"/>
    </xf>
    <xf numFmtId="169" fontId="22" fillId="0" borderId="216" xfId="367" applyNumberFormat="1" applyFont="1" applyFill="1" applyBorder="1" applyAlignment="1">
      <alignment horizontal="center"/>
    </xf>
    <xf numFmtId="2" fontId="3" fillId="0" borderId="0" xfId="365" applyNumberFormat="1"/>
    <xf numFmtId="0" fontId="20" fillId="0" borderId="467" xfId="365" applyFont="1" applyFill="1" applyBorder="1" applyAlignment="1">
      <alignment horizontal="center" vertical="center" wrapText="1"/>
    </xf>
    <xf numFmtId="0" fontId="20" fillId="0" borderId="129" xfId="365" applyFont="1" applyFill="1" applyBorder="1" applyAlignment="1">
      <alignment horizontal="center" vertical="center"/>
    </xf>
    <xf numFmtId="0" fontId="17" fillId="0" borderId="469" xfId="365" applyFont="1" applyBorder="1" applyAlignment="1">
      <alignment horizontal="center" vertical="center"/>
    </xf>
    <xf numFmtId="167" fontId="17" fillId="0" borderId="470" xfId="366" applyNumberFormat="1" applyFont="1" applyBorder="1" applyAlignment="1">
      <alignment horizontal="center" vertical="center"/>
    </xf>
    <xf numFmtId="167" fontId="17" fillId="0" borderId="450" xfId="366" applyNumberFormat="1" applyFont="1" applyBorder="1" applyAlignment="1">
      <alignment horizontal="center" vertical="center"/>
    </xf>
    <xf numFmtId="167" fontId="17" fillId="0" borderId="471" xfId="366" applyNumberFormat="1" applyFont="1" applyBorder="1" applyAlignment="1">
      <alignment horizontal="center" vertical="center"/>
    </xf>
    <xf numFmtId="167" fontId="17" fillId="0" borderId="472" xfId="366" applyNumberFormat="1" applyFont="1" applyBorder="1" applyAlignment="1">
      <alignment horizontal="center" vertical="center"/>
    </xf>
    <xf numFmtId="167" fontId="17" fillId="0" borderId="473" xfId="366" applyNumberFormat="1" applyFont="1" applyBorder="1" applyAlignment="1">
      <alignment horizontal="center" vertical="center"/>
    </xf>
    <xf numFmtId="167" fontId="17" fillId="0" borderId="474" xfId="366" applyNumberFormat="1" applyFont="1" applyBorder="1" applyAlignment="1">
      <alignment horizontal="center" vertical="center"/>
    </xf>
    <xf numFmtId="0" fontId="17" fillId="0" borderId="475" xfId="365" applyFont="1" applyBorder="1" applyAlignment="1">
      <alignment horizontal="center" vertical="center"/>
    </xf>
    <xf numFmtId="167" fontId="17" fillId="0" borderId="476" xfId="366" applyNumberFormat="1" applyFont="1" applyBorder="1" applyAlignment="1">
      <alignment horizontal="center" vertical="center"/>
    </xf>
    <xf numFmtId="167" fontId="17" fillId="0" borderId="454" xfId="366" applyNumberFormat="1" applyFont="1" applyBorder="1" applyAlignment="1">
      <alignment horizontal="center" vertical="center"/>
    </xf>
    <xf numFmtId="167" fontId="17" fillId="0" borderId="477" xfId="366" applyNumberFormat="1" applyFont="1" applyBorder="1" applyAlignment="1">
      <alignment horizontal="center" vertical="center"/>
    </xf>
    <xf numFmtId="0" fontId="17" fillId="0" borderId="478" xfId="365" applyFont="1" applyBorder="1" applyAlignment="1">
      <alignment horizontal="center" vertical="center"/>
    </xf>
    <xf numFmtId="167" fontId="17" fillId="0" borderId="479" xfId="366" applyNumberFormat="1" applyFont="1" applyBorder="1" applyAlignment="1">
      <alignment horizontal="center" vertical="center"/>
    </xf>
    <xf numFmtId="167" fontId="17" fillId="0" borderId="458" xfId="366" applyNumberFormat="1" applyFont="1" applyBorder="1" applyAlignment="1">
      <alignment horizontal="center" vertical="center"/>
    </xf>
    <xf numFmtId="167" fontId="17" fillId="0" borderId="480" xfId="366" applyNumberFormat="1" applyFont="1" applyBorder="1" applyAlignment="1">
      <alignment horizontal="center" vertical="center"/>
    </xf>
    <xf numFmtId="0" fontId="20" fillId="0" borderId="481" xfId="365" applyFont="1" applyFill="1" applyBorder="1" applyAlignment="1">
      <alignment horizontal="center" vertical="center" wrapText="1"/>
    </xf>
    <xf numFmtId="0" fontId="20" fillId="0" borderId="482" xfId="365" applyFont="1" applyFill="1" applyBorder="1" applyAlignment="1">
      <alignment horizontal="center" vertical="center"/>
    </xf>
    <xf numFmtId="0" fontId="20" fillId="0" borderId="483" xfId="365" applyFont="1" applyFill="1" applyBorder="1" applyAlignment="1">
      <alignment horizontal="center" vertical="center"/>
    </xf>
    <xf numFmtId="0" fontId="20" fillId="0" borderId="484" xfId="365" applyFont="1" applyFill="1" applyBorder="1" applyAlignment="1">
      <alignment horizontal="center" vertical="center"/>
    </xf>
    <xf numFmtId="0" fontId="20" fillId="0" borderId="485" xfId="365" applyFont="1" applyFill="1" applyBorder="1" applyAlignment="1">
      <alignment horizontal="center" vertical="center"/>
    </xf>
    <xf numFmtId="0" fontId="20" fillId="0" borderId="486" xfId="365" applyFont="1" applyFill="1" applyBorder="1" applyAlignment="1">
      <alignment horizontal="center" vertical="center"/>
    </xf>
    <xf numFmtId="0" fontId="20" fillId="0" borderId="487" xfId="365" applyFont="1" applyFill="1" applyBorder="1" applyAlignment="1">
      <alignment horizontal="center" vertical="center"/>
    </xf>
    <xf numFmtId="0" fontId="17" fillId="0" borderId="489" xfId="365" applyFont="1" applyFill="1" applyBorder="1" applyAlignment="1">
      <alignment horizontal="center" vertical="center"/>
    </xf>
    <xf numFmtId="1" fontId="17" fillId="0" borderId="490" xfId="366" applyNumberFormat="1" applyFont="1" applyFill="1" applyBorder="1" applyAlignment="1">
      <alignment horizontal="center" vertical="center"/>
    </xf>
    <xf numFmtId="1" fontId="17" fillId="0" borderId="491" xfId="366" applyNumberFormat="1" applyFont="1" applyFill="1" applyBorder="1" applyAlignment="1">
      <alignment horizontal="center" vertical="center"/>
    </xf>
    <xf numFmtId="1" fontId="17" fillId="0" borderId="492" xfId="366" applyNumberFormat="1" applyFont="1" applyFill="1" applyBorder="1" applyAlignment="1">
      <alignment horizontal="center" vertical="center"/>
    </xf>
    <xf numFmtId="1" fontId="17" fillId="0" borderId="472" xfId="366" applyNumberFormat="1" applyFont="1" applyFill="1" applyBorder="1" applyAlignment="1">
      <alignment horizontal="center" vertical="center"/>
    </xf>
    <xf numFmtId="1" fontId="17" fillId="0" borderId="473" xfId="366" applyNumberFormat="1" applyFont="1" applyFill="1" applyBorder="1" applyAlignment="1">
      <alignment horizontal="center" vertical="center"/>
    </xf>
    <xf numFmtId="1" fontId="17" fillId="0" borderId="493" xfId="366" applyNumberFormat="1" applyFont="1" applyFill="1" applyBorder="1" applyAlignment="1">
      <alignment horizontal="center" vertical="center"/>
    </xf>
    <xf numFmtId="1" fontId="17" fillId="0" borderId="474" xfId="366" applyNumberFormat="1" applyFont="1" applyFill="1" applyBorder="1" applyAlignment="1">
      <alignment horizontal="center" vertical="center"/>
    </xf>
    <xf numFmtId="0" fontId="17" fillId="0" borderId="202" xfId="365" applyFont="1" applyFill="1" applyBorder="1" applyAlignment="1">
      <alignment horizontal="center" vertical="center"/>
    </xf>
    <xf numFmtId="1" fontId="17" fillId="0" borderId="494" xfId="366" applyNumberFormat="1" applyFont="1" applyFill="1" applyBorder="1" applyAlignment="1">
      <alignment horizontal="center" vertical="center"/>
    </xf>
    <xf numFmtId="1" fontId="17" fillId="0" borderId="495" xfId="366" applyNumberFormat="1" applyFont="1" applyFill="1" applyBorder="1" applyAlignment="1">
      <alignment horizontal="center" vertical="center"/>
    </xf>
    <xf numFmtId="1" fontId="17" fillId="0" borderId="476" xfId="366" applyNumberFormat="1" applyFont="1" applyFill="1" applyBorder="1" applyAlignment="1">
      <alignment horizontal="center" vertical="center"/>
    </xf>
    <xf numFmtId="1" fontId="17" fillId="0" borderId="454" xfId="366" applyNumberFormat="1" applyFont="1" applyFill="1" applyBorder="1" applyAlignment="1">
      <alignment horizontal="center" vertical="center"/>
    </xf>
    <xf numFmtId="1" fontId="17" fillId="0" borderId="455" xfId="366" applyNumberFormat="1" applyFont="1" applyFill="1" applyBorder="1" applyAlignment="1">
      <alignment horizontal="center" vertical="center"/>
    </xf>
    <xf numFmtId="1" fontId="17" fillId="0" borderId="477" xfId="366" applyNumberFormat="1" applyFont="1" applyFill="1" applyBorder="1" applyAlignment="1">
      <alignment horizontal="center" vertical="center"/>
    </xf>
    <xf numFmtId="0" fontId="17" fillId="0" borderId="206" xfId="365" applyFont="1" applyFill="1" applyBorder="1" applyAlignment="1">
      <alignment horizontal="center" vertical="center"/>
    </xf>
    <xf numFmtId="1" fontId="17" fillId="0" borderId="214" xfId="366" applyNumberFormat="1" applyFont="1" applyFill="1" applyBorder="1" applyAlignment="1">
      <alignment horizontal="center" vertical="center"/>
    </xf>
    <xf numFmtId="1" fontId="17" fillId="0" borderId="215" xfId="366" applyNumberFormat="1" applyFont="1" applyFill="1" applyBorder="1" applyAlignment="1">
      <alignment horizontal="center" vertical="center"/>
    </xf>
    <xf numFmtId="1" fontId="17" fillId="0" borderId="216" xfId="366" applyNumberFormat="1" applyFont="1" applyFill="1" applyBorder="1" applyAlignment="1">
      <alignment horizontal="center" vertical="center"/>
    </xf>
    <xf numFmtId="1" fontId="17" fillId="0" borderId="479" xfId="366" applyNumberFormat="1" applyFont="1" applyFill="1" applyBorder="1" applyAlignment="1">
      <alignment horizontal="center" vertical="center"/>
    </xf>
    <xf numFmtId="1" fontId="17" fillId="0" borderId="458" xfId="366" applyNumberFormat="1" applyFont="1" applyFill="1" applyBorder="1" applyAlignment="1">
      <alignment horizontal="center" vertical="center"/>
    </xf>
    <xf numFmtId="1" fontId="17" fillId="0" borderId="459" xfId="366" applyNumberFormat="1" applyFont="1" applyFill="1" applyBorder="1" applyAlignment="1">
      <alignment horizontal="center" vertical="center"/>
    </xf>
    <xf numFmtId="1" fontId="17" fillId="0" borderId="480" xfId="366" applyNumberFormat="1" applyFont="1" applyFill="1" applyBorder="1" applyAlignment="1">
      <alignment horizontal="center" vertical="center"/>
    </xf>
    <xf numFmtId="0" fontId="16" fillId="0" borderId="0" xfId="365" applyFont="1"/>
    <xf numFmtId="169" fontId="17" fillId="0" borderId="0" xfId="367" applyNumberFormat="1" applyFont="1" applyFill="1"/>
    <xf numFmtId="195" fontId="17" fillId="0" borderId="0" xfId="365" applyNumberFormat="1" applyFont="1" applyFill="1"/>
    <xf numFmtId="0" fontId="3" fillId="0" borderId="0" xfId="365" applyAlignment="1">
      <alignment horizontal="center"/>
    </xf>
    <xf numFmtId="0" fontId="126" fillId="0" borderId="499" xfId="365" applyFont="1" applyBorder="1" applyAlignment="1">
      <alignment horizontal="center"/>
    </xf>
    <xf numFmtId="0" fontId="126" fillId="0" borderId="500" xfId="365" applyFont="1" applyBorder="1" applyAlignment="1">
      <alignment horizontal="center"/>
    </xf>
    <xf numFmtId="0" fontId="22" fillId="0" borderId="502" xfId="365" applyFont="1" applyBorder="1" applyAlignment="1">
      <alignment horizontal="center" vertical="center" wrapText="1"/>
    </xf>
    <xf numFmtId="0" fontId="114" fillId="0" borderId="503" xfId="365" applyFont="1" applyBorder="1" applyAlignment="1">
      <alignment horizontal="center"/>
    </xf>
    <xf numFmtId="3" fontId="44" fillId="0" borderId="504" xfId="366" applyNumberFormat="1" applyFont="1" applyBorder="1" applyAlignment="1">
      <alignment horizontal="center"/>
    </xf>
    <xf numFmtId="3" fontId="44" fillId="0" borderId="503" xfId="366" applyNumberFormat="1" applyFont="1" applyBorder="1" applyAlignment="1">
      <alignment horizontal="center"/>
    </xf>
    <xf numFmtId="167" fontId="114" fillId="0" borderId="505" xfId="366" applyNumberFormat="1" applyFont="1" applyFill="1" applyBorder="1" applyAlignment="1">
      <alignment horizontal="center"/>
    </xf>
    <xf numFmtId="167" fontId="114" fillId="0" borderId="223" xfId="365" applyNumberFormat="1" applyFont="1" applyBorder="1" applyAlignment="1">
      <alignment horizontal="center"/>
    </xf>
    <xf numFmtId="3" fontId="44" fillId="0" borderId="224" xfId="366" applyNumberFormat="1" applyFont="1" applyBorder="1" applyAlignment="1">
      <alignment horizontal="center"/>
    </xf>
    <xf numFmtId="3" fontId="44" fillId="0" borderId="224" xfId="366" applyNumberFormat="1" applyFont="1" applyFill="1" applyBorder="1" applyAlignment="1">
      <alignment horizontal="center"/>
    </xf>
    <xf numFmtId="3" fontId="44" fillId="0" borderId="223" xfId="366" applyNumberFormat="1" applyFont="1" applyBorder="1" applyAlignment="1">
      <alignment horizontal="center"/>
    </xf>
    <xf numFmtId="167" fontId="114" fillId="0" borderId="506" xfId="366" applyNumberFormat="1" applyFont="1" applyFill="1" applyBorder="1" applyAlignment="1">
      <alignment horizontal="center"/>
    </xf>
    <xf numFmtId="9" fontId="114" fillId="0" borderId="143" xfId="365" applyNumberFormat="1" applyFont="1" applyBorder="1" applyAlignment="1">
      <alignment horizontal="center"/>
    </xf>
    <xf numFmtId="3" fontId="44" fillId="0" borderId="142" xfId="366" applyNumberFormat="1" applyFont="1" applyBorder="1" applyAlignment="1">
      <alignment horizontal="center"/>
    </xf>
    <xf numFmtId="3" fontId="44" fillId="0" borderId="142" xfId="366" applyNumberFormat="1" applyFont="1" applyFill="1" applyBorder="1" applyAlignment="1">
      <alignment horizontal="center"/>
    </xf>
    <xf numFmtId="3" fontId="44" fillId="0" borderId="143" xfId="366" applyNumberFormat="1" applyFont="1" applyBorder="1" applyAlignment="1">
      <alignment horizontal="center"/>
    </xf>
    <xf numFmtId="1" fontId="17" fillId="0" borderId="0" xfId="365" applyNumberFormat="1" applyFont="1"/>
    <xf numFmtId="0" fontId="27" fillId="0" borderId="0" xfId="365" applyFont="1" applyFill="1" applyAlignment="1">
      <alignment horizontal="justify" vertical="center"/>
    </xf>
    <xf numFmtId="3" fontId="17" fillId="0" borderId="0" xfId="365" applyNumberFormat="1" applyFont="1" applyFill="1"/>
    <xf numFmtId="195" fontId="0" fillId="0" borderId="0" xfId="367" applyNumberFormat="1" applyFont="1" applyFill="1"/>
    <xf numFmtId="169" fontId="0" fillId="0" borderId="0" xfId="367" applyNumberFormat="1" applyFont="1" applyFill="1"/>
    <xf numFmtId="175" fontId="17" fillId="0" borderId="0" xfId="365" applyNumberFormat="1" applyFont="1" applyFill="1"/>
    <xf numFmtId="3" fontId="17" fillId="0" borderId="0" xfId="365" applyNumberFormat="1" applyFont="1"/>
    <xf numFmtId="0" fontId="117" fillId="0" borderId="0" xfId="365" applyFont="1"/>
    <xf numFmtId="167" fontId="17" fillId="0" borderId="0" xfId="365" applyNumberFormat="1" applyFont="1"/>
    <xf numFmtId="167" fontId="44" fillId="0" borderId="504" xfId="366" applyNumberFormat="1" applyFont="1" applyBorder="1" applyAlignment="1">
      <alignment horizontal="center"/>
    </xf>
    <xf numFmtId="167" fontId="44" fillId="0" borderId="503" xfId="366" applyNumberFormat="1" applyFont="1" applyBorder="1" applyAlignment="1">
      <alignment horizontal="center"/>
    </xf>
    <xf numFmtId="167" fontId="44" fillId="0" borderId="224" xfId="366" applyNumberFormat="1" applyFont="1" applyBorder="1" applyAlignment="1">
      <alignment horizontal="center"/>
    </xf>
    <xf numFmtId="167" fontId="44" fillId="0" borderId="223" xfId="366" applyNumberFormat="1" applyFont="1" applyBorder="1" applyAlignment="1">
      <alignment horizontal="center"/>
    </xf>
    <xf numFmtId="167" fontId="44" fillId="0" borderId="142" xfId="366" applyNumberFormat="1" applyFont="1" applyBorder="1" applyAlignment="1">
      <alignment horizontal="center"/>
    </xf>
    <xf numFmtId="167" fontId="44" fillId="0" borderId="143" xfId="366" applyNumberFormat="1" applyFont="1" applyBorder="1" applyAlignment="1">
      <alignment horizontal="center"/>
    </xf>
    <xf numFmtId="193" fontId="17" fillId="0" borderId="0" xfId="365" applyNumberFormat="1" applyFont="1"/>
    <xf numFmtId="0" fontId="27" fillId="0" borderId="0" xfId="365" applyFont="1" applyAlignment="1">
      <alignment horizontal="justify" vertical="center"/>
    </xf>
    <xf numFmtId="167" fontId="17" fillId="0" borderId="0" xfId="365" applyNumberFormat="1" applyFont="1" applyFill="1"/>
    <xf numFmtId="10" fontId="17" fillId="0" borderId="0" xfId="366" applyNumberFormat="1" applyFont="1" applyFill="1"/>
    <xf numFmtId="10" fontId="17" fillId="0" borderId="0" xfId="366" applyNumberFormat="1" applyFont="1"/>
    <xf numFmtId="0" fontId="24" fillId="0" borderId="0" xfId="239" applyFont="1"/>
    <xf numFmtId="0" fontId="126" fillId="0" borderId="0" xfId="239" applyFont="1"/>
    <xf numFmtId="9" fontId="24" fillId="0" borderId="0" xfId="358" applyFont="1"/>
    <xf numFmtId="0" fontId="17" fillId="0" borderId="0" xfId="365" applyFont="1" applyAlignment="1">
      <alignment horizontal="center"/>
    </xf>
    <xf numFmtId="0" fontId="104" fillId="0" borderId="0" xfId="365" applyFont="1" applyAlignment="1">
      <alignment horizontal="center"/>
    </xf>
    <xf numFmtId="0" fontId="106" fillId="0" borderId="0" xfId="365" applyFont="1" applyAlignment="1">
      <alignment horizontal="center" vertical="center"/>
    </xf>
    <xf numFmtId="0" fontId="103" fillId="0" borderId="508" xfId="365" applyFont="1" applyFill="1" applyBorder="1" applyAlignment="1">
      <alignment horizontal="right"/>
    </xf>
    <xf numFmtId="0" fontId="20" fillId="0" borderId="509" xfId="365" applyFont="1" applyFill="1" applyBorder="1" applyAlignment="1">
      <alignment horizontal="center" vertical="center" wrapText="1"/>
    </xf>
    <xf numFmtId="0" fontId="20" fillId="0" borderId="510" xfId="365" applyFont="1" applyFill="1" applyBorder="1" applyAlignment="1">
      <alignment horizontal="center" vertical="center" wrapText="1"/>
    </xf>
    <xf numFmtId="0" fontId="20" fillId="0" borderId="511" xfId="365" applyFont="1" applyFill="1" applyBorder="1" applyAlignment="1">
      <alignment horizontal="center" vertical="center" wrapText="1"/>
    </xf>
    <xf numFmtId="0" fontId="103" fillId="0" borderId="228" xfId="365" applyFont="1" applyFill="1" applyBorder="1" applyAlignment="1">
      <alignment horizontal="right"/>
    </xf>
    <xf numFmtId="2" fontId="20" fillId="0" borderId="229" xfId="365" quotePrefix="1" applyNumberFormat="1" applyFont="1" applyFill="1" applyBorder="1" applyAlignment="1">
      <alignment horizontal="center" vertical="center"/>
    </xf>
    <xf numFmtId="2" fontId="20" fillId="0" borderId="230" xfId="365" quotePrefix="1" applyNumberFormat="1" applyFont="1" applyFill="1" applyBorder="1" applyAlignment="1">
      <alignment horizontal="center" vertical="center" wrapText="1"/>
    </xf>
    <xf numFmtId="2" fontId="20" fillId="0" borderId="231" xfId="365" quotePrefix="1" applyNumberFormat="1" applyFont="1" applyFill="1" applyBorder="1" applyAlignment="1">
      <alignment horizontal="center" vertical="center" wrapText="1"/>
    </xf>
    <xf numFmtId="0" fontId="20" fillId="0" borderId="512" xfId="365" applyFont="1" applyBorder="1" applyAlignment="1">
      <alignment horizontal="left" wrapText="1"/>
    </xf>
    <xf numFmtId="3" fontId="17" fillId="0" borderId="513" xfId="365" applyNumberFormat="1" applyFont="1" applyBorder="1" applyAlignment="1">
      <alignment horizontal="center" vertical="center" wrapText="1"/>
    </xf>
    <xf numFmtId="3" fontId="17" fillId="0" borderId="514" xfId="366" applyNumberFormat="1" applyFont="1" applyBorder="1" applyAlignment="1">
      <alignment horizontal="center" vertical="center" wrapText="1"/>
    </xf>
    <xf numFmtId="9" fontId="17" fillId="0" borderId="514" xfId="366" applyFont="1" applyBorder="1" applyAlignment="1">
      <alignment horizontal="center" vertical="center" wrapText="1"/>
    </xf>
    <xf numFmtId="9" fontId="17" fillId="0" borderId="515" xfId="366" applyFont="1" applyBorder="1" applyAlignment="1">
      <alignment horizontal="center" vertical="center" wrapText="1"/>
    </xf>
    <xf numFmtId="1" fontId="104" fillId="0" borderId="0" xfId="365" applyNumberFormat="1" applyFont="1"/>
    <xf numFmtId="0" fontId="20" fillId="0" borderId="368" xfId="365" applyFont="1" applyBorder="1" applyAlignment="1">
      <alignment horizontal="left" wrapText="1"/>
    </xf>
    <xf numFmtId="3" fontId="17" fillId="0" borderId="516" xfId="365" applyNumberFormat="1" applyFont="1" applyBorder="1" applyAlignment="1">
      <alignment horizontal="center" vertical="center" wrapText="1"/>
    </xf>
    <xf numFmtId="3" fontId="17" fillId="0" borderId="370" xfId="366" applyNumberFormat="1" applyFont="1" applyBorder="1" applyAlignment="1">
      <alignment horizontal="center" vertical="center" wrapText="1"/>
    </xf>
    <xf numFmtId="9" fontId="17" fillId="0" borderId="370" xfId="366" applyFont="1" applyBorder="1" applyAlignment="1">
      <alignment horizontal="center" vertical="center" wrapText="1"/>
    </xf>
    <xf numFmtId="9" fontId="17" fillId="0" borderId="372" xfId="366" applyFont="1" applyBorder="1" applyAlignment="1">
      <alignment horizontal="center" vertical="center" wrapText="1"/>
    </xf>
    <xf numFmtId="0" fontId="20" fillId="0" borderId="517" xfId="365" applyFont="1" applyBorder="1" applyAlignment="1">
      <alignment wrapText="1"/>
    </xf>
    <xf numFmtId="3" fontId="17" fillId="0" borderId="518" xfId="365" applyNumberFormat="1" applyFont="1" applyBorder="1" applyAlignment="1">
      <alignment horizontal="center" vertical="center"/>
    </xf>
    <xf numFmtId="3" fontId="17" fillId="0" borderId="519" xfId="365" applyNumberFormat="1" applyFont="1" applyBorder="1" applyAlignment="1">
      <alignment horizontal="center" vertical="center"/>
    </xf>
    <xf numFmtId="9" fontId="17" fillId="0" borderId="519" xfId="366" applyFont="1" applyBorder="1" applyAlignment="1">
      <alignment horizontal="center" vertical="center"/>
    </xf>
    <xf numFmtId="9" fontId="17" fillId="0" borderId="520" xfId="366" applyFont="1" applyBorder="1" applyAlignment="1">
      <alignment horizontal="center" vertical="center"/>
    </xf>
    <xf numFmtId="0" fontId="20" fillId="0" borderId="234" xfId="365" applyFont="1" applyBorder="1" applyAlignment="1">
      <alignment wrapText="1"/>
    </xf>
    <xf numFmtId="3" fontId="17" fillId="0" borderId="235" xfId="365" applyNumberFormat="1" applyFont="1" applyBorder="1" applyAlignment="1">
      <alignment horizontal="center" vertical="center"/>
    </xf>
    <xf numFmtId="3" fontId="17" fillId="0" borderId="236" xfId="365" applyNumberFormat="1" applyFont="1" applyBorder="1" applyAlignment="1">
      <alignment horizontal="center" vertical="center"/>
    </xf>
    <xf numFmtId="9" fontId="17" fillId="0" borderId="236" xfId="366" applyFont="1" applyBorder="1" applyAlignment="1">
      <alignment horizontal="center" vertical="center"/>
    </xf>
    <xf numFmtId="9" fontId="17" fillId="0" borderId="237" xfId="366" applyFont="1" applyBorder="1" applyAlignment="1">
      <alignment horizontal="center" vertical="center"/>
    </xf>
    <xf numFmtId="0" fontId="103" fillId="0" borderId="521" xfId="365" applyFont="1" applyBorder="1" applyAlignment="1">
      <alignment wrapText="1"/>
    </xf>
    <xf numFmtId="179" fontId="17" fillId="0" borderId="522" xfId="365" applyNumberFormat="1" applyFont="1" applyBorder="1" applyAlignment="1">
      <alignment horizontal="center" vertical="center"/>
    </xf>
    <xf numFmtId="179" fontId="17" fillId="0" borderId="523" xfId="365" applyNumberFormat="1" applyFont="1" applyBorder="1" applyAlignment="1">
      <alignment horizontal="center" vertical="center"/>
    </xf>
    <xf numFmtId="9" fontId="17" fillId="0" borderId="523" xfId="366" applyFont="1" applyBorder="1" applyAlignment="1">
      <alignment horizontal="center" vertical="center"/>
    </xf>
    <xf numFmtId="9" fontId="17" fillId="0" borderId="524" xfId="366" applyFont="1" applyBorder="1" applyAlignment="1">
      <alignment horizontal="center" vertical="center"/>
    </xf>
    <xf numFmtId="0" fontId="137" fillId="0" borderId="0" xfId="365" applyFont="1"/>
    <xf numFmtId="2" fontId="104" fillId="0" borderId="0" xfId="365" applyNumberFormat="1" applyFont="1"/>
    <xf numFmtId="9" fontId="24" fillId="0" borderId="320" xfId="273" applyFont="1" applyBorder="1"/>
    <xf numFmtId="9" fontId="24" fillId="0" borderId="321" xfId="273" applyFont="1" applyBorder="1"/>
    <xf numFmtId="9" fontId="24" fillId="0" borderId="370" xfId="273" applyFont="1" applyBorder="1"/>
    <xf numFmtId="9" fontId="24" fillId="0" borderId="372" xfId="273" applyFont="1" applyBorder="1"/>
    <xf numFmtId="9" fontId="24" fillId="0" borderId="525" xfId="273" applyFont="1" applyBorder="1"/>
    <xf numFmtId="9" fontId="24" fillId="0" borderId="526" xfId="273" applyFont="1" applyBorder="1"/>
    <xf numFmtId="9" fontId="24" fillId="0" borderId="527" xfId="273" applyFont="1" applyBorder="1"/>
    <xf numFmtId="9" fontId="24" fillId="0" borderId="516" xfId="273" applyFont="1" applyBorder="1"/>
    <xf numFmtId="9" fontId="24" fillId="0" borderId="528" xfId="273" applyFont="1" applyBorder="1"/>
    <xf numFmtId="0" fontId="24" fillId="0" borderId="311" xfId="239" applyFont="1" applyBorder="1"/>
    <xf numFmtId="0" fontId="24" fillId="0" borderId="368" xfId="239" applyFont="1" applyBorder="1"/>
    <xf numFmtId="0" fontId="24" fillId="0" borderId="529" xfId="239" applyFont="1" applyBorder="1"/>
    <xf numFmtId="0" fontId="24" fillId="0" borderId="523" xfId="239" applyFont="1" applyBorder="1"/>
    <xf numFmtId="0" fontId="24" fillId="0" borderId="524" xfId="239" applyFont="1" applyBorder="1"/>
    <xf numFmtId="0" fontId="24" fillId="0" borderId="522" xfId="239" applyFont="1" applyBorder="1"/>
    <xf numFmtId="0" fontId="126" fillId="0" borderId="521" xfId="239" applyFont="1" applyBorder="1"/>
    <xf numFmtId="0" fontId="16" fillId="0" borderId="0" xfId="365" applyFont="1" applyAlignment="1">
      <alignment horizontal="left"/>
    </xf>
    <xf numFmtId="0" fontId="138" fillId="0" borderId="0" xfId="365" applyFont="1"/>
    <xf numFmtId="179" fontId="139" fillId="0" borderId="0" xfId="365" applyNumberFormat="1" applyFont="1"/>
    <xf numFmtId="179" fontId="137" fillId="0" borderId="0" xfId="365" applyNumberFormat="1" applyFont="1"/>
    <xf numFmtId="179" fontId="139" fillId="0" borderId="0" xfId="365" applyNumberFormat="1" applyFont="1" applyFill="1"/>
    <xf numFmtId="0" fontId="138" fillId="0" borderId="0" xfId="365" applyFont="1" applyFill="1"/>
    <xf numFmtId="0" fontId="20" fillId="0" borderId="530" xfId="365" applyFont="1" applyBorder="1" applyAlignment="1">
      <alignment horizontal="center" vertical="center" wrapText="1"/>
    </xf>
    <xf numFmtId="0" fontId="20" fillId="0" borderId="531" xfId="365" applyFont="1" applyBorder="1" applyAlignment="1">
      <alignment horizontal="center" vertical="center"/>
    </xf>
    <xf numFmtId="0" fontId="20" fillId="0" borderId="532" xfId="365" applyFont="1" applyBorder="1" applyAlignment="1">
      <alignment horizontal="center" vertical="center"/>
    </xf>
    <xf numFmtId="0" fontId="20" fillId="0" borderId="533" xfId="365" applyFont="1" applyBorder="1" applyAlignment="1">
      <alignment horizontal="center" vertical="center"/>
    </xf>
    <xf numFmtId="0" fontId="20" fillId="0" borderId="534" xfId="365" applyFont="1" applyFill="1" applyBorder="1" applyAlignment="1">
      <alignment horizontal="center" vertical="center"/>
    </xf>
    <xf numFmtId="0" fontId="20" fillId="0" borderId="535" xfId="365" applyFont="1" applyFill="1" applyBorder="1" applyAlignment="1">
      <alignment horizontal="center" vertical="center"/>
    </xf>
    <xf numFmtId="0" fontId="20" fillId="0" borderId="536" xfId="365" applyFont="1" applyFill="1" applyBorder="1" applyAlignment="1">
      <alignment horizontal="center" vertical="center"/>
    </xf>
    <xf numFmtId="0" fontId="20" fillId="0" borderId="537" xfId="365" applyFont="1" applyFill="1" applyBorder="1" applyAlignment="1">
      <alignment horizontal="center" vertical="center"/>
    </xf>
    <xf numFmtId="0" fontId="17" fillId="0" borderId="538" xfId="365" applyFont="1" applyBorder="1" applyAlignment="1">
      <alignment horizontal="center" vertical="center"/>
    </xf>
    <xf numFmtId="189" fontId="17" fillId="0" borderId="539" xfId="367" applyNumberFormat="1" applyFont="1" applyBorder="1" applyAlignment="1">
      <alignment horizontal="center" vertical="center"/>
    </xf>
    <xf numFmtId="189" fontId="17" fillId="0" borderId="540" xfId="367" applyNumberFormat="1" applyFont="1" applyBorder="1" applyAlignment="1">
      <alignment horizontal="center" vertical="center"/>
    </xf>
    <xf numFmtId="189" fontId="17" fillId="0" borderId="541" xfId="367" applyNumberFormat="1" applyFont="1" applyBorder="1" applyAlignment="1">
      <alignment horizontal="center" vertical="center"/>
    </xf>
    <xf numFmtId="189" fontId="104" fillId="0" borderId="0" xfId="367" applyNumberFormat="1" applyFont="1"/>
    <xf numFmtId="189" fontId="17" fillId="0" borderId="542" xfId="367" applyNumberFormat="1" applyFont="1" applyFill="1" applyBorder="1" applyAlignment="1">
      <alignment horizontal="center" vertical="center"/>
    </xf>
    <xf numFmtId="189" fontId="17" fillId="0" borderId="543" xfId="367" applyNumberFormat="1" applyFont="1" applyFill="1" applyBorder="1" applyAlignment="1">
      <alignment horizontal="center" vertical="center"/>
    </xf>
    <xf numFmtId="189" fontId="17" fillId="0" borderId="544" xfId="367" applyNumberFormat="1" applyFont="1" applyFill="1" applyBorder="1" applyAlignment="1">
      <alignment horizontal="center" vertical="center"/>
    </xf>
    <xf numFmtId="189" fontId="17" fillId="0" borderId="545" xfId="367" applyNumberFormat="1" applyFont="1" applyFill="1" applyBorder="1" applyAlignment="1">
      <alignment horizontal="center" vertical="center"/>
    </xf>
    <xf numFmtId="0" fontId="17" fillId="0" borderId="546" xfId="365" applyFont="1" applyBorder="1" applyAlignment="1">
      <alignment horizontal="center" vertical="center"/>
    </xf>
    <xf numFmtId="189" fontId="17" fillId="0" borderId="208" xfId="367" applyNumberFormat="1" applyFont="1" applyBorder="1" applyAlignment="1">
      <alignment horizontal="center" vertical="center"/>
    </xf>
    <xf numFmtId="189" fontId="17" fillId="0" borderId="209" xfId="367" applyNumberFormat="1" applyFont="1" applyBorder="1" applyAlignment="1">
      <alignment horizontal="center" vertical="center"/>
    </xf>
    <xf numFmtId="189" fontId="17" fillId="0" borderId="210" xfId="367" applyNumberFormat="1" applyFont="1" applyBorder="1" applyAlignment="1">
      <alignment horizontal="center" vertical="center"/>
    </xf>
    <xf numFmtId="189" fontId="17" fillId="0" borderId="239" xfId="367" applyNumberFormat="1" applyFont="1" applyFill="1" applyBorder="1" applyAlignment="1">
      <alignment horizontal="center" vertical="center"/>
    </xf>
    <xf numFmtId="189" fontId="17" fillId="0" borderId="212" xfId="367" applyNumberFormat="1" applyFont="1" applyFill="1" applyBorder="1" applyAlignment="1">
      <alignment horizontal="center" vertical="center"/>
    </xf>
    <xf numFmtId="189" fontId="17" fillId="0" borderId="240" xfId="367" applyNumberFormat="1" applyFont="1" applyFill="1" applyBorder="1" applyAlignment="1">
      <alignment horizontal="center" vertical="center"/>
    </xf>
    <xf numFmtId="189" fontId="17" fillId="0" borderId="241" xfId="367" applyNumberFormat="1" applyFont="1" applyFill="1" applyBorder="1" applyAlignment="1">
      <alignment horizontal="center" vertical="center"/>
    </xf>
    <xf numFmtId="0" fontId="17" fillId="0" borderId="547" xfId="365" applyFont="1" applyBorder="1" applyAlignment="1">
      <alignment horizontal="center" vertical="center"/>
    </xf>
    <xf numFmtId="189" fontId="22" fillId="0" borderId="214" xfId="367" applyNumberFormat="1" applyFont="1" applyBorder="1" applyAlignment="1">
      <alignment horizontal="center"/>
    </xf>
    <xf numFmtId="189" fontId="22" fillId="0" borderId="215" xfId="367" applyNumberFormat="1" applyFont="1" applyBorder="1" applyAlignment="1">
      <alignment horizontal="center"/>
    </xf>
    <xf numFmtId="189" fontId="22" fillId="0" borderId="216" xfId="367" applyNumberFormat="1" applyFont="1" applyBorder="1" applyAlignment="1">
      <alignment horizontal="center"/>
    </xf>
    <xf numFmtId="189" fontId="22" fillId="0" borderId="242" xfId="367" applyNumberFormat="1" applyFont="1" applyFill="1" applyBorder="1" applyAlignment="1">
      <alignment horizontal="center"/>
    </xf>
    <xf numFmtId="189" fontId="22" fillId="0" borderId="218" xfId="367" applyNumberFormat="1" applyFont="1" applyFill="1" applyBorder="1" applyAlignment="1">
      <alignment horizontal="center"/>
    </xf>
    <xf numFmtId="189" fontId="22" fillId="0" borderId="243" xfId="367" applyNumberFormat="1" applyFont="1" applyFill="1" applyBorder="1" applyAlignment="1">
      <alignment horizontal="center"/>
    </xf>
    <xf numFmtId="189" fontId="22" fillId="0" borderId="244" xfId="367" applyNumberFormat="1" applyFont="1" applyFill="1" applyBorder="1" applyAlignment="1">
      <alignment horizontal="center"/>
    </xf>
    <xf numFmtId="165" fontId="3" fillId="0" borderId="0" xfId="365" applyNumberFormat="1" applyFill="1" applyBorder="1"/>
    <xf numFmtId="0" fontId="122" fillId="0" borderId="0" xfId="365" applyFont="1" applyBorder="1" applyAlignment="1">
      <alignment horizontal="center" vertical="center"/>
    </xf>
    <xf numFmtId="167" fontId="121" fillId="0" borderId="0" xfId="366" applyNumberFormat="1" applyFont="1" applyBorder="1" applyAlignment="1">
      <alignment horizontal="center" vertical="center"/>
    </xf>
    <xf numFmtId="167" fontId="124" fillId="0" borderId="0" xfId="366" applyNumberFormat="1" applyFont="1" applyBorder="1" applyAlignment="1">
      <alignment horizontal="center"/>
    </xf>
    <xf numFmtId="0" fontId="3" fillId="0" borderId="0" xfId="365" applyBorder="1"/>
    <xf numFmtId="0" fontId="99" fillId="2" borderId="0" xfId="2" applyFont="1" applyFill="1" applyBorder="1" applyAlignment="1">
      <alignment vertical="center"/>
    </xf>
    <xf numFmtId="0" fontId="39" fillId="0" borderId="0" xfId="250" applyFont="1"/>
    <xf numFmtId="0" fontId="39" fillId="2" borderId="0" xfId="2" applyFont="1" applyFill="1" applyBorder="1" applyAlignment="1">
      <alignment vertical="center"/>
    </xf>
    <xf numFmtId="0" fontId="39" fillId="2" borderId="0" xfId="250" applyFont="1" applyFill="1"/>
    <xf numFmtId="0" fontId="17" fillId="2" borderId="0" xfId="250" applyFont="1" applyFill="1"/>
    <xf numFmtId="0" fontId="17" fillId="0" borderId="0" xfId="250" applyFont="1"/>
    <xf numFmtId="0" fontId="20" fillId="2" borderId="7" xfId="250" applyFont="1" applyFill="1" applyBorder="1" applyAlignment="1">
      <alignment horizontal="center" vertical="center"/>
    </xf>
    <xf numFmtId="0" fontId="20" fillId="2" borderId="8" xfId="250" applyFont="1" applyFill="1" applyBorder="1" applyAlignment="1">
      <alignment horizontal="center" vertical="center"/>
    </xf>
    <xf numFmtId="0" fontId="20" fillId="2" borderId="9" xfId="250" applyFont="1" applyFill="1" applyBorder="1" applyAlignment="1">
      <alignment horizontal="center" vertical="center"/>
    </xf>
    <xf numFmtId="0" fontId="20" fillId="2" borderId="552" xfId="250" applyFont="1" applyFill="1" applyBorder="1" applyAlignment="1">
      <alignment horizontal="center" vertical="center"/>
    </xf>
    <xf numFmtId="0" fontId="20" fillId="2" borderId="553" xfId="250" applyFont="1" applyFill="1" applyBorder="1" applyAlignment="1">
      <alignment horizontal="left" vertical="center"/>
    </xf>
    <xf numFmtId="0" fontId="20" fillId="0" borderId="39" xfId="368" applyFont="1" applyFill="1" applyBorder="1" applyAlignment="1">
      <alignment horizontal="left" vertical="center" wrapText="1"/>
    </xf>
    <xf numFmtId="9" fontId="17" fillId="0" borderId="0" xfId="366" applyFont="1"/>
    <xf numFmtId="0" fontId="20" fillId="2" borderId="431" xfId="368" applyFont="1" applyFill="1" applyBorder="1" applyAlignment="1">
      <alignment horizontal="left" vertical="center" wrapText="1" indent="1"/>
    </xf>
    <xf numFmtId="0" fontId="17" fillId="0" borderId="431" xfId="368" applyFont="1" applyFill="1" applyBorder="1" applyAlignment="1">
      <alignment horizontal="left" vertical="center" wrapText="1" indent="2"/>
    </xf>
    <xf numFmtId="0" fontId="20" fillId="2" borderId="181" xfId="368" applyFont="1" applyFill="1" applyBorder="1" applyAlignment="1">
      <alignment horizontal="left" vertical="center" wrapText="1" indent="1"/>
    </xf>
    <xf numFmtId="0" fontId="20" fillId="0" borderId="431" xfId="368" applyFont="1" applyFill="1" applyBorder="1" applyAlignment="1">
      <alignment horizontal="left" vertical="center" wrapText="1"/>
    </xf>
    <xf numFmtId="0" fontId="20" fillId="0" borderId="185" xfId="368" applyFont="1" applyFill="1" applyBorder="1" applyAlignment="1">
      <alignment horizontal="left" vertical="center" wrapText="1"/>
    </xf>
    <xf numFmtId="0" fontId="20" fillId="0" borderId="17" xfId="368" applyFont="1" applyFill="1" applyBorder="1" applyAlignment="1">
      <alignment horizontal="left" vertical="center" wrapText="1"/>
    </xf>
    <xf numFmtId="0" fontId="39" fillId="0" borderId="0" xfId="250" applyFont="1" applyFill="1"/>
    <xf numFmtId="3" fontId="159" fillId="0" borderId="306" xfId="0" applyNumberFormat="1" applyFont="1" applyFill="1" applyBorder="1" applyAlignment="1">
      <alignment horizontal="right" vertical="center" indent="3"/>
    </xf>
    <xf numFmtId="3" fontId="159" fillId="0" borderId="554" xfId="0" applyNumberFormat="1" applyFont="1" applyFill="1" applyBorder="1" applyAlignment="1">
      <alignment horizontal="right" vertical="center" indent="3"/>
    </xf>
    <xf numFmtId="3" fontId="159" fillId="0" borderId="555" xfId="0" applyNumberFormat="1" applyFont="1" applyFill="1" applyBorder="1" applyAlignment="1">
      <alignment horizontal="right" vertical="center" indent="3"/>
    </xf>
    <xf numFmtId="0" fontId="159" fillId="0" borderId="556" xfId="0" applyFont="1" applyFill="1" applyBorder="1" applyAlignment="1">
      <alignment horizontal="right" vertical="center" indent="3"/>
    </xf>
    <xf numFmtId="0" fontId="159" fillId="0" borderId="554" xfId="0" applyFont="1" applyFill="1" applyBorder="1" applyAlignment="1">
      <alignment horizontal="right" vertical="center" indent="3"/>
    </xf>
    <xf numFmtId="0" fontId="159" fillId="0" borderId="555" xfId="0" applyFont="1" applyFill="1" applyBorder="1" applyAlignment="1">
      <alignment horizontal="right" vertical="center" indent="3"/>
    </xf>
    <xf numFmtId="3" fontId="159" fillId="0" borderId="431" xfId="0" applyNumberFormat="1" applyFont="1" applyFill="1" applyBorder="1" applyAlignment="1">
      <alignment horizontal="right" vertical="center" indent="3"/>
    </xf>
    <xf numFmtId="3" fontId="159" fillId="0" borderId="557" xfId="0" applyNumberFormat="1" applyFont="1" applyFill="1" applyBorder="1" applyAlignment="1">
      <alignment horizontal="right" vertical="center" indent="3"/>
    </xf>
    <xf numFmtId="3" fontId="159" fillId="0" borderId="47" xfId="0" applyNumberFormat="1" applyFont="1" applyFill="1" applyBorder="1" applyAlignment="1">
      <alignment horizontal="right" vertical="center" indent="3"/>
    </xf>
    <xf numFmtId="3" fontId="159" fillId="0" borderId="558" xfId="0" applyNumberFormat="1" applyFont="1" applyFill="1" applyBorder="1" applyAlignment="1">
      <alignment horizontal="right" vertical="center" indent="3"/>
    </xf>
    <xf numFmtId="0" fontId="159" fillId="0" borderId="47" xfId="0" applyFont="1" applyFill="1" applyBorder="1" applyAlignment="1">
      <alignment horizontal="right" vertical="center" indent="3"/>
    </xf>
    <xf numFmtId="3" fontId="160" fillId="0" borderId="431" xfId="0" applyNumberFormat="1" applyFont="1" applyFill="1" applyBorder="1" applyAlignment="1">
      <alignment horizontal="right" vertical="center" indent="3"/>
    </xf>
    <xf numFmtId="0" fontId="160" fillId="0" borderId="557" xfId="0" applyFont="1" applyFill="1" applyBorder="1" applyAlignment="1">
      <alignment horizontal="right" vertical="center" indent="3"/>
    </xf>
    <xf numFmtId="3" fontId="160" fillId="0" borderId="47" xfId="0" applyNumberFormat="1" applyFont="1" applyFill="1" applyBorder="1" applyAlignment="1">
      <alignment horizontal="right" vertical="center" indent="3"/>
    </xf>
    <xf numFmtId="3" fontId="160" fillId="0" borderId="558" xfId="0" applyNumberFormat="1" applyFont="1" applyFill="1" applyBorder="1" applyAlignment="1">
      <alignment horizontal="right" vertical="center" indent="3"/>
    </xf>
    <xf numFmtId="3" fontId="160" fillId="0" borderId="557" xfId="0" applyNumberFormat="1" applyFont="1" applyFill="1" applyBorder="1" applyAlignment="1">
      <alignment horizontal="right" vertical="center" indent="3"/>
    </xf>
    <xf numFmtId="0" fontId="159" fillId="0" borderId="557" xfId="0" applyFont="1" applyFill="1" applyBorder="1" applyAlignment="1">
      <alignment horizontal="right" vertical="center" indent="3"/>
    </xf>
    <xf numFmtId="0" fontId="160" fillId="0" borderId="431" xfId="0" applyFont="1" applyFill="1" applyBorder="1" applyAlignment="1">
      <alignment horizontal="right" vertical="center" indent="3"/>
    </xf>
    <xf numFmtId="0" fontId="160" fillId="0" borderId="47" xfId="0" applyFont="1" applyFill="1" applyBorder="1" applyAlignment="1">
      <alignment horizontal="right" vertical="center" indent="3"/>
    </xf>
    <xf numFmtId="0" fontId="160" fillId="0" borderId="558" xfId="0" applyFont="1" applyFill="1" applyBorder="1" applyAlignment="1">
      <alignment horizontal="right" vertical="center" indent="3"/>
    </xf>
    <xf numFmtId="3" fontId="159" fillId="0" borderId="181" xfId="0" applyNumberFormat="1" applyFont="1" applyFill="1" applyBorder="1" applyAlignment="1">
      <alignment horizontal="right" vertical="center" indent="3"/>
    </xf>
    <xf numFmtId="3" fontId="159" fillId="0" borderId="183" xfId="0" applyNumberFormat="1" applyFont="1" applyFill="1" applyBorder="1" applyAlignment="1">
      <alignment horizontal="right" vertical="center" indent="3"/>
    </xf>
    <xf numFmtId="3" fontId="159" fillId="0" borderId="182" xfId="0" applyNumberFormat="1" applyFont="1" applyFill="1" applyBorder="1" applyAlignment="1">
      <alignment horizontal="right" vertical="center" indent="3"/>
    </xf>
    <xf numFmtId="3" fontId="159" fillId="0" borderId="559" xfId="0" applyNumberFormat="1" applyFont="1" applyFill="1" applyBorder="1" applyAlignment="1">
      <alignment horizontal="right" vertical="center" indent="3"/>
    </xf>
    <xf numFmtId="3" fontId="159" fillId="0" borderId="186" xfId="0" applyNumberFormat="1" applyFont="1" applyFill="1" applyBorder="1" applyAlignment="1">
      <alignment horizontal="right" vertical="center" indent="3"/>
    </xf>
    <xf numFmtId="3" fontId="159" fillId="0" borderId="184" xfId="0" applyNumberFormat="1" applyFont="1" applyFill="1" applyBorder="1" applyAlignment="1">
      <alignment horizontal="right" vertical="center" indent="3"/>
    </xf>
    <xf numFmtId="3" fontId="159" fillId="0" borderId="560" xfId="0" applyNumberFormat="1" applyFont="1" applyFill="1" applyBorder="1" applyAlignment="1">
      <alignment horizontal="right" vertical="center" indent="3"/>
    </xf>
    <xf numFmtId="3" fontId="159" fillId="0" borderId="187" xfId="0" applyNumberFormat="1" applyFont="1" applyFill="1" applyBorder="1" applyAlignment="1">
      <alignment horizontal="right" vertical="center" indent="3"/>
    </xf>
    <xf numFmtId="3" fontId="159" fillId="0" borderId="188" xfId="0" applyNumberFormat="1" applyFont="1" applyFill="1" applyBorder="1" applyAlignment="1">
      <alignment horizontal="right" vertical="center" indent="3"/>
    </xf>
    <xf numFmtId="0" fontId="159" fillId="0" borderId="7" xfId="0" applyFont="1" applyFill="1" applyBorder="1" applyAlignment="1">
      <alignment horizontal="right" vertical="center" indent="3"/>
    </xf>
    <xf numFmtId="0" fontId="159" fillId="0" borderId="8" xfId="0" applyFont="1" applyFill="1" applyBorder="1" applyAlignment="1">
      <alignment horizontal="right" vertical="center" indent="3"/>
    </xf>
    <xf numFmtId="0" fontId="159" fillId="0" borderId="9" xfId="0" applyFont="1" applyFill="1" applyBorder="1" applyAlignment="1">
      <alignment horizontal="right" vertical="center" indent="3"/>
    </xf>
    <xf numFmtId="0" fontId="159" fillId="0" borderId="552" xfId="0" applyFont="1" applyFill="1" applyBorder="1" applyAlignment="1">
      <alignment horizontal="right" vertical="center" indent="3"/>
    </xf>
    <xf numFmtId="0" fontId="20" fillId="0" borderId="0" xfId="0" applyFont="1"/>
    <xf numFmtId="0" fontId="22" fillId="0" borderId="0" xfId="365" applyFont="1"/>
    <xf numFmtId="0" fontId="121" fillId="0" borderId="0" xfId="365" applyFont="1"/>
    <xf numFmtId="0" fontId="22" fillId="0" borderId="77" xfId="365" applyFont="1" applyBorder="1"/>
    <xf numFmtId="0" fontId="22" fillId="0" borderId="78" xfId="365" applyFont="1" applyBorder="1"/>
    <xf numFmtId="0" fontId="161" fillId="0" borderId="53" xfId="365" applyFont="1" applyBorder="1" applyAlignment="1">
      <alignment horizontal="center"/>
    </xf>
    <xf numFmtId="0" fontId="161" fillId="0" borderId="78" xfId="365" applyFont="1" applyBorder="1" applyAlignment="1">
      <alignment horizontal="center"/>
    </xf>
    <xf numFmtId="0" fontId="22" fillId="0" borderId="57" xfId="365" applyFont="1" applyBorder="1"/>
    <xf numFmtId="0" fontId="22" fillId="0" borderId="383" xfId="365" applyFont="1" applyBorder="1"/>
    <xf numFmtId="0" fontId="162" fillId="0" borderId="57" xfId="365" applyFont="1" applyBorder="1"/>
    <xf numFmtId="0" fontId="162" fillId="0" borderId="0" xfId="365" applyFont="1" applyBorder="1"/>
    <xf numFmtId="0" fontId="162" fillId="0" borderId="383" xfId="365" applyFont="1" applyBorder="1"/>
    <xf numFmtId="169" fontId="162" fillId="0" borderId="57" xfId="367" applyNumberFormat="1" applyFont="1" applyBorder="1"/>
    <xf numFmtId="169" fontId="162" fillId="0" borderId="0" xfId="367" applyNumberFormat="1" applyFont="1" applyBorder="1"/>
    <xf numFmtId="169" fontId="162" fillId="0" borderId="383" xfId="367" applyNumberFormat="1" applyFont="1" applyBorder="1"/>
    <xf numFmtId="0" fontId="22" fillId="0" borderId="112" xfId="365" applyFont="1" applyBorder="1"/>
    <xf numFmtId="0" fontId="22" fillId="0" borderId="118" xfId="365" applyFont="1" applyBorder="1"/>
    <xf numFmtId="169" fontId="162" fillId="0" borderId="112" xfId="367" applyNumberFormat="1" applyFont="1" applyBorder="1"/>
    <xf numFmtId="169" fontId="162" fillId="0" borderId="67" xfId="367" applyNumberFormat="1" applyFont="1" applyBorder="1"/>
    <xf numFmtId="169" fontId="162" fillId="0" borderId="118" xfId="367" applyNumberFormat="1" applyFont="1" applyBorder="1"/>
    <xf numFmtId="0" fontId="162" fillId="0" borderId="0" xfId="365" applyFont="1"/>
    <xf numFmtId="0" fontId="25" fillId="0" borderId="0" xfId="365" applyFont="1" applyAlignment="1">
      <alignment horizontal="left" vertical="center"/>
    </xf>
    <xf numFmtId="0" fontId="25" fillId="0" borderId="521" xfId="365" applyFont="1" applyBorder="1"/>
    <xf numFmtId="0" fontId="25" fillId="0" borderId="562" xfId="365" applyFont="1" applyBorder="1" applyAlignment="1">
      <alignment horizontal="center"/>
    </xf>
    <xf numFmtId="0" fontId="25" fillId="0" borderId="563" xfId="365" applyFont="1" applyBorder="1" applyAlignment="1">
      <alignment horizontal="center"/>
    </xf>
    <xf numFmtId="0" fontId="25" fillId="0" borderId="564" xfId="365" applyFont="1" applyBorder="1" applyAlignment="1">
      <alignment horizontal="center"/>
    </xf>
    <xf numFmtId="167" fontId="22" fillId="0" borderId="432" xfId="365" applyNumberFormat="1" applyFont="1" applyBorder="1"/>
    <xf numFmtId="9" fontId="24" fillId="0" borderId="383" xfId="366" applyNumberFormat="1" applyFont="1" applyBorder="1" applyAlignment="1">
      <alignment horizontal="center"/>
    </xf>
    <xf numFmtId="9" fontId="24" fillId="0" borderId="75" xfId="366" applyNumberFormat="1" applyFont="1" applyBorder="1" applyAlignment="1">
      <alignment horizontal="center"/>
    </xf>
    <xf numFmtId="9" fontId="24" fillId="0" borderId="251" xfId="366" applyNumberFormat="1" applyFont="1" applyBorder="1" applyAlignment="1">
      <alignment horizontal="center"/>
    </xf>
    <xf numFmtId="167" fontId="22" fillId="0" borderId="180" xfId="365" applyNumberFormat="1" applyFont="1" applyBorder="1"/>
    <xf numFmtId="9" fontId="24" fillId="0" borderId="252" xfId="366" applyNumberFormat="1" applyFont="1" applyBorder="1" applyAlignment="1">
      <alignment horizontal="center"/>
    </xf>
    <xf numFmtId="9" fontId="24" fillId="0" borderId="567" xfId="366" applyNumberFormat="1" applyFont="1" applyBorder="1" applyAlignment="1">
      <alignment horizontal="center"/>
    </xf>
    <xf numFmtId="9" fontId="24" fillId="0" borderId="253" xfId="366" applyNumberFormat="1" applyFont="1" applyBorder="1" applyAlignment="1">
      <alignment horizontal="center"/>
    </xf>
    <xf numFmtId="0" fontId="24" fillId="0" borderId="0" xfId="0" applyFont="1" applyFill="1"/>
    <xf numFmtId="0" fontId="16" fillId="0" borderId="0" xfId="0" applyFont="1" applyFill="1" applyAlignment="1">
      <alignment horizontal="left" vertical="center"/>
    </xf>
    <xf numFmtId="0" fontId="24" fillId="0" borderId="0" xfId="0" applyFont="1" applyFill="1" applyAlignment="1">
      <alignment horizontal="left"/>
    </xf>
    <xf numFmtId="0" fontId="105" fillId="0" borderId="0" xfId="0" applyFont="1" applyFill="1" applyAlignment="1">
      <alignment horizontal="left" vertical="center"/>
    </xf>
    <xf numFmtId="0" fontId="24" fillId="0" borderId="0" xfId="0" applyFont="1" applyFill="1" applyAlignment="1">
      <alignment horizontal="left" vertical="center"/>
    </xf>
    <xf numFmtId="0" fontId="127" fillId="0" borderId="0" xfId="0" applyFont="1" applyFill="1" applyAlignment="1">
      <alignment horizontal="left" vertical="center"/>
    </xf>
    <xf numFmtId="0" fontId="0" fillId="0" borderId="0" xfId="0"/>
    <xf numFmtId="0" fontId="16" fillId="2" borderId="0" xfId="359" applyFont="1" applyFill="1"/>
    <xf numFmtId="0" fontId="16" fillId="0" borderId="0" xfId="369" applyFont="1" applyAlignment="1">
      <alignment horizontal="left"/>
    </xf>
    <xf numFmtId="0" fontId="17" fillId="0" borderId="0" xfId="370" applyFont="1"/>
    <xf numFmtId="167" fontId="17" fillId="0" borderId="0" xfId="371" applyNumberFormat="1" applyFont="1"/>
    <xf numFmtId="167" fontId="17" fillId="0" borderId="0" xfId="371" applyNumberFormat="1" applyFont="1" applyBorder="1"/>
    <xf numFmtId="0" fontId="104" fillId="0" borderId="0" xfId="370" applyFont="1"/>
    <xf numFmtId="0" fontId="121" fillId="0" borderId="0" xfId="370" applyFont="1" applyFill="1"/>
    <xf numFmtId="167" fontId="17" fillId="0" borderId="0" xfId="371" applyNumberFormat="1" applyFont="1" applyFill="1" applyBorder="1" applyAlignment="1">
      <alignment horizontal="center" vertical="center"/>
    </xf>
    <xf numFmtId="179" fontId="2" fillId="0" borderId="0" xfId="369" applyNumberFormat="1"/>
    <xf numFmtId="179" fontId="104" fillId="0" borderId="0" xfId="370" applyNumberFormat="1" applyFont="1"/>
    <xf numFmtId="179" fontId="2" fillId="0" borderId="0" xfId="369" applyNumberFormat="1" applyFill="1"/>
    <xf numFmtId="0" fontId="32" fillId="0" borderId="466" xfId="370" applyFont="1" applyBorder="1" applyAlignment="1">
      <alignment horizontal="center"/>
    </xf>
    <xf numFmtId="0" fontId="32" fillId="0" borderId="569" xfId="370" applyFont="1" applyBorder="1" applyAlignment="1">
      <alignment horizontal="center"/>
    </xf>
    <xf numFmtId="0" fontId="32" fillId="0" borderId="570" xfId="370" applyFont="1" applyBorder="1" applyAlignment="1">
      <alignment horizontal="center"/>
    </xf>
    <xf numFmtId="0" fontId="32" fillId="0" borderId="571" xfId="370" applyFont="1" applyBorder="1" applyAlignment="1">
      <alignment horizontal="center"/>
    </xf>
    <xf numFmtId="0" fontId="32" fillId="0" borderId="76" xfId="370" applyFont="1" applyBorder="1" applyAlignment="1">
      <alignment horizontal="center"/>
    </xf>
    <xf numFmtId="0" fontId="32" fillId="0" borderId="572" xfId="370" applyFont="1" applyBorder="1" applyAlignment="1">
      <alignment horizontal="center"/>
    </xf>
    <xf numFmtId="0" fontId="32" fillId="0" borderId="0" xfId="370" applyFont="1" applyBorder="1" applyAlignment="1">
      <alignment horizontal="center"/>
    </xf>
    <xf numFmtId="167" fontId="115" fillId="0" borderId="448" xfId="371" applyNumberFormat="1" applyFont="1" applyBorder="1" applyAlignment="1">
      <alignment horizontal="center"/>
    </xf>
    <xf numFmtId="167" fontId="115" fillId="0" borderId="573" xfId="371" applyNumberFormat="1" applyFont="1" applyBorder="1" applyAlignment="1">
      <alignment horizontal="center"/>
    </xf>
    <xf numFmtId="167" fontId="115" fillId="0" borderId="574" xfId="371" applyNumberFormat="1" applyFont="1" applyBorder="1" applyAlignment="1">
      <alignment horizontal="center"/>
    </xf>
    <xf numFmtId="167" fontId="115" fillId="0" borderId="575" xfId="371" applyNumberFormat="1" applyFont="1" applyBorder="1" applyAlignment="1">
      <alignment horizontal="center"/>
    </xf>
    <xf numFmtId="167" fontId="115" fillId="0" borderId="76" xfId="371" applyNumberFormat="1" applyFont="1" applyBorder="1" applyAlignment="1">
      <alignment horizontal="center"/>
    </xf>
    <xf numFmtId="167" fontId="115" fillId="0" borderId="576" xfId="371" applyNumberFormat="1" applyFont="1" applyBorder="1" applyAlignment="1">
      <alignment horizontal="center"/>
    </xf>
    <xf numFmtId="167" fontId="115" fillId="0" borderId="0" xfId="371" applyNumberFormat="1" applyFont="1" applyBorder="1" applyAlignment="1">
      <alignment horizontal="center"/>
    </xf>
    <xf numFmtId="167" fontId="115" fillId="0" borderId="222" xfId="371" applyNumberFormat="1" applyFont="1" applyBorder="1" applyAlignment="1">
      <alignment horizontal="center"/>
    </xf>
    <xf numFmtId="167" fontId="115" fillId="0" borderId="162" xfId="371" applyNumberFormat="1" applyFont="1" applyBorder="1" applyAlignment="1">
      <alignment horizontal="center"/>
    </xf>
    <xf numFmtId="167" fontId="115" fillId="0" borderId="224" xfId="371" applyNumberFormat="1" applyFont="1" applyBorder="1" applyAlignment="1">
      <alignment horizontal="center"/>
    </xf>
    <xf numFmtId="167" fontId="115" fillId="0" borderId="577" xfId="371" applyNumberFormat="1" applyFont="1" applyBorder="1" applyAlignment="1">
      <alignment horizontal="center"/>
    </xf>
    <xf numFmtId="167" fontId="115" fillId="0" borderId="223" xfId="371" applyNumberFormat="1" applyFont="1" applyBorder="1" applyAlignment="1">
      <alignment horizontal="center"/>
    </xf>
    <xf numFmtId="167" fontId="115" fillId="0" borderId="0" xfId="371" applyNumberFormat="1" applyFont="1" applyFill="1" applyBorder="1" applyAlignment="1">
      <alignment horizontal="center"/>
    </xf>
    <xf numFmtId="167" fontId="115" fillId="0" borderId="225" xfId="371" applyNumberFormat="1" applyFont="1" applyBorder="1" applyAlignment="1">
      <alignment horizontal="center"/>
    </xf>
    <xf numFmtId="167" fontId="115" fillId="0" borderId="163" xfId="371" applyNumberFormat="1" applyFont="1" applyBorder="1" applyAlignment="1">
      <alignment horizontal="center"/>
    </xf>
    <xf numFmtId="167" fontId="115" fillId="0" borderId="142" xfId="371" applyNumberFormat="1" applyFont="1" applyBorder="1" applyAlignment="1">
      <alignment horizontal="center"/>
    </xf>
    <xf numFmtId="167" fontId="115" fillId="0" borderId="578" xfId="371" applyNumberFormat="1" applyFont="1" applyBorder="1" applyAlignment="1">
      <alignment horizontal="center"/>
    </xf>
    <xf numFmtId="167" fontId="115" fillId="0" borderId="143" xfId="371" applyNumberFormat="1" applyFont="1" applyBorder="1" applyAlignment="1">
      <alignment horizontal="center"/>
    </xf>
    <xf numFmtId="167" fontId="115" fillId="36" borderId="0" xfId="371" applyNumberFormat="1" applyFont="1" applyFill="1" applyBorder="1" applyAlignment="1">
      <alignment horizontal="center"/>
    </xf>
    <xf numFmtId="0" fontId="2" fillId="0" borderId="0" xfId="370"/>
    <xf numFmtId="167" fontId="2" fillId="0" borderId="0" xfId="370" applyNumberFormat="1"/>
    <xf numFmtId="0" fontId="2" fillId="0" borderId="0" xfId="370" applyBorder="1"/>
    <xf numFmtId="0" fontId="2" fillId="0" borderId="44" xfId="370" applyFill="1" applyBorder="1"/>
    <xf numFmtId="0" fontId="2" fillId="0" borderId="0" xfId="370" applyFill="1"/>
    <xf numFmtId="165" fontId="2" fillId="0" borderId="0" xfId="369" applyNumberFormat="1" applyFill="1" applyBorder="1"/>
    <xf numFmtId="0" fontId="122" fillId="0" borderId="0" xfId="370" applyFont="1" applyBorder="1" applyAlignment="1">
      <alignment horizontal="center" vertical="center"/>
    </xf>
    <xf numFmtId="167" fontId="121" fillId="0" borderId="0" xfId="372" applyNumberFormat="1" applyFont="1" applyBorder="1" applyAlignment="1">
      <alignment horizontal="center" vertical="center"/>
    </xf>
    <xf numFmtId="167" fontId="124" fillId="0" borderId="0" xfId="372" applyNumberFormat="1" applyFont="1" applyBorder="1" applyAlignment="1">
      <alignment horizontal="center"/>
    </xf>
    <xf numFmtId="0" fontId="106" fillId="0" borderId="0" xfId="370" applyFont="1" applyFill="1" applyAlignment="1">
      <alignment horizontal="left" vertical="center"/>
    </xf>
    <xf numFmtId="0" fontId="106" fillId="0" borderId="0" xfId="370" applyFont="1" applyFill="1" applyAlignment="1">
      <alignment horizontal="center" vertical="center"/>
    </xf>
    <xf numFmtId="0" fontId="119" fillId="0" borderId="0" xfId="325" applyAlignment="1">
      <alignment vertical="center"/>
    </xf>
    <xf numFmtId="0" fontId="119" fillId="0" borderId="0" xfId="325"/>
    <xf numFmtId="0" fontId="119" fillId="0" borderId="0" xfId="325" applyBorder="1" applyAlignment="1">
      <alignment horizontal="center" vertical="center"/>
    </xf>
    <xf numFmtId="2" fontId="115" fillId="0" borderId="579" xfId="371" applyNumberFormat="1" applyFont="1" applyFill="1" applyBorder="1" applyAlignment="1">
      <alignment horizontal="center"/>
    </xf>
    <xf numFmtId="0" fontId="119" fillId="0" borderId="579" xfId="325" applyBorder="1" applyAlignment="1">
      <alignment vertical="center"/>
    </xf>
    <xf numFmtId="0" fontId="119" fillId="0" borderId="579" xfId="325" applyBorder="1"/>
    <xf numFmtId="0" fontId="119" fillId="0" borderId="0" xfId="325" applyNumberFormat="1"/>
    <xf numFmtId="167" fontId="115" fillId="0" borderId="358" xfId="371" applyNumberFormat="1" applyFont="1" applyBorder="1" applyAlignment="1">
      <alignment horizontal="center"/>
    </xf>
    <xf numFmtId="0" fontId="163" fillId="0" borderId="0" xfId="325" applyFont="1" applyBorder="1" applyAlignment="1">
      <alignment horizontal="center" vertical="center"/>
    </xf>
    <xf numFmtId="179" fontId="163" fillId="0" borderId="0" xfId="325" applyNumberFormat="1" applyFont="1" applyBorder="1" applyAlignment="1">
      <alignment vertical="center"/>
    </xf>
    <xf numFmtId="0" fontId="91" fillId="0" borderId="0" xfId="325" applyFont="1" applyAlignment="1">
      <alignment horizontal="center" vertical="center"/>
    </xf>
    <xf numFmtId="0" fontId="164" fillId="0" borderId="0" xfId="325" applyFont="1" applyAlignment="1">
      <alignment vertical="center"/>
    </xf>
    <xf numFmtId="0" fontId="91" fillId="0" borderId="0" xfId="325" applyFont="1" applyAlignment="1">
      <alignment vertical="center"/>
    </xf>
    <xf numFmtId="0" fontId="163" fillId="0" borderId="0" xfId="325" applyFont="1" applyAlignment="1">
      <alignment horizontal="center" vertical="center"/>
    </xf>
    <xf numFmtId="193" fontId="119" fillId="0" borderId="0" xfId="325" applyNumberFormat="1"/>
    <xf numFmtId="201" fontId="119" fillId="0" borderId="0" xfId="325" applyNumberFormat="1"/>
    <xf numFmtId="0" fontId="119" fillId="0" borderId="397" xfId="325" applyBorder="1"/>
    <xf numFmtId="0" fontId="119" fillId="0" borderId="283" xfId="325" applyBorder="1"/>
    <xf numFmtId="0" fontId="119" fillId="0" borderId="0" xfId="325" applyAlignment="1">
      <alignment horizontal="center"/>
    </xf>
    <xf numFmtId="0" fontId="2" fillId="0" borderId="0" xfId="370" applyAlignment="1">
      <alignment vertical="center"/>
    </xf>
    <xf numFmtId="0" fontId="106" fillId="0" borderId="0" xfId="373" applyFont="1" applyAlignment="1">
      <alignment horizontal="left" vertical="center"/>
    </xf>
    <xf numFmtId="0" fontId="2" fillId="0" borderId="0" xfId="373"/>
    <xf numFmtId="0" fontId="30" fillId="0" borderId="0" xfId="373" applyFont="1" applyFill="1"/>
    <xf numFmtId="0" fontId="2" fillId="0" borderId="0" xfId="373" applyFill="1"/>
    <xf numFmtId="0" fontId="17" fillId="0" borderId="0" xfId="373" applyFont="1"/>
    <xf numFmtId="0" fontId="20" fillId="0" borderId="580" xfId="373" applyFont="1" applyBorder="1" applyAlignment="1">
      <alignment horizontal="center" vertical="center" wrapText="1"/>
    </xf>
    <xf numFmtId="0" fontId="20" fillId="0" borderId="581" xfId="373" applyFont="1" applyBorder="1" applyAlignment="1">
      <alignment horizontal="center" vertical="center"/>
    </xf>
    <xf numFmtId="0" fontId="20" fillId="0" borderId="582" xfId="373" applyFont="1" applyBorder="1" applyAlignment="1">
      <alignment horizontal="center" vertical="center"/>
    </xf>
    <xf numFmtId="0" fontId="20" fillId="0" borderId="583" xfId="373" applyFont="1" applyBorder="1" applyAlignment="1">
      <alignment horizontal="center" vertical="center"/>
    </xf>
    <xf numFmtId="0" fontId="104" fillId="0" borderId="0" xfId="373" applyFont="1"/>
    <xf numFmtId="0" fontId="17" fillId="0" borderId="584" xfId="373" applyFont="1" applyBorder="1" applyAlignment="1">
      <alignment horizontal="center" vertical="center"/>
    </xf>
    <xf numFmtId="167" fontId="17" fillId="0" borderId="585" xfId="374" applyNumberFormat="1" applyFont="1" applyBorder="1" applyAlignment="1">
      <alignment horizontal="center" vertical="center"/>
    </xf>
    <xf numFmtId="167" fontId="17" fillId="0" borderId="586" xfId="374" applyNumberFormat="1" applyFont="1" applyBorder="1" applyAlignment="1">
      <alignment horizontal="center" vertical="center"/>
    </xf>
    <xf numFmtId="167" fontId="17" fillId="0" borderId="587" xfId="374" applyNumberFormat="1" applyFont="1" applyBorder="1" applyAlignment="1">
      <alignment horizontal="center" vertical="center"/>
    </xf>
    <xf numFmtId="0" fontId="17" fillId="0" borderId="588" xfId="373" applyFont="1" applyBorder="1" applyAlignment="1">
      <alignment horizontal="center" vertical="center"/>
    </xf>
    <xf numFmtId="167" fontId="17" fillId="0" borderId="589" xfId="374" applyNumberFormat="1" applyFont="1" applyBorder="1" applyAlignment="1">
      <alignment horizontal="center" vertical="center"/>
    </xf>
    <xf numFmtId="167" fontId="17" fillId="0" borderId="454" xfId="374" applyNumberFormat="1" applyFont="1" applyBorder="1" applyAlignment="1">
      <alignment horizontal="center" vertical="center"/>
    </xf>
    <xf numFmtId="167" fontId="17" fillId="0" borderId="444" xfId="374" applyNumberFormat="1" applyFont="1" applyBorder="1" applyAlignment="1">
      <alignment horizontal="center" vertical="center"/>
    </xf>
    <xf numFmtId="0" fontId="17" fillId="0" borderId="590" xfId="373" applyFont="1" applyBorder="1" applyAlignment="1">
      <alignment horizontal="center" vertical="center"/>
    </xf>
    <xf numFmtId="167" fontId="17" fillId="0" borderId="591" xfId="374" applyNumberFormat="1" applyFont="1" applyBorder="1" applyAlignment="1">
      <alignment horizontal="center" vertical="center"/>
    </xf>
    <xf numFmtId="167" fontId="17" fillId="0" borderId="592" xfId="374" applyNumberFormat="1" applyFont="1" applyBorder="1" applyAlignment="1">
      <alignment horizontal="center" vertical="center"/>
    </xf>
    <xf numFmtId="167" fontId="17" fillId="0" borderId="445" xfId="374" applyNumberFormat="1" applyFont="1" applyBorder="1" applyAlignment="1">
      <alignment horizontal="center" vertical="center"/>
    </xf>
    <xf numFmtId="0" fontId="106" fillId="0" borderId="0" xfId="375" applyFont="1" applyFill="1" applyAlignment="1">
      <alignment horizontal="left" vertical="center"/>
    </xf>
    <xf numFmtId="0" fontId="104" fillId="0" borderId="0" xfId="375" applyFont="1" applyFill="1"/>
    <xf numFmtId="0" fontId="104" fillId="0" borderId="0" xfId="375" applyFont="1" applyFill="1" applyAlignment="1">
      <alignment horizontal="center"/>
    </xf>
    <xf numFmtId="0" fontId="113" fillId="0" borderId="0" xfId="375" applyFont="1" applyFill="1" applyAlignment="1">
      <alignment horizontal="left" vertical="center"/>
    </xf>
    <xf numFmtId="0" fontId="22" fillId="0" borderId="0" xfId="375" applyFont="1" applyFill="1"/>
    <xf numFmtId="0" fontId="32" fillId="0" borderId="466" xfId="375" applyFont="1" applyFill="1" applyBorder="1" applyAlignment="1">
      <alignment horizontal="center" vertical="center" wrapText="1"/>
    </xf>
    <xf numFmtId="0" fontId="32" fillId="0" borderId="593" xfId="375" applyFont="1" applyFill="1" applyBorder="1" applyAlignment="1">
      <alignment horizontal="center"/>
    </xf>
    <xf numFmtId="0" fontId="32" fillId="0" borderId="594" xfId="375" applyFont="1" applyFill="1" applyBorder="1" applyAlignment="1">
      <alignment horizontal="center"/>
    </xf>
    <xf numFmtId="0" fontId="32" fillId="0" borderId="595" xfId="375" applyFont="1" applyFill="1" applyBorder="1" applyAlignment="1">
      <alignment horizontal="center"/>
    </xf>
    <xf numFmtId="167" fontId="114" fillId="0" borderId="368" xfId="371" applyNumberFormat="1" applyFont="1" applyFill="1" applyBorder="1" applyAlignment="1">
      <alignment horizontal="center"/>
    </xf>
    <xf numFmtId="167" fontId="115" fillId="0" borderId="254" xfId="371" applyNumberFormat="1" applyFont="1" applyFill="1" applyBorder="1" applyAlignment="1">
      <alignment horizontal="center"/>
    </xf>
    <xf numFmtId="167" fontId="115" fillId="0" borderId="513" xfId="371" applyNumberFormat="1" applyFont="1" applyFill="1" applyBorder="1" applyAlignment="1">
      <alignment horizontal="center"/>
    </xf>
    <xf numFmtId="167" fontId="115" fillId="0" borderId="596" xfId="371" applyNumberFormat="1" applyFont="1" applyFill="1" applyBorder="1" applyAlignment="1">
      <alignment horizontal="center"/>
    </xf>
    <xf numFmtId="167" fontId="115" fillId="0" borderId="369" xfId="371" applyNumberFormat="1" applyFont="1" applyFill="1" applyBorder="1" applyAlignment="1">
      <alignment horizontal="center"/>
    </xf>
    <xf numFmtId="167" fontId="115" fillId="0" borderId="568" xfId="371" applyNumberFormat="1" applyFont="1" applyFill="1" applyBorder="1" applyAlignment="1">
      <alignment horizontal="center"/>
    </xf>
    <xf numFmtId="167" fontId="115" fillId="0" borderId="597" xfId="371" applyNumberFormat="1" applyFont="1" applyFill="1" applyBorder="1" applyAlignment="1">
      <alignment horizontal="center"/>
    </xf>
    <xf numFmtId="167" fontId="114" fillId="0" borderId="598" xfId="371" applyNumberFormat="1" applyFont="1" applyFill="1" applyBorder="1" applyAlignment="1">
      <alignment horizontal="center"/>
    </xf>
    <xf numFmtId="167" fontId="115" fillId="0" borderId="599" xfId="371" applyNumberFormat="1" applyFont="1" applyFill="1" applyBorder="1" applyAlignment="1">
      <alignment horizontal="center"/>
    </xf>
    <xf numFmtId="167" fontId="115" fillId="0" borderId="600" xfId="371" applyNumberFormat="1" applyFont="1" applyFill="1" applyBorder="1" applyAlignment="1">
      <alignment horizontal="center"/>
    </xf>
    <xf numFmtId="167" fontId="115" fillId="0" borderId="506" xfId="371" applyNumberFormat="1" applyFont="1" applyFill="1" applyBorder="1" applyAlignment="1">
      <alignment horizontal="center"/>
    </xf>
    <xf numFmtId="0" fontId="114" fillId="0" borderId="0" xfId="375" applyFont="1" applyFill="1" applyBorder="1"/>
    <xf numFmtId="0" fontId="125" fillId="0" borderId="0" xfId="375" applyFont="1" applyFill="1"/>
    <xf numFmtId="0" fontId="116" fillId="0" borderId="0" xfId="375" applyFont="1" applyFill="1" applyAlignment="1">
      <alignment horizontal="justify" vertical="center"/>
    </xf>
    <xf numFmtId="0" fontId="20" fillId="0" borderId="0" xfId="375" applyFont="1" applyFill="1" applyAlignment="1">
      <alignment horizontal="center" wrapText="1"/>
    </xf>
    <xf numFmtId="0" fontId="106" fillId="0" borderId="0" xfId="375" applyFont="1" applyFill="1" applyBorder="1" applyAlignment="1">
      <alignment horizontal="left"/>
    </xf>
    <xf numFmtId="0" fontId="32" fillId="0" borderId="466" xfId="375" applyFont="1" applyFill="1" applyBorder="1" applyAlignment="1">
      <alignment horizontal="center"/>
    </xf>
    <xf numFmtId="0" fontId="114" fillId="0" borderId="368" xfId="375" applyFont="1" applyFill="1" applyBorder="1" applyAlignment="1">
      <alignment horizontal="center"/>
    </xf>
    <xf numFmtId="0" fontId="114" fillId="0" borderId="598" xfId="375" applyFont="1" applyFill="1" applyBorder="1" applyAlignment="1">
      <alignment horizontal="center"/>
    </xf>
    <xf numFmtId="0" fontId="2" fillId="0" borderId="0" xfId="375" applyFont="1" applyFill="1"/>
    <xf numFmtId="0" fontId="2" fillId="0" borderId="0" xfId="375" applyFont="1" applyFill="1" applyAlignment="1">
      <alignment horizontal="center"/>
    </xf>
    <xf numFmtId="0" fontId="30" fillId="0" borderId="0" xfId="375" applyFont="1" applyFill="1"/>
    <xf numFmtId="0" fontId="30" fillId="0" borderId="0" xfId="375" applyFont="1" applyFill="1" applyAlignment="1">
      <alignment horizontal="center"/>
    </xf>
    <xf numFmtId="167" fontId="30" fillId="0" borderId="0" xfId="375" applyNumberFormat="1" applyFont="1" applyFill="1" applyAlignment="1">
      <alignment horizontal="center"/>
    </xf>
    <xf numFmtId="0" fontId="106" fillId="0" borderId="0" xfId="369" applyFont="1" applyFill="1" applyAlignment="1">
      <alignment horizontal="left" vertical="center"/>
    </xf>
    <xf numFmtId="0" fontId="104" fillId="0" borderId="0" xfId="369" applyFont="1" applyFill="1" applyAlignment="1"/>
    <xf numFmtId="0" fontId="104" fillId="0" borderId="0" xfId="369" applyFont="1" applyFill="1" applyAlignment="1">
      <alignment horizontal="center"/>
    </xf>
    <xf numFmtId="0" fontId="104" fillId="0" borderId="0" xfId="369" applyFont="1" applyFill="1"/>
    <xf numFmtId="0" fontId="113" fillId="0" borderId="0" xfId="369" applyFont="1" applyFill="1" applyAlignment="1">
      <alignment horizontal="left" vertical="center"/>
    </xf>
    <xf numFmtId="167" fontId="104" fillId="0" borderId="0" xfId="369" applyNumberFormat="1" applyFont="1" applyFill="1" applyAlignment="1">
      <alignment horizontal="center"/>
    </xf>
    <xf numFmtId="0" fontId="22" fillId="0" borderId="0" xfId="369" applyFont="1" applyFill="1"/>
    <xf numFmtId="0" fontId="32" fillId="0" borderId="466" xfId="369" applyFont="1" applyFill="1" applyBorder="1" applyAlignment="1">
      <alignment horizontal="center" vertical="center" wrapText="1"/>
    </xf>
    <xf numFmtId="0" fontId="32" fillId="0" borderId="593" xfId="369" applyFont="1" applyFill="1" applyBorder="1" applyAlignment="1">
      <alignment horizontal="center"/>
    </xf>
    <xf numFmtId="0" fontId="32" fillId="0" borderId="594" xfId="369" applyFont="1" applyFill="1" applyBorder="1" applyAlignment="1">
      <alignment horizontal="center"/>
    </xf>
    <xf numFmtId="0" fontId="32" fillId="0" borderId="595" xfId="369" applyFont="1" applyFill="1" applyBorder="1" applyAlignment="1">
      <alignment horizontal="center"/>
    </xf>
    <xf numFmtId="2" fontId="115" fillId="0" borderId="513" xfId="371" applyNumberFormat="1" applyFont="1" applyFill="1" applyBorder="1" applyAlignment="1">
      <alignment horizontal="center"/>
    </xf>
    <xf numFmtId="2" fontId="115" fillId="0" borderId="514" xfId="371" applyNumberFormat="1" applyFont="1" applyFill="1" applyBorder="1" applyAlignment="1">
      <alignment horizontal="center"/>
    </xf>
    <xf numFmtId="2" fontId="115" fillId="0" borderId="515" xfId="371" applyNumberFormat="1" applyFont="1" applyFill="1" applyBorder="1" applyAlignment="1">
      <alignment horizontal="center"/>
    </xf>
    <xf numFmtId="2" fontId="115" fillId="0" borderId="568" xfId="371" applyNumberFormat="1" applyFont="1" applyFill="1" applyBorder="1" applyAlignment="1">
      <alignment horizontal="center"/>
    </xf>
    <xf numFmtId="2" fontId="115" fillId="0" borderId="370" xfId="371" applyNumberFormat="1" applyFont="1" applyFill="1" applyBorder="1" applyAlignment="1">
      <alignment horizontal="center"/>
    </xf>
    <xf numFmtId="2" fontId="115" fillId="0" borderId="372" xfId="371" applyNumberFormat="1" applyFont="1" applyFill="1" applyBorder="1" applyAlignment="1">
      <alignment horizontal="center"/>
    </xf>
    <xf numFmtId="2" fontId="115" fillId="0" borderId="600" xfId="371" applyNumberFormat="1" applyFont="1" applyFill="1" applyBorder="1" applyAlignment="1">
      <alignment horizontal="center"/>
    </xf>
    <xf numFmtId="2" fontId="115" fillId="0" borderId="601" xfId="371" applyNumberFormat="1" applyFont="1" applyFill="1" applyBorder="1" applyAlignment="1">
      <alignment horizontal="center"/>
    </xf>
    <xf numFmtId="2" fontId="115" fillId="0" borderId="602" xfId="371" applyNumberFormat="1" applyFont="1" applyFill="1" applyBorder="1" applyAlignment="1">
      <alignment horizontal="center"/>
    </xf>
    <xf numFmtId="167" fontId="22" fillId="0" borderId="0" xfId="369" applyNumberFormat="1" applyFont="1" applyFill="1"/>
    <xf numFmtId="0" fontId="114" fillId="0" borderId="0" xfId="369" applyFont="1" applyFill="1" applyBorder="1"/>
    <xf numFmtId="0" fontId="22" fillId="0" borderId="0" xfId="369" applyFont="1" applyFill="1" applyAlignment="1">
      <alignment horizontal="center"/>
    </xf>
    <xf numFmtId="0" fontId="116" fillId="0" borderId="0" xfId="369" applyFont="1" applyFill="1" applyAlignment="1">
      <alignment horizontal="justify" vertical="center"/>
    </xf>
    <xf numFmtId="0" fontId="117" fillId="0" borderId="0" xfId="369" applyFont="1" applyAlignment="1">
      <alignment horizontal="left" vertical="center"/>
    </xf>
    <xf numFmtId="0" fontId="2" fillId="0" borderId="0" xfId="369"/>
    <xf numFmtId="0" fontId="30" fillId="0" borderId="0" xfId="369" applyFont="1"/>
    <xf numFmtId="0" fontId="20" fillId="0" borderId="0" xfId="369" applyFont="1" applyFill="1" applyAlignment="1"/>
    <xf numFmtId="0" fontId="20" fillId="0" borderId="0" xfId="369" applyFont="1" applyFill="1" applyAlignment="1">
      <alignment vertical="center"/>
    </xf>
    <xf numFmtId="0" fontId="30" fillId="0" borderId="0" xfId="369" applyFont="1" applyFill="1"/>
    <xf numFmtId="0" fontId="30" fillId="0" borderId="0" xfId="369" applyFont="1" applyFill="1" applyAlignment="1">
      <alignment horizontal="center"/>
    </xf>
    <xf numFmtId="0" fontId="136" fillId="0" borderId="0" xfId="333"/>
    <xf numFmtId="0" fontId="32" fillId="0" borderId="466" xfId="354" applyFont="1" applyFill="1" applyBorder="1" applyAlignment="1">
      <alignment horizontal="center" vertical="center" wrapText="1"/>
    </xf>
    <xf numFmtId="0" fontId="114" fillId="0" borderId="603" xfId="354" applyFont="1" applyFill="1" applyBorder="1" applyAlignment="1">
      <alignment horizontal="center"/>
    </xf>
    <xf numFmtId="0" fontId="114" fillId="0" borderId="368" xfId="354" applyFont="1" applyFill="1" applyBorder="1" applyAlignment="1">
      <alignment horizontal="center"/>
    </xf>
    <xf numFmtId="0" fontId="114" fillId="0" borderId="598" xfId="354" applyFont="1" applyFill="1" applyBorder="1" applyAlignment="1">
      <alignment horizontal="center"/>
    </xf>
    <xf numFmtId="0" fontId="32" fillId="0" borderId="466" xfId="354" applyFont="1" applyFill="1" applyBorder="1" applyAlignment="1">
      <alignment horizontal="center"/>
    </xf>
    <xf numFmtId="0" fontId="32" fillId="0" borderId="283" xfId="354" applyFont="1" applyFill="1" applyBorder="1" applyAlignment="1">
      <alignment horizontal="center"/>
    </xf>
    <xf numFmtId="9" fontId="115" fillId="0" borderId="596" xfId="355" applyNumberFormat="1" applyFont="1" applyFill="1" applyBorder="1" applyAlignment="1">
      <alignment horizontal="center"/>
    </xf>
    <xf numFmtId="9" fontId="115" fillId="0" borderId="178" xfId="355" applyNumberFormat="1" applyFont="1" applyFill="1" applyBorder="1" applyAlignment="1">
      <alignment horizontal="center"/>
    </xf>
    <xf numFmtId="9" fontId="115" fillId="0" borderId="604" xfId="355" applyNumberFormat="1" applyFont="1" applyFill="1" applyBorder="1" applyAlignment="1">
      <alignment horizontal="center"/>
    </xf>
    <xf numFmtId="9" fontId="115" fillId="0" borderId="605" xfId="355" applyNumberFormat="1" applyFont="1" applyFill="1" applyBorder="1" applyAlignment="1">
      <alignment horizontal="center"/>
    </xf>
    <xf numFmtId="9" fontId="115" fillId="0" borderId="606" xfId="355" applyNumberFormat="1" applyFont="1" applyFill="1" applyBorder="1" applyAlignment="1">
      <alignment horizontal="center"/>
    </xf>
    <xf numFmtId="9" fontId="115" fillId="0" borderId="607" xfId="355" applyNumberFormat="1" applyFont="1" applyFill="1" applyBorder="1" applyAlignment="1">
      <alignment horizontal="center"/>
    </xf>
    <xf numFmtId="9" fontId="115" fillId="0" borderId="608" xfId="355" applyNumberFormat="1" applyFont="1" applyFill="1" applyBorder="1" applyAlignment="1">
      <alignment horizontal="center"/>
    </xf>
    <xf numFmtId="9" fontId="115" fillId="0" borderId="609" xfId="355" applyNumberFormat="1" applyFont="1" applyFill="1" applyBorder="1" applyAlignment="1">
      <alignment horizontal="center"/>
    </xf>
    <xf numFmtId="0" fontId="27" fillId="0" borderId="0" xfId="0" applyFont="1" applyAlignment="1">
      <alignment horizontal="justify" vertical="center"/>
    </xf>
    <xf numFmtId="0" fontId="136" fillId="0" borderId="0" xfId="333"/>
    <xf numFmtId="0" fontId="16" fillId="0" borderId="0" xfId="359" applyFont="1" applyAlignment="1">
      <alignment horizontal="left" vertical="top" wrapText="1"/>
    </xf>
    <xf numFmtId="0" fontId="136" fillId="0" borderId="0" xfId="333"/>
    <xf numFmtId="0" fontId="16" fillId="2" borderId="0" xfId="2" applyFont="1" applyFill="1" applyBorder="1" applyAlignment="1">
      <alignment horizontal="left" vertical="center" wrapText="1"/>
    </xf>
    <xf numFmtId="0" fontId="16" fillId="0" borderId="0" xfId="376" applyFont="1"/>
    <xf numFmtId="0" fontId="1" fillId="0" borderId="0" xfId="376"/>
    <xf numFmtId="0" fontId="1" fillId="0" borderId="0" xfId="376" applyAlignment="1">
      <alignment horizontal="center"/>
    </xf>
    <xf numFmtId="0" fontId="32" fillId="0" borderId="610" xfId="376" applyFont="1" applyBorder="1" applyAlignment="1">
      <alignment horizontal="center"/>
    </xf>
    <xf numFmtId="0" fontId="32" fillId="0" borderId="572" xfId="376" applyFont="1" applyBorder="1" applyAlignment="1">
      <alignment horizontal="center"/>
    </xf>
    <xf numFmtId="0" fontId="126" fillId="0" borderId="610" xfId="376" applyFont="1" applyBorder="1" applyAlignment="1">
      <alignment horizontal="center"/>
    </xf>
    <xf numFmtId="0" fontId="126" fillId="0" borderId="570" xfId="376" applyFont="1" applyBorder="1" applyAlignment="1">
      <alignment horizontal="center"/>
    </xf>
    <xf numFmtId="0" fontId="126" fillId="0" borderId="572" xfId="376" applyFont="1" applyBorder="1" applyAlignment="1">
      <alignment horizontal="center"/>
    </xf>
    <xf numFmtId="0" fontId="114" fillId="0" borderId="576" xfId="376" applyFont="1" applyBorder="1" applyAlignment="1">
      <alignment horizontal="center"/>
    </xf>
    <xf numFmtId="167" fontId="44" fillId="0" borderId="611" xfId="377" applyNumberFormat="1" applyFont="1" applyBorder="1" applyAlignment="1">
      <alignment horizontal="center"/>
    </xf>
    <xf numFmtId="167" fontId="44" fillId="0" borderId="574" xfId="377" applyNumberFormat="1" applyFont="1" applyBorder="1" applyAlignment="1">
      <alignment horizontal="center"/>
    </xf>
    <xf numFmtId="167" fontId="44" fillId="0" borderId="612" xfId="377" applyNumberFormat="1" applyFont="1" applyBorder="1" applyAlignment="1">
      <alignment horizontal="center"/>
    </xf>
    <xf numFmtId="167" fontId="44" fillId="0" borderId="576" xfId="377" applyNumberFormat="1" applyFont="1" applyBorder="1" applyAlignment="1">
      <alignment horizontal="center"/>
    </xf>
    <xf numFmtId="167" fontId="114" fillId="0" borderId="223" xfId="376" applyNumberFormat="1" applyFont="1" applyBorder="1" applyAlignment="1">
      <alignment horizontal="center"/>
    </xf>
    <xf numFmtId="167" fontId="44" fillId="0" borderId="198" xfId="377" applyNumberFormat="1" applyFont="1" applyBorder="1" applyAlignment="1">
      <alignment horizontal="center"/>
    </xf>
    <xf numFmtId="167" fontId="44" fillId="0" borderId="224" xfId="377" applyNumberFormat="1" applyFont="1" applyBorder="1" applyAlignment="1">
      <alignment horizontal="center"/>
    </xf>
    <xf numFmtId="167" fontId="44" fillId="0" borderId="189" xfId="377" applyNumberFormat="1" applyFont="1" applyBorder="1" applyAlignment="1">
      <alignment horizontal="center"/>
    </xf>
    <xf numFmtId="167" fontId="44" fillId="0" borderId="223" xfId="377" applyNumberFormat="1" applyFont="1" applyBorder="1" applyAlignment="1">
      <alignment horizontal="center"/>
    </xf>
    <xf numFmtId="167" fontId="0" fillId="0" borderId="0" xfId="377" applyNumberFormat="1" applyFont="1"/>
    <xf numFmtId="9" fontId="0" fillId="0" borderId="0" xfId="377" applyFont="1"/>
    <xf numFmtId="9" fontId="114" fillId="0" borderId="143" xfId="376" applyNumberFormat="1" applyFont="1" applyBorder="1" applyAlignment="1">
      <alignment horizontal="center"/>
    </xf>
    <xf numFmtId="167" fontId="44" fillId="0" borderId="141" xfId="377" applyNumberFormat="1" applyFont="1" applyBorder="1" applyAlignment="1">
      <alignment horizontal="center"/>
    </xf>
    <xf numFmtId="167" fontId="44" fillId="0" borderId="142" xfId="377" applyNumberFormat="1" applyFont="1" applyBorder="1" applyAlignment="1">
      <alignment horizontal="center"/>
    </xf>
    <xf numFmtId="167" fontId="44" fillId="0" borderId="150" xfId="377" applyNumberFormat="1" applyFont="1" applyBorder="1" applyAlignment="1">
      <alignment horizontal="center"/>
    </xf>
    <xf numFmtId="167" fontId="44" fillId="0" borderId="143" xfId="377" applyNumberFormat="1" applyFont="1" applyBorder="1" applyAlignment="1">
      <alignment horizontal="center"/>
    </xf>
    <xf numFmtId="2" fontId="44" fillId="0" borderId="574" xfId="377" applyNumberFormat="1" applyFont="1" applyBorder="1" applyAlignment="1">
      <alignment horizontal="center"/>
    </xf>
    <xf numFmtId="179" fontId="44" fillId="0" borderId="574" xfId="377" applyNumberFormat="1" applyFont="1" applyBorder="1" applyAlignment="1">
      <alignment horizontal="center"/>
    </xf>
    <xf numFmtId="179" fontId="44" fillId="0" borderId="574" xfId="378" applyNumberFormat="1" applyFont="1" applyBorder="1" applyAlignment="1">
      <alignment horizontal="center"/>
    </xf>
    <xf numFmtId="189" fontId="44" fillId="0" borderId="574" xfId="378" applyNumberFormat="1" applyFont="1" applyBorder="1" applyAlignment="1">
      <alignment horizontal="center"/>
    </xf>
    <xf numFmtId="189" fontId="44" fillId="0" borderId="612" xfId="378" applyNumberFormat="1" applyFont="1" applyBorder="1" applyAlignment="1">
      <alignment horizontal="center"/>
    </xf>
    <xf numFmtId="189" fontId="44" fillId="0" borderId="576" xfId="378" applyNumberFormat="1" applyFont="1" applyBorder="1" applyAlignment="1">
      <alignment horizontal="center"/>
    </xf>
    <xf numFmtId="189" fontId="44" fillId="0" borderId="224" xfId="378" applyNumberFormat="1" applyFont="1" applyBorder="1" applyAlignment="1">
      <alignment horizontal="center"/>
    </xf>
    <xf numFmtId="179" fontId="44" fillId="0" borderId="224" xfId="377" applyNumberFormat="1" applyFont="1" applyBorder="1" applyAlignment="1">
      <alignment horizontal="center"/>
    </xf>
    <xf numFmtId="179" fontId="44" fillId="0" borderId="189" xfId="377" applyNumberFormat="1" applyFont="1" applyBorder="1" applyAlignment="1">
      <alignment horizontal="center"/>
    </xf>
    <xf numFmtId="179" fontId="44" fillId="0" borderId="223" xfId="377" applyNumberFormat="1" applyFont="1" applyBorder="1" applyAlignment="1">
      <alignment horizontal="center"/>
    </xf>
    <xf numFmtId="189" fontId="44" fillId="0" borderId="142" xfId="378" applyNumberFormat="1" applyFont="1" applyBorder="1" applyAlignment="1">
      <alignment horizontal="center"/>
    </xf>
    <xf numFmtId="179" fontId="44" fillId="0" borderId="142" xfId="377" applyNumberFormat="1" applyFont="1" applyBorder="1" applyAlignment="1">
      <alignment horizontal="center"/>
    </xf>
    <xf numFmtId="179" fontId="44" fillId="0" borderId="150" xfId="377" applyNumberFormat="1" applyFont="1" applyBorder="1" applyAlignment="1">
      <alignment horizontal="center"/>
    </xf>
    <xf numFmtId="179" fontId="44" fillId="0" borderId="143" xfId="377" applyNumberFormat="1" applyFont="1" applyBorder="1" applyAlignment="1">
      <alignment horizontal="center"/>
    </xf>
    <xf numFmtId="179" fontId="1" fillId="0" borderId="0" xfId="376" applyNumberFormat="1"/>
    <xf numFmtId="164" fontId="0" fillId="0" borderId="0" xfId="378" applyFont="1"/>
    <xf numFmtId="167" fontId="1" fillId="0" borderId="0" xfId="377" applyNumberFormat="1" applyFont="1"/>
    <xf numFmtId="0" fontId="167" fillId="0" borderId="0" xfId="359" applyFont="1" applyBorder="1" applyAlignment="1">
      <alignment horizontal="center"/>
    </xf>
    <xf numFmtId="0" fontId="165" fillId="0" borderId="0" xfId="359" applyFont="1" applyBorder="1"/>
    <xf numFmtId="167" fontId="168" fillId="0" borderId="0" xfId="360" applyNumberFormat="1" applyFont="1" applyBorder="1" applyAlignment="1">
      <alignment horizontal="center"/>
    </xf>
    <xf numFmtId="0" fontId="126" fillId="0" borderId="613" xfId="359" applyFont="1" applyBorder="1" applyAlignment="1">
      <alignment horizontal="center"/>
    </xf>
    <xf numFmtId="0" fontId="28" fillId="0" borderId="613" xfId="359" applyFont="1" applyBorder="1"/>
    <xf numFmtId="0" fontId="166" fillId="0" borderId="0" xfId="359" applyFont="1" applyBorder="1"/>
    <xf numFmtId="167" fontId="168" fillId="0" borderId="0" xfId="360" applyNumberFormat="1" applyFont="1" applyFill="1" applyBorder="1" applyAlignment="1">
      <alignment horizontal="center"/>
    </xf>
    <xf numFmtId="167" fontId="165" fillId="0" borderId="0" xfId="359" applyNumberFormat="1" applyFont="1" applyBorder="1"/>
    <xf numFmtId="189" fontId="166" fillId="0" borderId="0" xfId="361" applyNumberFormat="1" applyFont="1" applyBorder="1"/>
    <xf numFmtId="167" fontId="44" fillId="0" borderId="574" xfId="360" applyNumberFormat="1" applyFont="1" applyBorder="1" applyAlignment="1">
      <alignment horizontal="center"/>
    </xf>
    <xf numFmtId="0" fontId="136" fillId="0" borderId="0" xfId="333"/>
    <xf numFmtId="0" fontId="144" fillId="0" borderId="0" xfId="333" applyFont="1" applyFill="1" applyAlignment="1">
      <alignment horizontal="left" vertical="center"/>
    </xf>
    <xf numFmtId="0" fontId="135" fillId="0" borderId="0" xfId="0" applyFont="1" applyFill="1" applyAlignment="1">
      <alignment horizontal="left" vertical="center"/>
    </xf>
    <xf numFmtId="0" fontId="134" fillId="2" borderId="0" xfId="0" applyFont="1" applyFill="1" applyAlignment="1">
      <alignment horizontal="left" vertical="center"/>
    </xf>
    <xf numFmtId="0" fontId="144" fillId="2" borderId="0" xfId="333" applyFont="1" applyFill="1" applyAlignment="1">
      <alignment horizontal="left" vertical="center"/>
    </xf>
    <xf numFmtId="0" fontId="126" fillId="0" borderId="281" xfId="359" applyFont="1" applyBorder="1" applyAlignment="1">
      <alignment horizontal="center"/>
    </xf>
    <xf numFmtId="0" fontId="126" fillId="0" borderId="283" xfId="359" applyFont="1" applyBorder="1" applyAlignment="1">
      <alignment horizontal="center"/>
    </xf>
    <xf numFmtId="0" fontId="16" fillId="0" borderId="0" xfId="359" applyFont="1" applyAlignment="1">
      <alignment horizontal="center"/>
    </xf>
    <xf numFmtId="0" fontId="17" fillId="0" borderId="264" xfId="359" applyFont="1" applyBorder="1" applyAlignment="1">
      <alignment horizontal="center" vertical="center" wrapText="1"/>
    </xf>
    <xf numFmtId="0" fontId="17" fillId="0" borderId="198" xfId="359" applyFont="1" applyBorder="1" applyAlignment="1">
      <alignment horizontal="center" vertical="center" wrapText="1"/>
    </xf>
    <xf numFmtId="0" fontId="17" fillId="0" borderId="141" xfId="359" applyFont="1" applyBorder="1" applyAlignment="1">
      <alignment horizontal="center" vertical="center" wrapText="1"/>
    </xf>
    <xf numFmtId="0" fontId="22" fillId="0" borderId="53" xfId="359" applyFont="1" applyBorder="1" applyAlignment="1">
      <alignment horizontal="center"/>
    </xf>
    <xf numFmtId="0" fontId="22" fillId="0" borderId="78" xfId="359" applyFont="1" applyBorder="1" applyAlignment="1">
      <alignment horizontal="center"/>
    </xf>
    <xf numFmtId="0" fontId="22" fillId="0" borderId="77" xfId="359" applyFont="1" applyFill="1" applyBorder="1" applyAlignment="1">
      <alignment horizontal="center"/>
    </xf>
    <xf numFmtId="0" fontId="22" fillId="0" borderId="53" xfId="359" applyFont="1" applyFill="1" applyBorder="1" applyAlignment="1">
      <alignment horizontal="center"/>
    </xf>
    <xf numFmtId="0" fontId="22" fillId="0" borderId="78" xfId="359" applyFont="1" applyFill="1" applyBorder="1" applyAlignment="1">
      <alignment horizontal="center"/>
    </xf>
    <xf numFmtId="0" fontId="22" fillId="0" borderId="611" xfId="376" applyFont="1" applyBorder="1" applyAlignment="1">
      <alignment horizontal="center" vertical="center" wrapText="1"/>
    </xf>
    <xf numFmtId="0" fontId="22" fillId="0" borderId="198" xfId="376" applyFont="1" applyBorder="1" applyAlignment="1">
      <alignment horizontal="center" vertical="center" wrapText="1"/>
    </xf>
    <xf numFmtId="0" fontId="22" fillId="0" borderId="141" xfId="376" applyFont="1" applyBorder="1" applyAlignment="1">
      <alignment horizontal="center" vertical="center" wrapText="1"/>
    </xf>
    <xf numFmtId="0" fontId="22" fillId="0" borderId="264" xfId="359" applyFont="1" applyBorder="1" applyAlignment="1">
      <alignment horizontal="center" vertical="center" wrapText="1"/>
    </xf>
    <xf numFmtId="0" fontId="22" fillId="0" borderId="141" xfId="359" applyFont="1" applyBorder="1" applyAlignment="1">
      <alignment horizontal="center" vertical="center" wrapText="1"/>
    </xf>
    <xf numFmtId="0" fontId="16" fillId="0" borderId="0" xfId="359" applyFont="1" applyAlignment="1">
      <alignment horizontal="left" vertical="top" wrapText="1"/>
    </xf>
    <xf numFmtId="0" fontId="17" fillId="0" borderId="158" xfId="359" applyFont="1" applyBorder="1" applyAlignment="1">
      <alignment horizontal="center" vertical="center" wrapText="1"/>
    </xf>
    <xf numFmtId="0" fontId="17" fillId="0" borderId="323" xfId="359" applyFont="1" applyBorder="1" applyAlignment="1">
      <alignment horizontal="center" vertical="center" wrapText="1"/>
    </xf>
    <xf numFmtId="0" fontId="17" fillId="0" borderId="171" xfId="359" applyFont="1" applyBorder="1" applyAlignment="1">
      <alignment horizontal="center" vertical="center" wrapText="1"/>
    </xf>
    <xf numFmtId="0" fontId="22" fillId="0" borderId="281" xfId="359" applyFont="1" applyBorder="1" applyAlignment="1">
      <alignment horizontal="center"/>
    </xf>
    <xf numFmtId="0" fontId="22" fillId="0" borderId="283" xfId="359" applyFont="1" applyBorder="1" applyAlignment="1">
      <alignment horizontal="center"/>
    </xf>
    <xf numFmtId="0" fontId="22" fillId="0" borderId="158" xfId="359" applyFont="1" applyBorder="1" applyAlignment="1">
      <alignment horizontal="center" vertical="center" wrapText="1"/>
    </xf>
    <xf numFmtId="0" fontId="22" fillId="0" borderId="323" xfId="359" applyFont="1" applyBorder="1" applyAlignment="1">
      <alignment horizontal="center" vertical="center" wrapText="1"/>
    </xf>
    <xf numFmtId="0" fontId="22" fillId="0" borderId="171" xfId="359" applyFont="1" applyBorder="1" applyAlignment="1">
      <alignment horizontal="center" vertical="center" wrapText="1"/>
    </xf>
    <xf numFmtId="10" fontId="22" fillId="0" borderId="173" xfId="360" applyNumberFormat="1" applyFont="1" applyBorder="1" applyAlignment="1">
      <alignment horizontal="center" vertical="center"/>
    </xf>
    <xf numFmtId="10" fontId="22" fillId="0" borderId="174" xfId="360" applyNumberFormat="1" applyFont="1" applyBorder="1" applyAlignment="1">
      <alignment horizontal="center" vertical="center"/>
    </xf>
    <xf numFmtId="10" fontId="22" fillId="0" borderId="281" xfId="360" applyNumberFormat="1" applyFont="1" applyBorder="1" applyAlignment="1">
      <alignment horizontal="center" vertical="center"/>
    </xf>
    <xf numFmtId="10" fontId="22" fillId="0" borderId="283" xfId="360" applyNumberFormat="1" applyFont="1" applyBorder="1" applyAlignment="1">
      <alignment horizontal="center" vertical="center"/>
    </xf>
    <xf numFmtId="0" fontId="17" fillId="0" borderId="312" xfId="359" applyFont="1" applyBorder="1" applyAlignment="1">
      <alignment horizontal="center" vertical="center" wrapText="1"/>
    </xf>
    <xf numFmtId="0" fontId="17" fillId="0" borderId="274" xfId="359" applyFont="1" applyBorder="1" applyAlignment="1">
      <alignment horizontal="center" vertical="center" wrapText="1"/>
    </xf>
    <xf numFmtId="0" fontId="17" fillId="0" borderId="261" xfId="359" applyFont="1" applyBorder="1" applyAlignment="1">
      <alignment horizontal="center" vertical="center" wrapText="1"/>
    </xf>
    <xf numFmtId="0" fontId="22" fillId="0" borderId="198" xfId="359" applyFont="1" applyBorder="1" applyAlignment="1">
      <alignment horizontal="center" vertical="center" wrapText="1"/>
    </xf>
    <xf numFmtId="0" fontId="20" fillId="0" borderId="331" xfId="359" applyFont="1" applyBorder="1" applyAlignment="1">
      <alignment horizontal="center" vertical="center" wrapText="1"/>
    </xf>
    <xf numFmtId="0" fontId="20" fillId="0" borderId="336" xfId="359" applyFont="1" applyBorder="1" applyAlignment="1">
      <alignment horizontal="center" vertical="center" wrapText="1"/>
    </xf>
    <xf numFmtId="0" fontId="20" fillId="0" borderId="170" xfId="359" applyFont="1" applyBorder="1" applyAlignment="1">
      <alignment horizontal="center" vertical="center" wrapText="1"/>
    </xf>
    <xf numFmtId="0" fontId="16" fillId="32" borderId="290" xfId="359" applyFont="1" applyFill="1" applyBorder="1" applyAlignment="1">
      <alignment horizontal="center" vertical="center"/>
    </xf>
    <xf numFmtId="0" fontId="16" fillId="32" borderId="207" xfId="359" applyFont="1" applyFill="1" applyBorder="1" applyAlignment="1">
      <alignment horizontal="center" vertical="center"/>
    </xf>
    <xf numFmtId="0" fontId="16" fillId="32" borderId="180" xfId="359" applyFont="1" applyFill="1" applyBorder="1" applyAlignment="1">
      <alignment horizontal="center" vertical="center"/>
    </xf>
    <xf numFmtId="9" fontId="127" fillId="32" borderId="173" xfId="359" applyNumberFormat="1" applyFont="1" applyFill="1" applyBorder="1" applyAlignment="1">
      <alignment horizontal="left" vertical="center" wrapText="1"/>
    </xf>
    <xf numFmtId="9" fontId="127" fillId="32" borderId="101" xfId="359" applyNumberFormat="1" applyFont="1" applyFill="1" applyBorder="1" applyAlignment="1">
      <alignment horizontal="left" vertical="center" wrapText="1"/>
    </xf>
    <xf numFmtId="9" fontId="127" fillId="32" borderId="173" xfId="359" applyNumberFormat="1" applyFont="1" applyFill="1" applyBorder="1" applyAlignment="1">
      <alignment horizontal="center" vertical="center" wrapText="1"/>
    </xf>
    <xf numFmtId="9" fontId="127" fillId="32" borderId="174" xfId="359" applyNumberFormat="1" applyFont="1" applyFill="1" applyBorder="1" applyAlignment="1">
      <alignment horizontal="center" vertical="center" wrapText="1"/>
    </xf>
    <xf numFmtId="10" fontId="127" fillId="32" borderId="173" xfId="360" applyNumberFormat="1" applyFont="1" applyFill="1" applyBorder="1" applyAlignment="1">
      <alignment horizontal="center" vertical="center"/>
    </xf>
    <xf numFmtId="10" fontId="127" fillId="32" borderId="44" xfId="360" applyNumberFormat="1" applyFont="1" applyFill="1" applyBorder="1" applyAlignment="1">
      <alignment horizontal="center" vertical="center"/>
    </xf>
    <xf numFmtId="10" fontId="127" fillId="32" borderId="174" xfId="360" applyNumberFormat="1" applyFont="1" applyFill="1" applyBorder="1" applyAlignment="1">
      <alignment horizontal="center" vertical="center"/>
    </xf>
    <xf numFmtId="10" fontId="127" fillId="32" borderId="13" xfId="360" applyNumberFormat="1" applyFont="1" applyFill="1" applyBorder="1" applyAlignment="1">
      <alignment horizontal="center" vertical="center"/>
    </xf>
    <xf numFmtId="10" fontId="127" fillId="32" borderId="0" xfId="360" applyNumberFormat="1" applyFont="1" applyFill="1" applyBorder="1" applyAlignment="1">
      <alignment horizontal="center" vertical="center"/>
    </xf>
    <xf numFmtId="10" fontId="127" fillId="32" borderId="47" xfId="360" applyNumberFormat="1" applyFont="1" applyFill="1" applyBorder="1" applyAlignment="1">
      <alignment horizontal="center" vertical="center"/>
    </xf>
    <xf numFmtId="0" fontId="16" fillId="2" borderId="290" xfId="359" applyFont="1" applyFill="1" applyBorder="1" applyAlignment="1">
      <alignment horizontal="center" vertical="center"/>
    </xf>
    <xf numFmtId="0" fontId="16" fillId="2" borderId="207" xfId="359" applyFont="1" applyFill="1" applyBorder="1" applyAlignment="1">
      <alignment horizontal="center" vertical="center"/>
    </xf>
    <xf numFmtId="0" fontId="16" fillId="2" borderId="180" xfId="359" applyFont="1" applyFill="1" applyBorder="1" applyAlignment="1">
      <alignment horizontal="center" vertical="center"/>
    </xf>
    <xf numFmtId="9" fontId="127" fillId="2" borderId="173" xfId="359" applyNumberFormat="1" applyFont="1" applyFill="1" applyBorder="1" applyAlignment="1">
      <alignment horizontal="left" vertical="center" wrapText="1"/>
    </xf>
    <xf numFmtId="9" fontId="127" fillId="2" borderId="101" xfId="359" applyNumberFormat="1" applyFont="1" applyFill="1" applyBorder="1" applyAlignment="1">
      <alignment horizontal="left" vertical="center" wrapText="1"/>
    </xf>
    <xf numFmtId="9" fontId="127" fillId="2" borderId="173" xfId="359" applyNumberFormat="1" applyFont="1" applyFill="1" applyBorder="1" applyAlignment="1">
      <alignment horizontal="center" vertical="center" wrapText="1"/>
    </xf>
    <xf numFmtId="9" fontId="127" fillId="2" borderId="174" xfId="359" applyNumberFormat="1" applyFont="1" applyFill="1" applyBorder="1" applyAlignment="1">
      <alignment horizontal="center" vertical="center" wrapText="1"/>
    </xf>
    <xf numFmtId="10" fontId="127" fillId="2" borderId="173" xfId="360" applyNumberFormat="1" applyFont="1" applyFill="1" applyBorder="1" applyAlignment="1">
      <alignment horizontal="center" vertical="center"/>
    </xf>
    <xf numFmtId="10" fontId="127" fillId="2" borderId="44" xfId="360" applyNumberFormat="1" applyFont="1" applyFill="1" applyBorder="1" applyAlignment="1">
      <alignment horizontal="center" vertical="center"/>
    </xf>
    <xf numFmtId="10" fontId="127" fillId="2" borderId="174" xfId="360" applyNumberFormat="1" applyFont="1" applyFill="1" applyBorder="1" applyAlignment="1">
      <alignment horizontal="center" vertical="center"/>
    </xf>
    <xf numFmtId="10" fontId="127" fillId="2" borderId="13" xfId="360" applyNumberFormat="1" applyFont="1" applyFill="1" applyBorder="1" applyAlignment="1">
      <alignment horizontal="center" vertical="center"/>
    </xf>
    <xf numFmtId="10" fontId="127" fillId="2" borderId="0" xfId="360" applyNumberFormat="1" applyFont="1" applyFill="1" applyBorder="1" applyAlignment="1">
      <alignment horizontal="center" vertical="center"/>
    </xf>
    <xf numFmtId="10" fontId="127" fillId="2" borderId="47" xfId="360" applyNumberFormat="1" applyFont="1" applyFill="1" applyBorder="1" applyAlignment="1">
      <alignment horizontal="center" vertical="center"/>
    </xf>
    <xf numFmtId="0" fontId="22" fillId="0" borderId="379" xfId="359" applyFont="1" applyBorder="1" applyAlignment="1">
      <alignment horizontal="center" vertical="center" wrapText="1"/>
    </xf>
    <xf numFmtId="0" fontId="22" fillId="0" borderId="381" xfId="359" applyFont="1" applyBorder="1" applyAlignment="1">
      <alignment horizontal="center" vertical="center" wrapText="1"/>
    </xf>
    <xf numFmtId="0" fontId="22" fillId="0" borderId="222" xfId="359" applyFont="1" applyBorder="1" applyAlignment="1">
      <alignment horizontal="center" vertical="center" wrapText="1"/>
    </xf>
    <xf numFmtId="0" fontId="22" fillId="0" borderId="140" xfId="359" applyFont="1" applyBorder="1" applyAlignment="1">
      <alignment horizontal="center" vertical="center" wrapText="1"/>
    </xf>
    <xf numFmtId="0" fontId="22" fillId="0" borderId="290" xfId="359" applyFont="1" applyBorder="1" applyAlignment="1">
      <alignment horizontal="center" vertical="center" wrapText="1"/>
    </xf>
    <xf numFmtId="0" fontId="22" fillId="0" borderId="207" xfId="359" applyFont="1" applyBorder="1" applyAlignment="1">
      <alignment horizontal="center" vertical="center" wrapText="1"/>
    </xf>
    <xf numFmtId="0" fontId="22" fillId="0" borderId="180" xfId="359" applyFont="1" applyBorder="1" applyAlignment="1">
      <alignment horizontal="center" vertical="center" wrapText="1"/>
    </xf>
    <xf numFmtId="0" fontId="126" fillId="0" borderId="137" xfId="359" applyFont="1" applyBorder="1" applyAlignment="1">
      <alignment horizontal="center"/>
    </xf>
    <xf numFmtId="0" fontId="106" fillId="0" borderId="207" xfId="359" applyFont="1" applyBorder="1" applyAlignment="1">
      <alignment horizontal="center" vertical="center" textRotation="90"/>
    </xf>
    <xf numFmtId="0" fontId="106" fillId="0" borderId="180" xfId="359" applyFont="1" applyBorder="1" applyAlignment="1">
      <alignment horizontal="center" vertical="center" textRotation="90"/>
    </xf>
    <xf numFmtId="0" fontId="16" fillId="34" borderId="207" xfId="359" applyFont="1" applyFill="1" applyBorder="1" applyAlignment="1">
      <alignment horizontal="center" vertical="center" wrapText="1"/>
    </xf>
    <xf numFmtId="0" fontId="16" fillId="34" borderId="180" xfId="359" applyFont="1" applyFill="1" applyBorder="1" applyAlignment="1">
      <alignment horizontal="center" vertical="center" wrapText="1"/>
    </xf>
    <xf numFmtId="0" fontId="16" fillId="2" borderId="290" xfId="359" applyFont="1" applyFill="1" applyBorder="1" applyAlignment="1">
      <alignment horizontal="center" vertical="center" wrapText="1"/>
    </xf>
    <xf numFmtId="0" fontId="16" fillId="2" borderId="207" xfId="359" applyFont="1" applyFill="1" applyBorder="1" applyAlignment="1">
      <alignment horizontal="center" vertical="center" wrapText="1"/>
    </xf>
    <xf numFmtId="0" fontId="16" fillId="2" borderId="180" xfId="359" applyFont="1" applyFill="1" applyBorder="1" applyAlignment="1">
      <alignment horizontal="center" vertical="center" wrapText="1"/>
    </xf>
    <xf numFmtId="0" fontId="16" fillId="34" borderId="290" xfId="359" applyFont="1" applyFill="1" applyBorder="1" applyAlignment="1">
      <alignment horizontal="center" vertical="center" wrapText="1"/>
    </xf>
    <xf numFmtId="0" fontId="148" fillId="37" borderId="281" xfId="359" applyFont="1" applyFill="1" applyBorder="1" applyAlignment="1">
      <alignment horizontal="center" vertical="center"/>
    </xf>
    <xf numFmtId="0" fontId="148" fillId="37" borderId="137" xfId="359" applyFont="1" applyFill="1" applyBorder="1" applyAlignment="1">
      <alignment horizontal="center" vertical="center"/>
    </xf>
    <xf numFmtId="0" fontId="106" fillId="0" borderId="290" xfId="359" applyFont="1" applyBorder="1" applyAlignment="1">
      <alignment horizontal="center" vertical="center" textRotation="90"/>
    </xf>
    <xf numFmtId="0" fontId="155" fillId="0" borderId="290" xfId="359" applyFont="1" applyBorder="1" applyAlignment="1">
      <alignment horizontal="center" vertical="center"/>
    </xf>
    <xf numFmtId="0" fontId="155" fillId="0" borderId="207" xfId="359" applyFont="1" applyBorder="1" applyAlignment="1">
      <alignment horizontal="center" vertical="center"/>
    </xf>
    <xf numFmtId="0" fontId="155" fillId="0" borderId="180" xfId="359" applyFont="1" applyBorder="1" applyAlignment="1">
      <alignment horizontal="center" vertical="center"/>
    </xf>
    <xf numFmtId="0" fontId="155" fillId="0" borderId="290" xfId="359" applyFont="1" applyFill="1" applyBorder="1" applyAlignment="1">
      <alignment horizontal="center" vertical="center"/>
    </xf>
    <xf numFmtId="0" fontId="155" fillId="0" borderId="207" xfId="359" applyFont="1" applyFill="1" applyBorder="1" applyAlignment="1">
      <alignment horizontal="center" vertical="center"/>
    </xf>
    <xf numFmtId="0" fontId="155" fillId="0" borderId="180" xfId="359" applyFont="1" applyFill="1" applyBorder="1" applyAlignment="1">
      <alignment horizontal="center" vertical="center"/>
    </xf>
    <xf numFmtId="0" fontId="155" fillId="0" borderId="207" xfId="359" applyFont="1" applyBorder="1" applyAlignment="1">
      <alignment horizontal="center" vertical="center" wrapText="1"/>
    </xf>
    <xf numFmtId="0" fontId="155" fillId="0" borderId="180" xfId="359" applyFont="1" applyBorder="1" applyAlignment="1">
      <alignment horizontal="center" vertical="center" wrapText="1"/>
    </xf>
    <xf numFmtId="0" fontId="148" fillId="37" borderId="397" xfId="359" applyFont="1" applyFill="1" applyBorder="1" applyAlignment="1">
      <alignment horizontal="center" vertical="center"/>
    </xf>
    <xf numFmtId="0" fontId="148" fillId="37" borderId="283" xfId="359" applyFont="1" applyFill="1" applyBorder="1" applyAlignment="1">
      <alignment horizontal="center" vertical="center"/>
    </xf>
    <xf numFmtId="0" fontId="20" fillId="0" borderId="0" xfId="354" applyFont="1" applyFill="1" applyAlignment="1">
      <alignment horizontal="center"/>
    </xf>
    <xf numFmtId="0" fontId="20" fillId="0" borderId="0" xfId="354" applyFont="1" applyFill="1" applyAlignment="1">
      <alignment horizontal="center" wrapText="1"/>
    </xf>
    <xf numFmtId="0" fontId="20" fillId="0" borderId="0" xfId="354" applyFont="1" applyFill="1" applyAlignment="1">
      <alignment horizontal="center" vertical="center" wrapText="1"/>
    </xf>
    <xf numFmtId="0" fontId="20" fillId="0" borderId="67" xfId="354" applyFont="1" applyFill="1" applyBorder="1" applyAlignment="1">
      <alignment horizontal="center" vertical="center"/>
    </xf>
    <xf numFmtId="0" fontId="31" fillId="0" borderId="67" xfId="354" applyFont="1" applyFill="1" applyBorder="1" applyAlignment="1">
      <alignment horizontal="center" vertical="center"/>
    </xf>
    <xf numFmtId="0" fontId="20" fillId="0" borderId="0" xfId="354" applyFont="1" applyFill="1" applyAlignment="1">
      <alignment horizontal="center" vertical="center"/>
    </xf>
    <xf numFmtId="0" fontId="123" fillId="0" borderId="0" xfId="246" applyFont="1" applyFill="1" applyAlignment="1">
      <alignment horizontal="center"/>
    </xf>
    <xf numFmtId="0" fontId="115" fillId="0" borderId="439" xfId="365" applyFont="1" applyFill="1" applyBorder="1" applyAlignment="1">
      <alignment horizontal="center" vertical="center" wrapText="1"/>
    </xf>
    <xf numFmtId="0" fontId="115" fillId="0" borderId="199" xfId="365" applyFont="1" applyFill="1" applyBorder="1" applyAlignment="1">
      <alignment horizontal="center" vertical="center" wrapText="1"/>
    </xf>
    <xf numFmtId="0" fontId="115" fillId="0" borderId="203" xfId="365" applyFont="1" applyFill="1" applyBorder="1" applyAlignment="1">
      <alignment horizontal="center" vertical="center" wrapText="1"/>
    </xf>
    <xf numFmtId="0" fontId="115" fillId="0" borderId="448" xfId="365" applyFont="1" applyFill="1" applyBorder="1" applyAlignment="1">
      <alignment horizontal="center" vertical="center" wrapText="1"/>
    </xf>
    <xf numFmtId="0" fontId="115" fillId="0" borderId="222" xfId="365" applyFont="1" applyFill="1" applyBorder="1" applyAlignment="1">
      <alignment horizontal="center" vertical="center" wrapText="1"/>
    </xf>
    <xf numFmtId="0" fontId="115" fillId="0" borderId="225" xfId="365" applyFont="1" applyFill="1" applyBorder="1" applyAlignment="1">
      <alignment horizontal="center" vertical="center" wrapText="1"/>
    </xf>
    <xf numFmtId="0" fontId="16" fillId="0" borderId="0" xfId="365" applyFont="1" applyAlignment="1">
      <alignment horizontal="center" wrapText="1"/>
    </xf>
    <xf numFmtId="0" fontId="115" fillId="0" borderId="468" xfId="365" applyFont="1" applyBorder="1" applyAlignment="1">
      <alignment horizontal="center" vertical="center" wrapText="1"/>
    </xf>
    <xf numFmtId="0" fontId="115" fillId="0" borderId="220" xfId="365" applyFont="1" applyBorder="1" applyAlignment="1">
      <alignment horizontal="center" vertical="center" wrapText="1"/>
    </xf>
    <xf numFmtId="0" fontId="115" fillId="0" borderId="221" xfId="365" applyFont="1" applyBorder="1" applyAlignment="1">
      <alignment horizontal="center" vertical="center" wrapText="1"/>
    </xf>
    <xf numFmtId="0" fontId="115" fillId="0" borderId="488" xfId="365" applyFont="1" applyFill="1" applyBorder="1" applyAlignment="1">
      <alignment horizontal="center" vertical="center" wrapText="1"/>
    </xf>
    <xf numFmtId="0" fontId="32" fillId="0" borderId="496" xfId="365" applyFont="1" applyBorder="1" applyAlignment="1">
      <alignment horizontal="center"/>
    </xf>
    <xf numFmtId="0" fontId="32" fillId="0" borderId="497" xfId="365" applyFont="1" applyBorder="1" applyAlignment="1">
      <alignment horizontal="center"/>
    </xf>
    <xf numFmtId="0" fontId="32" fillId="0" borderId="498" xfId="365" applyFont="1" applyBorder="1" applyAlignment="1">
      <alignment horizontal="center"/>
    </xf>
    <xf numFmtId="0" fontId="22" fillId="0" borderId="501" xfId="365" applyFont="1" applyBorder="1" applyAlignment="1">
      <alignment horizontal="center" vertical="center" wrapText="1"/>
    </xf>
    <xf numFmtId="0" fontId="22" fillId="0" borderId="222" xfId="365" applyFont="1" applyBorder="1" applyAlignment="1">
      <alignment horizontal="center" vertical="center" wrapText="1"/>
    </xf>
    <xf numFmtId="0" fontId="22" fillId="0" borderId="225" xfId="365" applyFont="1" applyBorder="1" applyAlignment="1">
      <alignment horizontal="center" vertical="center" wrapText="1"/>
    </xf>
    <xf numFmtId="0" fontId="3" fillId="0" borderId="0" xfId="365" applyAlignment="1"/>
    <xf numFmtId="0" fontId="16" fillId="0" borderId="0" xfId="365" applyFont="1" applyAlignment="1">
      <alignment horizontal="center" vertical="center" wrapText="1"/>
    </xf>
    <xf numFmtId="0" fontId="22" fillId="0" borderId="507" xfId="365" applyFont="1" applyBorder="1" applyAlignment="1">
      <alignment horizontal="center" vertical="center" wrapText="1"/>
    </xf>
    <xf numFmtId="0" fontId="22" fillId="0" borderId="432" xfId="365" applyFont="1" applyBorder="1" applyAlignment="1">
      <alignment horizontal="center" vertical="center" wrapText="1"/>
    </xf>
    <xf numFmtId="0" fontId="22" fillId="0" borderId="180" xfId="365" applyFont="1" applyBorder="1" applyAlignment="1">
      <alignment horizontal="center" vertical="center" wrapText="1"/>
    </xf>
    <xf numFmtId="0" fontId="161" fillId="0" borderId="226" xfId="365" applyFont="1" applyBorder="1" applyAlignment="1">
      <alignment horizontal="center" vertical="center" wrapText="1"/>
    </xf>
    <xf numFmtId="0" fontId="161" fillId="0" borderId="561" xfId="365" applyFont="1" applyBorder="1" applyAlignment="1">
      <alignment horizontal="center" vertical="center" wrapText="1"/>
    </xf>
    <xf numFmtId="0" fontId="161" fillId="0" borderId="227" xfId="365" applyFont="1" applyBorder="1" applyAlignment="1">
      <alignment horizontal="center" vertical="center" wrapText="1"/>
    </xf>
    <xf numFmtId="0" fontId="161" fillId="0" borderId="57" xfId="365" applyFont="1" applyBorder="1" applyAlignment="1">
      <alignment horizontal="center" vertical="center" wrapText="1"/>
    </xf>
    <xf numFmtId="0" fontId="161" fillId="0" borderId="0" xfId="365" applyFont="1" applyBorder="1" applyAlignment="1">
      <alignment horizontal="center" vertical="center" wrapText="1"/>
    </xf>
    <xf numFmtId="0" fontId="161" fillId="0" borderId="383" xfId="365" applyFont="1" applyBorder="1" applyAlignment="1">
      <alignment horizontal="center" vertical="center" wrapText="1"/>
    </xf>
    <xf numFmtId="0" fontId="140" fillId="0" borderId="0" xfId="365" applyFont="1" applyAlignment="1">
      <alignment horizontal="left" vertical="center" wrapText="1"/>
    </xf>
    <xf numFmtId="0" fontId="25" fillId="34" borderId="553" xfId="365" applyFont="1" applyFill="1" applyBorder="1" applyAlignment="1">
      <alignment horizontal="center"/>
    </xf>
    <xf numFmtId="0" fontId="25" fillId="34" borderId="565" xfId="365" applyFont="1" applyFill="1" applyBorder="1" applyAlignment="1">
      <alignment horizontal="center"/>
    </xf>
    <xf numFmtId="0" fontId="25" fillId="34" borderId="566" xfId="365" applyFont="1" applyFill="1" applyBorder="1" applyAlignment="1">
      <alignment horizontal="center"/>
    </xf>
    <xf numFmtId="9" fontId="24" fillId="0" borderId="431" xfId="366" applyNumberFormat="1" applyFont="1" applyFill="1" applyBorder="1" applyAlignment="1">
      <alignment horizontal="center"/>
    </xf>
    <xf numFmtId="9" fontId="24" fillId="0" borderId="0" xfId="366" applyNumberFormat="1" applyFont="1" applyFill="1" applyBorder="1" applyAlignment="1">
      <alignment horizontal="center"/>
    </xf>
    <xf numFmtId="9" fontId="24" fillId="0" borderId="47" xfId="366" applyNumberFormat="1" applyFont="1" applyFill="1" applyBorder="1" applyAlignment="1">
      <alignment horizontal="center"/>
    </xf>
    <xf numFmtId="167" fontId="25" fillId="34" borderId="553" xfId="365" applyNumberFormat="1" applyFont="1" applyFill="1" applyBorder="1" applyAlignment="1">
      <alignment horizontal="center"/>
    </xf>
    <xf numFmtId="167" fontId="25" fillId="34" borderId="565" xfId="365" applyNumberFormat="1" applyFont="1" applyFill="1" applyBorder="1" applyAlignment="1">
      <alignment horizontal="center"/>
    </xf>
    <xf numFmtId="167" fontId="25" fillId="34" borderId="566" xfId="365" applyNumberFormat="1" applyFont="1" applyFill="1" applyBorder="1" applyAlignment="1">
      <alignment horizontal="center"/>
    </xf>
    <xf numFmtId="0" fontId="27" fillId="2" borderId="0" xfId="250" applyFont="1" applyFill="1" applyBorder="1" applyAlignment="1">
      <alignment horizontal="left" wrapText="1"/>
    </xf>
    <xf numFmtId="0" fontId="16" fillId="2" borderId="0" xfId="2" applyFont="1" applyFill="1" applyBorder="1" applyAlignment="1">
      <alignment horizontal="left" vertical="center" wrapText="1"/>
    </xf>
    <xf numFmtId="0" fontId="39" fillId="2" borderId="0" xfId="2" applyFont="1" applyFill="1" applyBorder="1" applyAlignment="1">
      <alignment horizontal="center" vertical="center"/>
    </xf>
    <xf numFmtId="0" fontId="39" fillId="2" borderId="0" xfId="250" applyFont="1" applyFill="1" applyBorder="1" applyAlignment="1">
      <alignment horizontal="right"/>
    </xf>
    <xf numFmtId="0" fontId="17" fillId="2" borderId="0" xfId="250" applyFont="1" applyFill="1" applyBorder="1" applyAlignment="1">
      <alignment horizontal="center" vertical="center"/>
    </xf>
    <xf numFmtId="2" fontId="20" fillId="2" borderId="548" xfId="250" applyNumberFormat="1" applyFont="1" applyFill="1" applyBorder="1" applyAlignment="1">
      <alignment horizontal="center" vertical="center" wrapText="1"/>
    </xf>
    <xf numFmtId="2" fontId="20" fillId="2" borderId="549" xfId="250" applyNumberFormat="1" applyFont="1" applyFill="1" applyBorder="1" applyAlignment="1">
      <alignment horizontal="center" vertical="center" wrapText="1"/>
    </xf>
    <xf numFmtId="2" fontId="20" fillId="2" borderId="550" xfId="250" applyNumberFormat="1" applyFont="1" applyFill="1" applyBorder="1" applyAlignment="1">
      <alignment horizontal="center" vertical="center" wrapText="1"/>
    </xf>
    <xf numFmtId="2" fontId="20" fillId="2" borderId="551" xfId="250" applyNumberFormat="1" applyFont="1" applyFill="1" applyBorder="1" applyAlignment="1">
      <alignment horizontal="center" vertical="center" wrapText="1"/>
    </xf>
    <xf numFmtId="0" fontId="22" fillId="0" borderId="263" xfId="354" applyFont="1" applyFill="1" applyBorder="1" applyAlignment="1">
      <alignment horizontal="left" vertical="center" wrapText="1"/>
    </xf>
    <xf numFmtId="0" fontId="22" fillId="0" borderId="225" xfId="354" applyFont="1" applyFill="1" applyBorder="1" applyAlignment="1">
      <alignment horizontal="left" vertical="center" wrapText="1"/>
    </xf>
    <xf numFmtId="0" fontId="22" fillId="0" borderId="290" xfId="354" applyFont="1" applyFill="1" applyBorder="1" applyAlignment="1">
      <alignment horizontal="center" vertical="center" wrapText="1"/>
    </xf>
    <xf numFmtId="0" fontId="22" fillId="0" borderId="207" xfId="354" applyFont="1" applyFill="1" applyBorder="1" applyAlignment="1">
      <alignment horizontal="center" vertical="center" wrapText="1"/>
    </xf>
    <xf numFmtId="0" fontId="22" fillId="0" borderId="180" xfId="354" applyFont="1" applyFill="1" applyBorder="1" applyAlignment="1">
      <alignment horizontal="center" vertical="center" wrapText="1"/>
    </xf>
    <xf numFmtId="0" fontId="70" fillId="0" borderId="0" xfId="354" applyFont="1" applyFill="1" applyAlignment="1">
      <alignment horizontal="center" vertical="center" wrapText="1"/>
    </xf>
    <xf numFmtId="0" fontId="25" fillId="0" borderId="281" xfId="354" applyFont="1" applyFill="1" applyBorder="1" applyAlignment="1">
      <alignment horizontal="right" vertical="center" wrapText="1"/>
    </xf>
    <xf numFmtId="0" fontId="25" fillId="0" borderId="282" xfId="354" applyFont="1" applyFill="1" applyBorder="1" applyAlignment="1">
      <alignment horizontal="right" vertical="center" wrapText="1"/>
    </xf>
    <xf numFmtId="0" fontId="25" fillId="0" borderId="283" xfId="354" applyFont="1" applyFill="1" applyBorder="1" applyAlignment="1">
      <alignment horizontal="right" vertical="center" wrapText="1"/>
    </xf>
    <xf numFmtId="0" fontId="22" fillId="0" borderId="281" xfId="354" applyFont="1" applyFill="1" applyBorder="1" applyAlignment="1">
      <alignment horizontal="center" vertical="center" wrapText="1"/>
    </xf>
    <xf numFmtId="0" fontId="22" fillId="0" borderId="282" xfId="354" applyFont="1" applyFill="1" applyBorder="1" applyAlignment="1">
      <alignment horizontal="center" vertical="center" wrapText="1"/>
    </xf>
    <xf numFmtId="0" fontId="22" fillId="0" borderId="283" xfId="354" applyFont="1" applyFill="1" applyBorder="1" applyAlignment="1">
      <alignment horizontal="center" vertical="center" wrapText="1"/>
    </xf>
    <xf numFmtId="0" fontId="22" fillId="0" borderId="222" xfId="354" applyFont="1" applyFill="1" applyBorder="1" applyAlignment="1">
      <alignment horizontal="left" vertical="center" wrapText="1"/>
    </xf>
    <xf numFmtId="0" fontId="141" fillId="0" borderId="263" xfId="354" applyFont="1" applyFill="1" applyBorder="1" applyAlignment="1">
      <alignment horizontal="left" vertical="center" wrapText="1"/>
    </xf>
    <xf numFmtId="0" fontId="141" fillId="0" borderId="225" xfId="354" applyFont="1" applyFill="1" applyBorder="1" applyAlignment="1">
      <alignment horizontal="left" vertical="center" wrapText="1"/>
    </xf>
    <xf numFmtId="0" fontId="20" fillId="0" borderId="0" xfId="375" applyFont="1" applyFill="1" applyAlignment="1">
      <alignment horizontal="center" vertical="center" wrapText="1"/>
    </xf>
    <xf numFmtId="0" fontId="17" fillId="2" borderId="36" xfId="10" applyNumberFormat="1" applyFont="1" applyFill="1" applyBorder="1" applyAlignment="1">
      <alignment horizontal="center"/>
    </xf>
    <xf numFmtId="0" fontId="17" fillId="2" borderId="37" xfId="10" applyNumberFormat="1" applyFont="1" applyFill="1" applyBorder="1" applyAlignment="1">
      <alignment horizontal="center"/>
    </xf>
    <xf numFmtId="0" fontId="17" fillId="2" borderId="38" xfId="10" applyNumberFormat="1" applyFont="1" applyFill="1" applyBorder="1" applyAlignment="1">
      <alignment horizontal="center"/>
    </xf>
    <xf numFmtId="0" fontId="20" fillId="0" borderId="281" xfId="345" applyFont="1" applyBorder="1" applyAlignment="1">
      <alignment horizontal="center" vertical="center" wrapText="1"/>
    </xf>
    <xf numFmtId="0" fontId="20" fillId="0" borderId="44" xfId="345" applyFont="1" applyBorder="1" applyAlignment="1">
      <alignment horizontal="center" vertical="center" wrapText="1"/>
    </xf>
    <xf numFmtId="0" fontId="20" fillId="0" borderId="250" xfId="345" applyFont="1" applyBorder="1" applyAlignment="1">
      <alignment horizontal="center" vertical="center" wrapText="1"/>
    </xf>
    <xf numFmtId="0" fontId="25" fillId="0" borderId="47" xfId="345" applyFont="1" applyBorder="1" applyAlignment="1">
      <alignment horizontal="center" vertical="center" wrapText="1"/>
    </xf>
    <xf numFmtId="0" fontId="25" fillId="4" borderId="207" xfId="345" applyFont="1" applyFill="1" applyBorder="1" applyAlignment="1">
      <alignment horizontal="center" vertical="center" wrapText="1"/>
    </xf>
    <xf numFmtId="0" fontId="25" fillId="4" borderId="180" xfId="345" applyFont="1" applyFill="1" applyBorder="1" applyAlignment="1">
      <alignment horizontal="center" vertical="center" wrapText="1"/>
    </xf>
    <xf numFmtId="0" fontId="22" fillId="0" borderId="247" xfId="345" applyFont="1" applyBorder="1" applyAlignment="1">
      <alignment horizontal="center" vertical="center"/>
    </xf>
    <xf numFmtId="0" fontId="22" fillId="0" borderId="248" xfId="345" applyFont="1" applyBorder="1" applyAlignment="1">
      <alignment horizontal="center" vertical="center"/>
    </xf>
    <xf numFmtId="0" fontId="22" fillId="0" borderId="290" xfId="345" applyFont="1" applyBorder="1" applyAlignment="1">
      <alignment horizontal="center" vertical="center"/>
    </xf>
    <xf numFmtId="0" fontId="22" fillId="0" borderId="207" xfId="345" applyFont="1" applyBorder="1" applyAlignment="1">
      <alignment horizontal="center" vertical="center"/>
    </xf>
    <xf numFmtId="0" fontId="22" fillId="0" borderId="291" xfId="345" applyFont="1" applyBorder="1" applyAlignment="1">
      <alignment horizontal="center" vertical="center"/>
    </xf>
    <xf numFmtId="0" fontId="146" fillId="37" borderId="21" xfId="231" applyFont="1" applyFill="1" applyBorder="1" applyAlignment="1">
      <alignment horizontal="center" vertical="center"/>
    </xf>
    <xf numFmtId="0" fontId="146" fillId="37" borderId="48" xfId="231" applyFont="1" applyFill="1" applyBorder="1" applyAlignment="1">
      <alignment horizontal="center" vertical="center"/>
    </xf>
    <xf numFmtId="0" fontId="146" fillId="37" borderId="25" xfId="231" applyFont="1" applyFill="1" applyBorder="1" applyAlignment="1">
      <alignment horizontal="center" vertical="center" wrapText="1"/>
    </xf>
    <xf numFmtId="0" fontId="146" fillId="37" borderId="34" xfId="231" applyFont="1" applyFill="1" applyBorder="1" applyAlignment="1">
      <alignment horizontal="center" vertical="center" wrapText="1"/>
    </xf>
    <xf numFmtId="0" fontId="146" fillId="37" borderId="58" xfId="231" applyFont="1" applyFill="1" applyBorder="1" applyAlignment="1">
      <alignment horizontal="center" vertical="center" wrapText="1"/>
    </xf>
    <xf numFmtId="0" fontId="146" fillId="37" borderId="81" xfId="231" applyFont="1" applyFill="1" applyBorder="1" applyAlignment="1">
      <alignment horizontal="center" vertical="center" wrapText="1"/>
    </xf>
    <xf numFmtId="0" fontId="106" fillId="0" borderId="72" xfId="231" applyFont="1" applyBorder="1" applyAlignment="1">
      <alignment horizontal="center" vertical="center" wrapText="1"/>
    </xf>
    <xf numFmtId="0" fontId="106" fillId="0" borderId="107" xfId="231" applyFont="1" applyBorder="1" applyAlignment="1">
      <alignment horizontal="center" vertical="center" wrapText="1"/>
    </xf>
    <xf numFmtId="0" fontId="106" fillId="0" borderId="108" xfId="231" applyFont="1" applyBorder="1" applyAlignment="1">
      <alignment horizontal="center" vertical="center" wrapText="1"/>
    </xf>
    <xf numFmtId="0" fontId="106" fillId="0" borderId="116" xfId="231" applyFont="1" applyBorder="1" applyAlignment="1">
      <alignment horizontal="center" vertical="center"/>
    </xf>
    <xf numFmtId="0" fontId="106" fillId="0" borderId="117" xfId="231" applyFont="1" applyBorder="1" applyAlignment="1">
      <alignment horizontal="center" vertical="center"/>
    </xf>
    <xf numFmtId="0" fontId="106" fillId="0" borderId="112" xfId="231" applyFont="1" applyBorder="1" applyAlignment="1">
      <alignment horizontal="center" vertical="center" wrapText="1"/>
    </xf>
    <xf numFmtId="0" fontId="106" fillId="0" borderId="118" xfId="231" applyFont="1" applyBorder="1" applyAlignment="1">
      <alignment horizontal="center" vertical="center" wrapText="1"/>
    </xf>
    <xf numFmtId="0" fontId="106" fillId="0" borderId="120" xfId="231" applyFont="1" applyBorder="1" applyAlignment="1">
      <alignment horizontal="center" vertical="center" wrapText="1"/>
    </xf>
    <xf numFmtId="0" fontId="106" fillId="0" borderId="75" xfId="231" applyFont="1" applyBorder="1" applyAlignment="1">
      <alignment horizontal="center" vertical="center" wrapText="1"/>
    </xf>
    <xf numFmtId="0" fontId="106" fillId="0" borderId="114" xfId="231" applyFont="1" applyBorder="1" applyAlignment="1">
      <alignment horizontal="center" vertical="center" wrapText="1"/>
    </xf>
    <xf numFmtId="0" fontId="106" fillId="0" borderId="72" xfId="231" applyFont="1" applyBorder="1" applyAlignment="1">
      <alignment horizontal="center" vertical="center"/>
    </xf>
    <xf numFmtId="0" fontId="106" fillId="0" borderId="107" xfId="231" applyFont="1" applyBorder="1" applyAlignment="1">
      <alignment horizontal="center" vertical="center"/>
    </xf>
    <xf numFmtId="0" fontId="106" fillId="0" borderId="108" xfId="231" applyFont="1" applyBorder="1" applyAlignment="1">
      <alignment horizontal="center" vertical="center"/>
    </xf>
    <xf numFmtId="0" fontId="106" fillId="0" borderId="37" xfId="231" applyFont="1" applyBorder="1" applyAlignment="1">
      <alignment horizontal="center" wrapText="1"/>
    </xf>
    <xf numFmtId="0" fontId="106" fillId="0" borderId="55" xfId="231" applyFont="1" applyBorder="1" applyAlignment="1">
      <alignment horizontal="center" wrapText="1"/>
    </xf>
    <xf numFmtId="0" fontId="106" fillId="0" borderId="41" xfId="231" applyFont="1" applyBorder="1" applyAlignment="1">
      <alignment horizontal="center" wrapText="1"/>
    </xf>
    <xf numFmtId="0" fontId="106" fillId="0" borderId="1" xfId="231" applyFont="1" applyBorder="1" applyAlignment="1">
      <alignment horizontal="center" vertical="center"/>
    </xf>
    <xf numFmtId="0" fontId="106" fillId="0" borderId="44" xfId="231" applyFont="1" applyBorder="1" applyAlignment="1">
      <alignment horizontal="center" vertical="center"/>
    </xf>
    <xf numFmtId="0" fontId="106" fillId="0" borderId="115" xfId="231" applyFont="1" applyBorder="1" applyAlignment="1">
      <alignment horizontal="center" vertical="center"/>
    </xf>
    <xf numFmtId="0" fontId="106" fillId="0" borderId="1" xfId="231" applyFont="1" applyBorder="1" applyAlignment="1">
      <alignment horizontal="center" vertical="center" wrapText="1"/>
    </xf>
    <xf numFmtId="0" fontId="106" fillId="0" borderId="13" xfId="231" applyFont="1" applyBorder="1" applyAlignment="1">
      <alignment horizontal="center" vertical="center" wrapText="1"/>
    </xf>
    <xf numFmtId="0" fontId="106" fillId="0" borderId="101" xfId="231" applyFont="1" applyBorder="1" applyAlignment="1">
      <alignment horizontal="center" vertical="center" wrapText="1"/>
    </xf>
    <xf numFmtId="0" fontId="106" fillId="0" borderId="71" xfId="231" applyFont="1" applyBorder="1" applyAlignment="1">
      <alignment horizontal="center" wrapText="1"/>
    </xf>
    <xf numFmtId="0" fontId="106" fillId="0" borderId="75" xfId="231" applyFont="1" applyBorder="1" applyAlignment="1">
      <alignment horizontal="center" wrapText="1"/>
    </xf>
    <xf numFmtId="0" fontId="106" fillId="0" borderId="114" xfId="231" applyFont="1" applyBorder="1" applyAlignment="1">
      <alignment horizontal="center" wrapText="1"/>
    </xf>
    <xf numFmtId="0" fontId="106" fillId="0" borderId="38" xfId="231" applyFont="1" applyBorder="1" applyAlignment="1">
      <alignment horizontal="center" wrapText="1"/>
    </xf>
    <xf numFmtId="0" fontId="106" fillId="0" borderId="106" xfId="231" applyFont="1" applyBorder="1" applyAlignment="1">
      <alignment horizontal="center" wrapText="1"/>
    </xf>
    <xf numFmtId="0" fontId="106" fillId="0" borderId="42" xfId="231" applyFont="1" applyBorder="1" applyAlignment="1">
      <alignment horizontal="center" wrapText="1"/>
    </xf>
    <xf numFmtId="0" fontId="107" fillId="0" borderId="55" xfId="231" applyFont="1" applyBorder="1" applyAlignment="1">
      <alignment horizontal="center" wrapText="1"/>
    </xf>
    <xf numFmtId="0" fontId="107" fillId="0" borderId="41" xfId="231" applyFont="1" applyBorder="1" applyAlignment="1">
      <alignment horizontal="center" wrapText="1"/>
    </xf>
    <xf numFmtId="0" fontId="77" fillId="0" borderId="0" xfId="333" applyFont="1"/>
    <xf numFmtId="0" fontId="16" fillId="2" borderId="423" xfId="359" applyFont="1" applyFill="1" applyBorder="1" applyAlignment="1">
      <alignment horizontal="center" vertical="center" wrapText="1"/>
    </xf>
    <xf numFmtId="0" fontId="16" fillId="2" borderId="48" xfId="359" applyFont="1" applyFill="1" applyBorder="1" applyAlignment="1">
      <alignment horizontal="center" vertical="center" wrapText="1"/>
    </xf>
  </cellXfs>
  <cellStyles count="379">
    <cellStyle name="20% - Accent1" xfId="19"/>
    <cellStyle name="20% - Accent2" xfId="20"/>
    <cellStyle name="20% - Accent3" xfId="21"/>
    <cellStyle name="20% - Accent4" xfId="22"/>
    <cellStyle name="20% - Accent5" xfId="23"/>
    <cellStyle name="20% - Accent6" xfId="24"/>
    <cellStyle name="40% - Accent1" xfId="25"/>
    <cellStyle name="40% - Accent2" xfId="26"/>
    <cellStyle name="40% - Accent3" xfId="27"/>
    <cellStyle name="40% - Accent4" xfId="28"/>
    <cellStyle name="40% - Accent5" xfId="29"/>
    <cellStyle name="40% - Accent6" xfId="30"/>
    <cellStyle name="60% - Accent1" xfId="31"/>
    <cellStyle name="60% - Accent2" xfId="32"/>
    <cellStyle name="60% - Accent3" xfId="33"/>
    <cellStyle name="60% - Accent4" xfId="34"/>
    <cellStyle name="60% - Accent5" xfId="35"/>
    <cellStyle name="60% - Accent6" xfId="36"/>
    <cellStyle name="6eme niveau" xfId="12"/>
    <cellStyle name="a0" xfId="131"/>
    <cellStyle name="ANCLAS,REZONES Y SUS PARTES,DE FUNDICION,DE HIERRO O DE ACERO" xfId="132"/>
    <cellStyle name="annee semestre" xfId="37"/>
    <cellStyle name="Bad" xfId="38"/>
    <cellStyle name="bin" xfId="133"/>
    <cellStyle name="blue" xfId="134"/>
    <cellStyle name="caché" xfId="39"/>
    <cellStyle name="Calculation" xfId="40"/>
    <cellStyle name="cell" xfId="41"/>
    <cellStyle name="Check Cell" xfId="42"/>
    <cellStyle name="Col&amp;RowHeadings" xfId="135"/>
    <cellStyle name="ColCodes" xfId="136"/>
    <cellStyle name="Collegamento ipertestuale 2" xfId="137"/>
    <cellStyle name="Collegamento ipertestuale 2 2" xfId="138"/>
    <cellStyle name="ColTitles" xfId="139"/>
    <cellStyle name="column" xfId="43"/>
    <cellStyle name="Comma  [1]" xfId="44"/>
    <cellStyle name="Comma [0]" xfId="13"/>
    <cellStyle name="Comma [1]" xfId="45"/>
    <cellStyle name="Comma 2" xfId="140"/>
    <cellStyle name="Comma 3" xfId="141"/>
    <cellStyle name="Comma(0)" xfId="46"/>
    <cellStyle name="comma(1)" xfId="47"/>
    <cellStyle name="Comma(3)" xfId="48"/>
    <cellStyle name="Comma[0]" xfId="49"/>
    <cellStyle name="Comma[1]" xfId="50"/>
    <cellStyle name="Comma[2]__" xfId="51"/>
    <cellStyle name="Comma[3]" xfId="52"/>
    <cellStyle name="Comma0" xfId="53"/>
    <cellStyle name="Comma0 2" xfId="142"/>
    <cellStyle name="Currency [0]" xfId="14"/>
    <cellStyle name="Currency0" xfId="54"/>
    <cellStyle name="Currency0 2" xfId="143"/>
    <cellStyle name="DataEntryCells" xfId="144"/>
    <cellStyle name="Date" xfId="55"/>
    <cellStyle name="Date 2" xfId="145"/>
    <cellStyle name="Dezimal_03-09-03" xfId="146"/>
    <cellStyle name="données" xfId="56"/>
    <cellStyle name="donnéesbord" xfId="57"/>
    <cellStyle name="En-tête 1" xfId="58"/>
    <cellStyle name="En-tête 2" xfId="59"/>
    <cellStyle name="ErrRpt_DataEntryCells" xfId="147"/>
    <cellStyle name="ErrRpt-DataEntryCells" xfId="148"/>
    <cellStyle name="ErrRpt-GreyBackground" xfId="149"/>
    <cellStyle name="Euro" xfId="15"/>
    <cellStyle name="Euro 2" xfId="60"/>
    <cellStyle name="Euro_2013 - Financement public-privé" xfId="61"/>
    <cellStyle name="Explanatory Text" xfId="62"/>
    <cellStyle name="Financier" xfId="63"/>
    <cellStyle name="Financier0" xfId="64"/>
    <cellStyle name="financniO" xfId="150"/>
    <cellStyle name="Fixed" xfId="65"/>
    <cellStyle name="Fixed 2" xfId="151"/>
    <cellStyle name="formula" xfId="152"/>
    <cellStyle name="gap" xfId="153"/>
    <cellStyle name="Gd-titre" xfId="66"/>
    <cellStyle name="Good" xfId="67"/>
    <cellStyle name="Grey" xfId="68"/>
    <cellStyle name="GreyBackground" xfId="154"/>
    <cellStyle name="Header1" xfId="69"/>
    <cellStyle name="Header2" xfId="70"/>
    <cellStyle name="Heading" xfId="71"/>
    <cellStyle name="Heading 1" xfId="72"/>
    <cellStyle name="Heading 1 10" xfId="155"/>
    <cellStyle name="Heading 1 10 2" xfId="156"/>
    <cellStyle name="Heading 1 11" xfId="157"/>
    <cellStyle name="Heading 1 11 2" xfId="158"/>
    <cellStyle name="Heading 1 12" xfId="159"/>
    <cellStyle name="Heading 1 12 2" xfId="160"/>
    <cellStyle name="Heading 1 13" xfId="161"/>
    <cellStyle name="Heading 1 13 2" xfId="162"/>
    <cellStyle name="Heading 1 2" xfId="163"/>
    <cellStyle name="Heading 1 2 2" xfId="164"/>
    <cellStyle name="Heading 1 3" xfId="165"/>
    <cellStyle name="Heading 1 3 2" xfId="166"/>
    <cellStyle name="Heading 1 4" xfId="167"/>
    <cellStyle name="Heading 1 4 2" xfId="168"/>
    <cellStyle name="Heading 1 5" xfId="169"/>
    <cellStyle name="Heading 1 5 2" xfId="170"/>
    <cellStyle name="Heading 1 6" xfId="171"/>
    <cellStyle name="Heading 1 6 2" xfId="172"/>
    <cellStyle name="Heading 1 7" xfId="173"/>
    <cellStyle name="Heading 1 7 2" xfId="174"/>
    <cellStyle name="Heading 1 8" xfId="175"/>
    <cellStyle name="Heading 1 8 2" xfId="176"/>
    <cellStyle name="Heading 1 9" xfId="177"/>
    <cellStyle name="Heading 1 9 2" xfId="178"/>
    <cellStyle name="Heading 2" xfId="73"/>
    <cellStyle name="Heading 2 10" xfId="179"/>
    <cellStyle name="Heading 2 10 2" xfId="180"/>
    <cellStyle name="Heading 2 11" xfId="181"/>
    <cellStyle name="Heading 2 11 2" xfId="182"/>
    <cellStyle name="Heading 2 12" xfId="183"/>
    <cellStyle name="Heading 2 12 2" xfId="184"/>
    <cellStyle name="Heading 2 13" xfId="185"/>
    <cellStyle name="Heading 2 13 2" xfId="186"/>
    <cellStyle name="Heading 2 2" xfId="187"/>
    <cellStyle name="Heading 2 2 2" xfId="188"/>
    <cellStyle name="Heading 2 3" xfId="189"/>
    <cellStyle name="Heading 2 3 2" xfId="190"/>
    <cellStyle name="Heading 2 4" xfId="191"/>
    <cellStyle name="Heading 2 4 2" xfId="192"/>
    <cellStyle name="Heading 2 5" xfId="193"/>
    <cellStyle name="Heading 2 5 2" xfId="194"/>
    <cellStyle name="Heading 2 6" xfId="195"/>
    <cellStyle name="Heading 2 6 2" xfId="196"/>
    <cellStyle name="Heading 2 7" xfId="197"/>
    <cellStyle name="Heading 2 7 2" xfId="198"/>
    <cellStyle name="Heading 2 8" xfId="199"/>
    <cellStyle name="Heading 2 8 2" xfId="200"/>
    <cellStyle name="Heading 2 9" xfId="201"/>
    <cellStyle name="Heading 2 9 2" xfId="202"/>
    <cellStyle name="Heading 3" xfId="74"/>
    <cellStyle name="Heading 4" xfId="75"/>
    <cellStyle name="Heading1" xfId="76"/>
    <cellStyle name="Heading2" xfId="77"/>
    <cellStyle name="Hyperlink 2" xfId="203"/>
    <cellStyle name="Hyperlink 3" xfId="204"/>
    <cellStyle name="Hyperlink 4" xfId="205"/>
    <cellStyle name="Hyperlink 5" xfId="206"/>
    <cellStyle name="Hyperlink 6" xfId="207"/>
    <cellStyle name="Hyperlink 7" xfId="208"/>
    <cellStyle name="Input" xfId="78"/>
    <cellStyle name="Input [yellow]" xfId="79"/>
    <cellStyle name="ISC" xfId="209"/>
    <cellStyle name="isced" xfId="210"/>
    <cellStyle name="ISCED Titles" xfId="211"/>
    <cellStyle name="level1a" xfId="212"/>
    <cellStyle name="level2" xfId="213"/>
    <cellStyle name="level2a" xfId="214"/>
    <cellStyle name="level3" xfId="80"/>
    <cellStyle name="Lien hypertexte" xfId="333" builtinId="8"/>
    <cellStyle name="Lien hypertexte 2" xfId="81"/>
    <cellStyle name="Lien hypertexte 3" xfId="215"/>
    <cellStyle name="Linked Cell" xfId="82"/>
    <cellStyle name="Microsoft Excel found an error in the formula you entered. Do you want to accept the correction proposed below?_x000a__x000a_|_x000a__x000a_• To accept the correction, click Yes._x000a_• To close this message and correct the formula yourself, click No." xfId="83"/>
    <cellStyle name="Migliaia (0)_conti99" xfId="216"/>
    <cellStyle name="Milliers 10" xfId="351"/>
    <cellStyle name="Milliers 11" xfId="361"/>
    <cellStyle name="Milliers 12" xfId="367"/>
    <cellStyle name="Milliers 13" xfId="378"/>
    <cellStyle name="Milliers 2" xfId="8"/>
    <cellStyle name="Milliers 2 2" xfId="10"/>
    <cellStyle name="Milliers 2 2 2" xfId="338"/>
    <cellStyle name="Milliers 2 3" xfId="217"/>
    <cellStyle name="Milliers 3" xfId="16"/>
    <cellStyle name="Milliers 3 2" xfId="84"/>
    <cellStyle name="Milliers 4" xfId="85"/>
    <cellStyle name="Milliers 5" xfId="218"/>
    <cellStyle name="Milliers 6" xfId="219"/>
    <cellStyle name="Milliers 7" xfId="315"/>
    <cellStyle name="Milliers 8" xfId="332"/>
    <cellStyle name="Milliers 9" xfId="336"/>
    <cellStyle name="Monétaire0" xfId="86"/>
    <cellStyle name="Motif" xfId="87"/>
    <cellStyle name="Motif 2" xfId="88"/>
    <cellStyle name="n0" xfId="220"/>
    <cellStyle name="Neutral" xfId="89"/>
    <cellStyle name="Normal" xfId="0" builtinId="0"/>
    <cellStyle name="Normal - Style1" xfId="90"/>
    <cellStyle name="Normal 10" xfId="91"/>
    <cellStyle name="Normal 10 2" xfId="221"/>
    <cellStyle name="Normal 11" xfId="222"/>
    <cellStyle name="Normal 11 2" xfId="223"/>
    <cellStyle name="Normal 12" xfId="224"/>
    <cellStyle name="Normal 13" xfId="225"/>
    <cellStyle name="Normal 14" xfId="226"/>
    <cellStyle name="Normal 15" xfId="227"/>
    <cellStyle name="Normal 16" xfId="228"/>
    <cellStyle name="Normal 17" xfId="229"/>
    <cellStyle name="Normal 18" xfId="230"/>
    <cellStyle name="Normal 19" xfId="231"/>
    <cellStyle name="Normal 2" xfId="2"/>
    <cellStyle name="Normal 2 10" xfId="339"/>
    <cellStyle name="Normal 2 10 2" xfId="354"/>
    <cellStyle name="Normal 2 11" xfId="343"/>
    <cellStyle name="Normal 2 12" xfId="352"/>
    <cellStyle name="Normal 2 2" xfId="92"/>
    <cellStyle name="Normal 2 2 2" xfId="232"/>
    <cellStyle name="Normal 2 3" xfId="129"/>
    <cellStyle name="Normal 2 3 2" xfId="233"/>
    <cellStyle name="Normal 2 4" xfId="234"/>
    <cellStyle name="Normal 2 5" xfId="235"/>
    <cellStyle name="Normal 2 6" xfId="236"/>
    <cellStyle name="Normal 2 7" xfId="237"/>
    <cellStyle name="Normal 2 8" xfId="238"/>
    <cellStyle name="Normal 2 9" xfId="239"/>
    <cellStyle name="Normal 2_AUG_TabChap2" xfId="240"/>
    <cellStyle name="Normal 20" xfId="241"/>
    <cellStyle name="Normal 21" xfId="242"/>
    <cellStyle name="Normal 22" xfId="243"/>
    <cellStyle name="Normal 23" xfId="244"/>
    <cellStyle name="Normal 24" xfId="245"/>
    <cellStyle name="Normal 24 2" xfId="246"/>
    <cellStyle name="Normal 25" xfId="247"/>
    <cellStyle name="Normal 25 2" xfId="323"/>
    <cellStyle name="Normal 25 2 2" xfId="370"/>
    <cellStyle name="Normal 25 3" xfId="335"/>
    <cellStyle name="Normal 25 4" xfId="365"/>
    <cellStyle name="Normal 26" xfId="248"/>
    <cellStyle name="Normal 26 2" xfId="325"/>
    <cellStyle name="Normal 26 3" xfId="362"/>
    <cellStyle name="Normal 26 4" xfId="375"/>
    <cellStyle name="Normal 27" xfId="316"/>
    <cellStyle name="Normal 27 2" xfId="369"/>
    <cellStyle name="Normal 28" xfId="326"/>
    <cellStyle name="Normal 28 2" xfId="373"/>
    <cellStyle name="Normal 29" xfId="328"/>
    <cellStyle name="Normal 3" xfId="7"/>
    <cellStyle name="Normal 3 2" xfId="130"/>
    <cellStyle name="Normal 3 2 2" xfId="368"/>
    <cellStyle name="Normal 3 3" xfId="249"/>
    <cellStyle name="Normal 3 4" xfId="250"/>
    <cellStyle name="Normal 30" xfId="330"/>
    <cellStyle name="Normal 31" xfId="334"/>
    <cellStyle name="Normal 32" xfId="341"/>
    <cellStyle name="Normal 32 2" xfId="356"/>
    <cellStyle name="Normal 33" xfId="345"/>
    <cellStyle name="Normal 34" xfId="349"/>
    <cellStyle name="Normal 35" xfId="359"/>
    <cellStyle name="Normal 36" xfId="364"/>
    <cellStyle name="Normal 37" xfId="376"/>
    <cellStyle name="Normal 4" xfId="9"/>
    <cellStyle name="Normal 4 2" xfId="11"/>
    <cellStyle name="Normal 4 3" xfId="251"/>
    <cellStyle name="Normal 4 4" xfId="347"/>
    <cellStyle name="Normal 5" xfId="17"/>
    <cellStyle name="Normal 5 2" xfId="252"/>
    <cellStyle name="Normal 5 3" xfId="253"/>
    <cellStyle name="Normal 6" xfId="93"/>
    <cellStyle name="Normal 6 2" xfId="254"/>
    <cellStyle name="Normal 7" xfId="94"/>
    <cellStyle name="Normal 7 2" xfId="255"/>
    <cellStyle name="Normal 8" xfId="95"/>
    <cellStyle name="Normal 8 2" xfId="256"/>
    <cellStyle name="Normal 9" xfId="257"/>
    <cellStyle name="Normal 9 2" xfId="258"/>
    <cellStyle name="Normal 9 2 2" xfId="259"/>
    <cellStyle name="Normal-blank" xfId="96"/>
    <cellStyle name="Normal-bottom" xfId="97"/>
    <cellStyle name="Normal-center" xfId="98"/>
    <cellStyle name="Normal-droit" xfId="99"/>
    <cellStyle name="Normal-droite" xfId="100"/>
    <cellStyle name="Normale 2" xfId="260"/>
    <cellStyle name="Normale 2 2" xfId="261"/>
    <cellStyle name="Normale 2 3" xfId="262"/>
    <cellStyle name="Normale 3" xfId="263"/>
    <cellStyle name="Normale 4" xfId="264"/>
    <cellStyle name="Normale_GRC" xfId="101"/>
    <cellStyle name="normální_Nove vystupy_DOPOCTENE" xfId="265"/>
    <cellStyle name="Normal-top" xfId="102"/>
    <cellStyle name="Note" xfId="103"/>
    <cellStyle name="Note 2" xfId="266"/>
    <cellStyle name="notes" xfId="104"/>
    <cellStyle name="Output" xfId="105"/>
    <cellStyle name="Percent [2]" xfId="106"/>
    <cellStyle name="Percent 2" xfId="267"/>
    <cellStyle name="Percent 2 2" xfId="268"/>
    <cellStyle name="Percent 3" xfId="269"/>
    <cellStyle name="Percent 3 2" xfId="270"/>
    <cellStyle name="Percent 4" xfId="271"/>
    <cellStyle name="Percentuale 2" xfId="272"/>
    <cellStyle name="Pourcentage" xfId="1" builtinId="5"/>
    <cellStyle name="Pourcentage 10" xfId="317"/>
    <cellStyle name="Pourcentage 10 2" xfId="363"/>
    <cellStyle name="Pourcentage 10 3" xfId="371"/>
    <cellStyle name="Pourcentage 11" xfId="327"/>
    <cellStyle name="Pourcentage 11 2" xfId="374"/>
    <cellStyle name="Pourcentage 12" xfId="329"/>
    <cellStyle name="Pourcentage 13" xfId="331"/>
    <cellStyle name="Pourcentage 14" xfId="342"/>
    <cellStyle name="Pourcentage 14 2" xfId="357"/>
    <cellStyle name="Pourcentage 15" xfId="346"/>
    <cellStyle name="Pourcentage 16" xfId="350"/>
    <cellStyle name="Pourcentage 17" xfId="360"/>
    <cellStyle name="Pourcentage 18" xfId="377"/>
    <cellStyle name="Pourcentage 2" xfId="3"/>
    <cellStyle name="Pourcentage 2 2" xfId="273"/>
    <cellStyle name="Pourcentage 2 3" xfId="340"/>
    <cellStyle name="Pourcentage 2 3 2" xfId="355"/>
    <cellStyle name="Pourcentage 2 4" xfId="344"/>
    <cellStyle name="Pourcentage 2 5" xfId="353"/>
    <cellStyle name="Pourcentage 3" xfId="18"/>
    <cellStyle name="Pourcentage 3 2" xfId="274"/>
    <cellStyle name="Pourcentage 3 2 2" xfId="324"/>
    <cellStyle name="Pourcentage 3 2 2 2" xfId="372"/>
    <cellStyle name="Pourcentage 3 2 3" xfId="337"/>
    <cellStyle name="Pourcentage 3 2 4" xfId="366"/>
    <cellStyle name="Pourcentage 3 3" xfId="348"/>
    <cellStyle name="Pourcentage 3 4" xfId="358"/>
    <cellStyle name="Pourcentage 4" xfId="107"/>
    <cellStyle name="Pourcentage 5" xfId="108"/>
    <cellStyle name="Pourcentage 6" xfId="109"/>
    <cellStyle name="Pourcentage 7" xfId="110"/>
    <cellStyle name="Pourcentage 8" xfId="111"/>
    <cellStyle name="Pourcentage 9" xfId="112"/>
    <cellStyle name="Prozent_SubCatperStud" xfId="275"/>
    <cellStyle name="Result" xfId="318"/>
    <cellStyle name="Result2" xfId="319"/>
    <cellStyle name="row" xfId="276"/>
    <cellStyle name="RowCodes" xfId="277"/>
    <cellStyle name="Row-Col Headings" xfId="278"/>
    <cellStyle name="RowTitles" xfId="279"/>
    <cellStyle name="RowTitles1-Detail" xfId="280"/>
    <cellStyle name="RowTitles-Col2" xfId="281"/>
    <cellStyle name="RowTitles-Detail" xfId="282"/>
    <cellStyle name="semestre" xfId="113"/>
    <cellStyle name="Snorm" xfId="114"/>
    <cellStyle name="socxn" xfId="115"/>
    <cellStyle name="Ss-titre" xfId="116"/>
    <cellStyle name="Standard_Info" xfId="283"/>
    <cellStyle name="Stub" xfId="117"/>
    <cellStyle name="Style 1" xfId="118"/>
    <cellStyle name="style1" xfId="119"/>
    <cellStyle name="Table dynamique - Catégorie" xfId="4"/>
    <cellStyle name="Table dynamique - Champ" xfId="5"/>
    <cellStyle name="Table dynamique - Coin" xfId="320"/>
    <cellStyle name="Table dynamique - Résultat" xfId="321"/>
    <cellStyle name="Table dynamique - Titre" xfId="322"/>
    <cellStyle name="Table dynamique - Valeur" xfId="6"/>
    <cellStyle name="Table No." xfId="284"/>
    <cellStyle name="Table Title" xfId="285"/>
    <cellStyle name="temp" xfId="286"/>
    <cellStyle name="tête chapitre" xfId="120"/>
    <cellStyle name="TEXT" xfId="121"/>
    <cellStyle name="Title" xfId="122"/>
    <cellStyle name="title1" xfId="287"/>
    <cellStyle name="Top" xfId="123"/>
    <cellStyle name="Total 10" xfId="288"/>
    <cellStyle name="Total 10 2" xfId="289"/>
    <cellStyle name="Total 11" xfId="290"/>
    <cellStyle name="Total 11 2" xfId="291"/>
    <cellStyle name="Total 12" xfId="292"/>
    <cellStyle name="Total 12 2" xfId="293"/>
    <cellStyle name="Total 13" xfId="294"/>
    <cellStyle name="Total 13 2" xfId="295"/>
    <cellStyle name="Total 2" xfId="296"/>
    <cellStyle name="Total 2 2" xfId="297"/>
    <cellStyle name="Total 3" xfId="298"/>
    <cellStyle name="Total 3 2" xfId="299"/>
    <cellStyle name="Total 4" xfId="300"/>
    <cellStyle name="Total 4 2" xfId="301"/>
    <cellStyle name="Total 5" xfId="302"/>
    <cellStyle name="Total 5 2" xfId="303"/>
    <cellStyle name="Total 6" xfId="304"/>
    <cellStyle name="Total 6 2" xfId="305"/>
    <cellStyle name="Total 7" xfId="306"/>
    <cellStyle name="Total 7 2" xfId="307"/>
    <cellStyle name="Total 8" xfId="308"/>
    <cellStyle name="Total 8 2" xfId="309"/>
    <cellStyle name="Total 9" xfId="310"/>
    <cellStyle name="Total 9 2" xfId="311"/>
    <cellStyle name="Totals" xfId="124"/>
    <cellStyle name="Virgule fixe" xfId="125"/>
    <cellStyle name="Warning Text" xfId="126"/>
    <cellStyle name="Wrapped" xfId="127"/>
    <cellStyle name="Обычный_Лист1" xfId="312"/>
    <cellStyle name="쉼표 [0] 2 2" xfId="313"/>
    <cellStyle name="표준 4" xfId="314"/>
    <cellStyle name="標準_SOCX_JPN97" xfId="128"/>
  </cellStyles>
  <dxfs count="8">
    <dxf>
      <font>
        <b/>
        <i val="0"/>
        <color rgb="FFFF0000"/>
      </font>
    </dxf>
    <dxf>
      <font>
        <color rgb="FFFF0000"/>
      </font>
    </dxf>
    <dxf>
      <font>
        <b/>
        <i val="0"/>
        <color rgb="FFFF0000"/>
      </font>
    </dxf>
    <dxf>
      <font>
        <color rgb="FFFF0000"/>
      </font>
    </dxf>
    <dxf>
      <font>
        <b/>
        <i val="0"/>
        <color rgb="FFFF0000"/>
      </font>
    </dxf>
    <dxf>
      <font>
        <color rgb="FFFF0000"/>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46C0A"/>
      <color rgb="FF800000"/>
      <color rgb="FF31859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32.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externalLink" Target="externalLinks/externalLink53.xml"/><Relationship Id="rId107" Type="http://schemas.openxmlformats.org/officeDocument/2006/relationships/externalLink" Target="externalLinks/externalLink22.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externalLink" Target="externalLinks/externalLink43.xml"/><Relationship Id="rId149" Type="http://schemas.openxmlformats.org/officeDocument/2006/relationships/externalLink" Target="externalLinks/externalLink64.xml"/><Relationship Id="rId5" Type="http://schemas.openxmlformats.org/officeDocument/2006/relationships/worksheet" Target="worksheets/sheet5.xml"/><Relationship Id="rId95" Type="http://schemas.openxmlformats.org/officeDocument/2006/relationships/externalLink" Target="externalLinks/externalLink1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28.xml"/><Relationship Id="rId118" Type="http://schemas.openxmlformats.org/officeDocument/2006/relationships/externalLink" Target="externalLinks/externalLink33.xml"/><Relationship Id="rId134" Type="http://schemas.openxmlformats.org/officeDocument/2006/relationships/externalLink" Target="externalLinks/externalLink49.xml"/><Relationship Id="rId139" Type="http://schemas.openxmlformats.org/officeDocument/2006/relationships/externalLink" Target="externalLinks/externalLink54.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theme" Target="theme/theme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8.xml"/><Relationship Id="rId108" Type="http://schemas.openxmlformats.org/officeDocument/2006/relationships/externalLink" Target="externalLinks/externalLink23.xml"/><Relationship Id="rId124" Type="http://schemas.openxmlformats.org/officeDocument/2006/relationships/externalLink" Target="externalLinks/externalLink39.xml"/><Relationship Id="rId129" Type="http://schemas.openxmlformats.org/officeDocument/2006/relationships/externalLink" Target="externalLinks/externalLink4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externalLink" Target="externalLinks/externalLink6.xml"/><Relationship Id="rId96" Type="http://schemas.openxmlformats.org/officeDocument/2006/relationships/externalLink" Target="externalLinks/externalLink11.xml"/><Relationship Id="rId140" Type="http://schemas.openxmlformats.org/officeDocument/2006/relationships/externalLink" Target="externalLinks/externalLink55.xml"/><Relationship Id="rId145" Type="http://schemas.openxmlformats.org/officeDocument/2006/relationships/externalLink" Target="externalLinks/externalLink60.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9.xml"/><Relationship Id="rId119" Type="http://schemas.openxmlformats.org/officeDocument/2006/relationships/externalLink" Target="externalLinks/externalLink34.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externalLink" Target="externalLinks/externalLink1.xml"/><Relationship Id="rId130" Type="http://schemas.openxmlformats.org/officeDocument/2006/relationships/externalLink" Target="externalLinks/externalLink45.xml"/><Relationship Id="rId135" Type="http://schemas.openxmlformats.org/officeDocument/2006/relationships/externalLink" Target="externalLinks/externalLink50.xml"/><Relationship Id="rId151"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4.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2.xml"/><Relationship Id="rId104" Type="http://schemas.openxmlformats.org/officeDocument/2006/relationships/externalLink" Target="externalLinks/externalLink19.xml"/><Relationship Id="rId120" Type="http://schemas.openxmlformats.org/officeDocument/2006/relationships/externalLink" Target="externalLinks/externalLink35.xml"/><Relationship Id="rId125" Type="http://schemas.openxmlformats.org/officeDocument/2006/relationships/externalLink" Target="externalLinks/externalLink40.xml"/><Relationship Id="rId141" Type="http://schemas.openxmlformats.org/officeDocument/2006/relationships/externalLink" Target="externalLinks/externalLink56.xml"/><Relationship Id="rId146" Type="http://schemas.openxmlformats.org/officeDocument/2006/relationships/externalLink" Target="externalLinks/externalLink6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7.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110" Type="http://schemas.openxmlformats.org/officeDocument/2006/relationships/externalLink" Target="externalLinks/externalLink25.xml"/><Relationship Id="rId115" Type="http://schemas.openxmlformats.org/officeDocument/2006/relationships/externalLink" Target="externalLinks/externalLink30.xml"/><Relationship Id="rId131" Type="http://schemas.openxmlformats.org/officeDocument/2006/relationships/externalLink" Target="externalLinks/externalLink46.xml"/><Relationship Id="rId136" Type="http://schemas.openxmlformats.org/officeDocument/2006/relationships/externalLink" Target="externalLinks/externalLink5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5.xml"/><Relationship Id="rId105" Type="http://schemas.openxmlformats.org/officeDocument/2006/relationships/externalLink" Target="externalLinks/externalLink20.xml"/><Relationship Id="rId126" Type="http://schemas.openxmlformats.org/officeDocument/2006/relationships/externalLink" Target="externalLinks/externalLink41.xml"/><Relationship Id="rId147" Type="http://schemas.openxmlformats.org/officeDocument/2006/relationships/externalLink" Target="externalLinks/externalLink6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8.xml"/><Relationship Id="rId98" Type="http://schemas.openxmlformats.org/officeDocument/2006/relationships/externalLink" Target="externalLinks/externalLink13.xml"/><Relationship Id="rId121" Type="http://schemas.openxmlformats.org/officeDocument/2006/relationships/externalLink" Target="externalLinks/externalLink36.xml"/><Relationship Id="rId142" Type="http://schemas.openxmlformats.org/officeDocument/2006/relationships/externalLink" Target="externalLinks/externalLink57.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31.xml"/><Relationship Id="rId137" Type="http://schemas.openxmlformats.org/officeDocument/2006/relationships/externalLink" Target="externalLinks/externalLink5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externalLink" Target="externalLinks/externalLink3.xml"/><Relationship Id="rId111" Type="http://schemas.openxmlformats.org/officeDocument/2006/relationships/externalLink" Target="externalLinks/externalLink26.xml"/><Relationship Id="rId132" Type="http://schemas.openxmlformats.org/officeDocument/2006/relationships/externalLink" Target="externalLinks/externalLink47.xml"/><Relationship Id="rId153"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21.xml"/><Relationship Id="rId12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externalLink" Target="externalLinks/externalLink9.xml"/><Relationship Id="rId99" Type="http://schemas.openxmlformats.org/officeDocument/2006/relationships/externalLink" Target="externalLinks/externalLink14.xml"/><Relationship Id="rId101" Type="http://schemas.openxmlformats.org/officeDocument/2006/relationships/externalLink" Target="externalLinks/externalLink16.xml"/><Relationship Id="rId122" Type="http://schemas.openxmlformats.org/officeDocument/2006/relationships/externalLink" Target="externalLinks/externalLink37.xml"/><Relationship Id="rId143" Type="http://schemas.openxmlformats.org/officeDocument/2006/relationships/externalLink" Target="externalLinks/externalLink58.xml"/><Relationship Id="rId148" Type="http://schemas.openxmlformats.org/officeDocument/2006/relationships/externalLink" Target="externalLinks/externalLink6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externalLink" Target="externalLinks/externalLink4.xml"/><Relationship Id="rId112" Type="http://schemas.openxmlformats.org/officeDocument/2006/relationships/externalLink" Target="externalLinks/externalLink27.xml"/><Relationship Id="rId133" Type="http://schemas.openxmlformats.org/officeDocument/2006/relationships/externalLink" Target="externalLinks/externalLink48.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externalLink" Target="externalLinks/externalLink17.xml"/><Relationship Id="rId123" Type="http://schemas.openxmlformats.org/officeDocument/2006/relationships/externalLink" Target="externalLinks/externalLink38.xml"/><Relationship Id="rId144" Type="http://schemas.openxmlformats.org/officeDocument/2006/relationships/externalLink" Target="externalLinks/externalLink59.xml"/><Relationship Id="rId90"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4.xml"/><Relationship Id="rId1" Type="http://schemas.microsoft.com/office/2011/relationships/chartStyle" Target="style4.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4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7.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0.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1.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62.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6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84.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667999750371842"/>
          <c:h val="0.80227935962980934"/>
        </c:manualLayout>
      </c:layout>
      <c:lineChart>
        <c:grouping val="standard"/>
        <c:varyColors val="0"/>
        <c:ser>
          <c:idx val="5"/>
          <c:order val="0"/>
          <c:tx>
            <c:strRef>
              <c:f>'Fig 2.1'!$C$5</c:f>
              <c:strCache>
                <c:ptCount val="1"/>
                <c:pt idx="0">
                  <c:v>Obs</c:v>
                </c:pt>
              </c:strCache>
            </c:strRef>
          </c:tx>
          <c:spPr>
            <a:ln w="50800">
              <a:solidFill>
                <a:schemeClr val="bg1">
                  <a:lumMod val="50000"/>
                </a:schemeClr>
              </a:solidFill>
            </a:ln>
          </c:spPr>
          <c:marker>
            <c:symbol val="none"/>
          </c:marker>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2.1'!$D$5:$BT$5</c:f>
              <c:numCache>
                <c:formatCode>0.0%</c:formatCode>
                <c:ptCount val="69"/>
                <c:pt idx="2">
                  <c:v>0.11674965211149323</c:v>
                </c:pt>
                <c:pt idx="3">
                  <c:v>0.11789391797648244</c:v>
                </c:pt>
                <c:pt idx="4">
                  <c:v>0.11879445549318751</c:v>
                </c:pt>
                <c:pt idx="5">
                  <c:v>0.12080131604057782</c:v>
                </c:pt>
                <c:pt idx="6">
                  <c:v>0.12109156895465158</c:v>
                </c:pt>
                <c:pt idx="7">
                  <c:v>0.12251119731123171</c:v>
                </c:pt>
                <c:pt idx="8">
                  <c:v>0.12376627463691038</c:v>
                </c:pt>
                <c:pt idx="9">
                  <c:v>0.13257657953902008</c:v>
                </c:pt>
                <c:pt idx="10">
                  <c:v>0.13295947043542811</c:v>
                </c:pt>
                <c:pt idx="11">
                  <c:v>0.13458290331420281</c:v>
                </c:pt>
                <c:pt idx="12">
                  <c:v>0.13737798361532785</c:v>
                </c:pt>
                <c:pt idx="13">
                  <c:v>0.13962496034955735</c:v>
                </c:pt>
                <c:pt idx="14">
                  <c:v>0.14118616532658962</c:v>
                </c:pt>
                <c:pt idx="15">
                  <c:v>0.14000661116834842</c:v>
                </c:pt>
                <c:pt idx="16">
                  <c:v>0.14003385971003116</c:v>
                </c:pt>
                <c:pt idx="17">
                  <c:v>0.13799508464824442</c:v>
                </c:pt>
                <c:pt idx="18">
                  <c:v>0.13733582394233498</c:v>
                </c:pt>
                <c:pt idx="19">
                  <c:v>0.13632796484873877</c:v>
                </c:pt>
              </c:numCache>
            </c:numRef>
          </c:val>
          <c:smooth val="0"/>
          <c:extLst>
            <c:ext xmlns:c16="http://schemas.microsoft.com/office/drawing/2014/chart" uri="{C3380CC4-5D6E-409C-BE32-E72D297353CC}">
              <c16:uniqueId val="{00000000-7582-48CA-82B1-34E570BEF608}"/>
            </c:ext>
          </c:extLst>
        </c:ser>
        <c:ser>
          <c:idx val="1"/>
          <c:order val="1"/>
          <c:tx>
            <c:strRef>
              <c:f>'Fig 2.1'!$C$6</c:f>
              <c:strCache>
                <c:ptCount val="1"/>
                <c:pt idx="0">
                  <c:v>1,8%</c:v>
                </c:pt>
              </c:strCache>
            </c:strRef>
          </c:tx>
          <c:spPr>
            <a:ln w="28575">
              <a:solidFill>
                <a:srgbClr val="006600"/>
              </a:solidFill>
            </a:ln>
          </c:spPr>
          <c:marker>
            <c:symbol val="none"/>
          </c:marker>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2.1'!$D$6:$BV$6</c:f>
              <c:numCache>
                <c:formatCode>0.0%</c:formatCode>
                <c:ptCount val="71"/>
                <c:pt idx="19">
                  <c:v>0.13632796484873877</c:v>
                </c:pt>
                <c:pt idx="20">
                  <c:v>0.15212720164206101</c:v>
                </c:pt>
                <c:pt idx="21">
                  <c:v>0.14329565716556256</c:v>
                </c:pt>
                <c:pt idx="22">
                  <c:v>0.14031344041215432</c:v>
                </c:pt>
                <c:pt idx="23">
                  <c:v>0.13971921121757652</c:v>
                </c:pt>
                <c:pt idx="24">
                  <c:v>0.13967148238473925</c:v>
                </c:pt>
                <c:pt idx="25">
                  <c:v>0.14042998776959473</c:v>
                </c:pt>
                <c:pt idx="26">
                  <c:v>0.14042670749613009</c:v>
                </c:pt>
                <c:pt idx="27">
                  <c:v>0.14016835038184805</c:v>
                </c:pt>
                <c:pt idx="28">
                  <c:v>0.13978488097960065</c:v>
                </c:pt>
                <c:pt idx="29">
                  <c:v>0.13925968637748221</c:v>
                </c:pt>
                <c:pt idx="30">
                  <c:v>0.13847911254237524</c:v>
                </c:pt>
                <c:pt idx="31">
                  <c:v>0.13758319446340231</c:v>
                </c:pt>
                <c:pt idx="32">
                  <c:v>0.13650820597664737</c:v>
                </c:pt>
                <c:pt idx="33">
                  <c:v>0.13593669435376407</c:v>
                </c:pt>
                <c:pt idx="34">
                  <c:v>0.1353308102513861</c:v>
                </c:pt>
                <c:pt idx="35">
                  <c:v>0.13467361465235753</c:v>
                </c:pt>
                <c:pt idx="36">
                  <c:v>0.13392275617623858</c:v>
                </c:pt>
                <c:pt idx="37">
                  <c:v>0.13319455954417089</c:v>
                </c:pt>
                <c:pt idx="38">
                  <c:v>0.13239983388919252</c:v>
                </c:pt>
                <c:pt idx="39">
                  <c:v>0.1314992428933521</c:v>
                </c:pt>
                <c:pt idx="40">
                  <c:v>0.13066596384245388</c:v>
                </c:pt>
                <c:pt idx="41">
                  <c:v>0.12983771505465103</c:v>
                </c:pt>
                <c:pt idx="42">
                  <c:v>0.12907947586888796</c:v>
                </c:pt>
                <c:pt idx="43">
                  <c:v>0.128423191850987</c:v>
                </c:pt>
                <c:pt idx="44">
                  <c:v>0.12776956563675609</c:v>
                </c:pt>
                <c:pt idx="45">
                  <c:v>0.12708145229012285</c:v>
                </c:pt>
                <c:pt idx="46">
                  <c:v>0.12635090979532831</c:v>
                </c:pt>
                <c:pt idx="47">
                  <c:v>0.12563553204788336</c:v>
                </c:pt>
                <c:pt idx="48">
                  <c:v>0.12492983075239501</c:v>
                </c:pt>
                <c:pt idx="49">
                  <c:v>0.12424120496389776</c:v>
                </c:pt>
                <c:pt idx="50">
                  <c:v>0.12370526959999077</c:v>
                </c:pt>
                <c:pt idx="51">
                  <c:v>0.12309766158570454</c:v>
                </c:pt>
                <c:pt idx="52">
                  <c:v>0.12241404838642823</c:v>
                </c:pt>
                <c:pt idx="53">
                  <c:v>0.12172790284108594</c:v>
                </c:pt>
                <c:pt idx="54">
                  <c:v>0.12109684906250895</c:v>
                </c:pt>
                <c:pt idx="55">
                  <c:v>0.12051319885799612</c:v>
                </c:pt>
                <c:pt idx="56">
                  <c:v>0.11995162284034092</c:v>
                </c:pt>
                <c:pt idx="57">
                  <c:v>0.119411305515451</c:v>
                </c:pt>
                <c:pt idx="58">
                  <c:v>0.11887232788508752</c:v>
                </c:pt>
                <c:pt idx="59">
                  <c:v>0.11835543484013304</c:v>
                </c:pt>
                <c:pt idx="60">
                  <c:v>0.11788947694466648</c:v>
                </c:pt>
                <c:pt idx="61">
                  <c:v>0.11748982678941972</c:v>
                </c:pt>
                <c:pt idx="62">
                  <c:v>0.11716993145261918</c:v>
                </c:pt>
                <c:pt idx="63">
                  <c:v>0.11688316264494794</c:v>
                </c:pt>
                <c:pt idx="64">
                  <c:v>0.11664266977480391</c:v>
                </c:pt>
                <c:pt idx="65">
                  <c:v>0.11647607220369899</c:v>
                </c:pt>
                <c:pt idx="66">
                  <c:v>0.11635486084947895</c:v>
                </c:pt>
                <c:pt idx="67">
                  <c:v>0.11627229978065647</c:v>
                </c:pt>
                <c:pt idx="68">
                  <c:v>0.1162457761288089</c:v>
                </c:pt>
                <c:pt idx="69">
                  <c:v>0.11626188916590609</c:v>
                </c:pt>
                <c:pt idx="70">
                  <c:v>0.11633654514280443</c:v>
                </c:pt>
              </c:numCache>
            </c:numRef>
          </c:val>
          <c:smooth val="0"/>
          <c:extLst>
            <c:ext xmlns:c16="http://schemas.microsoft.com/office/drawing/2014/chart" uri="{C3380CC4-5D6E-409C-BE32-E72D297353CC}">
              <c16:uniqueId val="{00000001-7582-48CA-82B1-34E570BEF608}"/>
            </c:ext>
          </c:extLst>
        </c:ser>
        <c:ser>
          <c:idx val="2"/>
          <c:order val="2"/>
          <c:tx>
            <c:strRef>
              <c:f>'Fig 2.1'!$C$7</c:f>
              <c:strCache>
                <c:ptCount val="1"/>
                <c:pt idx="0">
                  <c:v>1,5%</c:v>
                </c:pt>
              </c:strCache>
            </c:strRef>
          </c:tx>
          <c:spPr>
            <a:ln w="28575">
              <a:solidFill>
                <a:srgbClr val="4BACC6">
                  <a:lumMod val="75000"/>
                </a:srgbClr>
              </a:solidFill>
            </a:ln>
          </c:spPr>
          <c:marker>
            <c:symbol val="none"/>
          </c:marker>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2.1'!$D$7:$BV$7</c:f>
              <c:numCache>
                <c:formatCode>0.0%</c:formatCode>
                <c:ptCount val="71"/>
                <c:pt idx="19">
                  <c:v>0.13632796484873877</c:v>
                </c:pt>
                <c:pt idx="20">
                  <c:v>0.15212720164206101</c:v>
                </c:pt>
                <c:pt idx="21">
                  <c:v>0.14329565716556256</c:v>
                </c:pt>
                <c:pt idx="22">
                  <c:v>0.14031344041215432</c:v>
                </c:pt>
                <c:pt idx="23">
                  <c:v>0.13971921121757652</c:v>
                </c:pt>
                <c:pt idx="24">
                  <c:v>0.13967148238473925</c:v>
                </c:pt>
                <c:pt idx="25">
                  <c:v>0.14045770837600802</c:v>
                </c:pt>
                <c:pt idx="26">
                  <c:v>0.14054819042906141</c:v>
                </c:pt>
                <c:pt idx="27">
                  <c:v>0.14041123181007184</c:v>
                </c:pt>
                <c:pt idx="28">
                  <c:v>0.14017022435787596</c:v>
                </c:pt>
                <c:pt idx="29">
                  <c:v>0.13983701471648588</c:v>
                </c:pt>
                <c:pt idx="30">
                  <c:v>0.13929640617406522</c:v>
                </c:pt>
                <c:pt idx="31">
                  <c:v>0.1386358268348975</c:v>
                </c:pt>
                <c:pt idx="32">
                  <c:v>0.13784690918318748</c:v>
                </c:pt>
                <c:pt idx="33">
                  <c:v>0.13754804827293882</c:v>
                </c:pt>
                <c:pt idx="34">
                  <c:v>0.13720422930123063</c:v>
                </c:pt>
                <c:pt idx="35">
                  <c:v>0.13680119777952912</c:v>
                </c:pt>
                <c:pt idx="36">
                  <c:v>0.13629388513130236</c:v>
                </c:pt>
                <c:pt idx="37">
                  <c:v>0.13579947966375497</c:v>
                </c:pt>
                <c:pt idx="38">
                  <c:v>0.13524143611403602</c:v>
                </c:pt>
                <c:pt idx="39">
                  <c:v>0.13455498807313404</c:v>
                </c:pt>
                <c:pt idx="40">
                  <c:v>0.13392929518374144</c:v>
                </c:pt>
                <c:pt idx="41">
                  <c:v>0.13330000075892282</c:v>
                </c:pt>
                <c:pt idx="42">
                  <c:v>0.13273325410778997</c:v>
                </c:pt>
                <c:pt idx="43">
                  <c:v>0.13226214472236991</c:v>
                </c:pt>
                <c:pt idx="44">
                  <c:v>0.13178663405730709</c:v>
                </c:pt>
                <c:pt idx="45">
                  <c:v>0.13126765165018134</c:v>
                </c:pt>
                <c:pt idx="46">
                  <c:v>0.13070047757096703</c:v>
                </c:pt>
                <c:pt idx="47">
                  <c:v>0.13013911671075123</c:v>
                </c:pt>
                <c:pt idx="48">
                  <c:v>0.12957806950738693</c:v>
                </c:pt>
                <c:pt idx="49">
                  <c:v>0.12902987988979556</c:v>
                </c:pt>
                <c:pt idx="50">
                  <c:v>0.12869902649679646</c:v>
                </c:pt>
                <c:pt idx="51">
                  <c:v>0.12822301002660644</c:v>
                </c:pt>
                <c:pt idx="52">
                  <c:v>0.12764166392429571</c:v>
                </c:pt>
                <c:pt idx="53">
                  <c:v>0.12704906261498045</c:v>
                </c:pt>
                <c:pt idx="54">
                  <c:v>0.12650632570577577</c:v>
                </c:pt>
                <c:pt idx="55">
                  <c:v>0.12600540259399598</c:v>
                </c:pt>
                <c:pt idx="56">
                  <c:v>0.12551962939467967</c:v>
                </c:pt>
                <c:pt idx="57">
                  <c:v>0.12505807562958687</c:v>
                </c:pt>
                <c:pt idx="58">
                  <c:v>0.12458471311170169</c:v>
                </c:pt>
                <c:pt idx="59">
                  <c:v>0.12413469516028536</c:v>
                </c:pt>
                <c:pt idx="60">
                  <c:v>0.12372510681732034</c:v>
                </c:pt>
                <c:pt idx="61">
                  <c:v>0.12337630904326438</c:v>
                </c:pt>
                <c:pt idx="62">
                  <c:v>0.12310380199168217</c:v>
                </c:pt>
                <c:pt idx="63">
                  <c:v>0.12286071355623297</c:v>
                </c:pt>
                <c:pt idx="64">
                  <c:v>0.12265516520148416</c:v>
                </c:pt>
                <c:pt idx="65">
                  <c:v>0.12252055299532028</c:v>
                </c:pt>
                <c:pt idx="66">
                  <c:v>0.12242735235307407</c:v>
                </c:pt>
                <c:pt idx="67">
                  <c:v>0.12236638204500333</c:v>
                </c:pt>
                <c:pt idx="68">
                  <c:v>0.12235793295679849</c:v>
                </c:pt>
                <c:pt idx="69">
                  <c:v>0.12238915380343658</c:v>
                </c:pt>
                <c:pt idx="70">
                  <c:v>0.12247736231175486</c:v>
                </c:pt>
              </c:numCache>
            </c:numRef>
          </c:val>
          <c:smooth val="0"/>
          <c:extLst>
            <c:ext xmlns:c16="http://schemas.microsoft.com/office/drawing/2014/chart" uri="{C3380CC4-5D6E-409C-BE32-E72D297353CC}">
              <c16:uniqueId val="{00000002-7582-48CA-82B1-34E570BEF608}"/>
            </c:ext>
          </c:extLst>
        </c:ser>
        <c:ser>
          <c:idx val="3"/>
          <c:order val="3"/>
          <c:tx>
            <c:strRef>
              <c:f>'Fig 2.1'!$C$8</c:f>
              <c:strCache>
                <c:ptCount val="1"/>
                <c:pt idx="0">
                  <c:v>1,3%</c:v>
                </c:pt>
              </c:strCache>
            </c:strRef>
          </c:tx>
          <c:spPr>
            <a:ln w="28575">
              <a:solidFill>
                <a:srgbClr val="E46C0A"/>
              </a:solidFill>
            </a:ln>
          </c:spPr>
          <c:marker>
            <c:symbol val="none"/>
          </c:marker>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2.1'!$D$8:$BV$8</c:f>
              <c:numCache>
                <c:formatCode>0.0%</c:formatCode>
                <c:ptCount val="71"/>
                <c:pt idx="19">
                  <c:v>0.13632796484873877</c:v>
                </c:pt>
                <c:pt idx="20">
                  <c:v>0.15212720164206101</c:v>
                </c:pt>
                <c:pt idx="21">
                  <c:v>0.14329565716556256</c:v>
                </c:pt>
                <c:pt idx="22">
                  <c:v>0.14031344041215432</c:v>
                </c:pt>
                <c:pt idx="23">
                  <c:v>0.13971921121757652</c:v>
                </c:pt>
                <c:pt idx="24">
                  <c:v>0.13967148238473925</c:v>
                </c:pt>
                <c:pt idx="25">
                  <c:v>0.14043430197072113</c:v>
                </c:pt>
                <c:pt idx="26">
                  <c:v>0.1405455710047932</c:v>
                </c:pt>
                <c:pt idx="27">
                  <c:v>0.14046469927750793</c:v>
                </c:pt>
                <c:pt idx="28">
                  <c:v>0.14031336233503697</c:v>
                </c:pt>
                <c:pt idx="29">
                  <c:v>0.14008990929601567</c:v>
                </c:pt>
                <c:pt idx="30">
                  <c:v>0.13969043962730401</c:v>
                </c:pt>
                <c:pt idx="31">
                  <c:v>0.13917865260478943</c:v>
                </c:pt>
                <c:pt idx="32">
                  <c:v>0.1385850690702797</c:v>
                </c:pt>
                <c:pt idx="33">
                  <c:v>0.13847542630193804</c:v>
                </c:pt>
                <c:pt idx="34">
                  <c:v>0.13831487398250886</c:v>
                </c:pt>
                <c:pt idx="35">
                  <c:v>0.13809179468284327</c:v>
                </c:pt>
                <c:pt idx="36">
                  <c:v>0.13775869316175401</c:v>
                </c:pt>
                <c:pt idx="37">
                  <c:v>0.13743383360996542</c:v>
                </c:pt>
                <c:pt idx="38">
                  <c:v>0.13703917898053869</c:v>
                </c:pt>
                <c:pt idx="39">
                  <c:v>0.136509249573492</c:v>
                </c:pt>
                <c:pt idx="40">
                  <c:v>0.13603336097189217</c:v>
                </c:pt>
                <c:pt idx="41">
                  <c:v>0.1355504877409732</c:v>
                </c:pt>
                <c:pt idx="42">
                  <c:v>0.13512523810020635</c:v>
                </c:pt>
                <c:pt idx="43">
                  <c:v>0.13479187479936683</c:v>
                </c:pt>
                <c:pt idx="44">
                  <c:v>0.13444950494789579</c:v>
                </c:pt>
                <c:pt idx="45">
                  <c:v>0.13405978151179343</c:v>
                </c:pt>
                <c:pt idx="46">
                  <c:v>0.13361375919299495</c:v>
                </c:pt>
                <c:pt idx="47">
                  <c:v>0.13316996312845</c:v>
                </c:pt>
                <c:pt idx="48">
                  <c:v>0.13272058759246572</c:v>
                </c:pt>
                <c:pt idx="49">
                  <c:v>0.13228008511355796</c:v>
                </c:pt>
                <c:pt idx="50">
                  <c:v>0.13204420005937387</c:v>
                </c:pt>
                <c:pt idx="51">
                  <c:v>0.1316659669031994</c:v>
                </c:pt>
                <c:pt idx="52">
                  <c:v>0.13117941403758904</c:v>
                </c:pt>
                <c:pt idx="53">
                  <c:v>0.13067520820878853</c:v>
                </c:pt>
                <c:pt idx="54">
                  <c:v>0.13021709031375564</c:v>
                </c:pt>
                <c:pt idx="55">
                  <c:v>0.1297982088255433</c:v>
                </c:pt>
                <c:pt idx="56">
                  <c:v>0.12938974538055381</c:v>
                </c:pt>
                <c:pt idx="57">
                  <c:v>0.12900318009854106</c:v>
                </c:pt>
                <c:pt idx="58">
                  <c:v>0.12860066375131798</c:v>
                </c:pt>
                <c:pt idx="59">
                  <c:v>0.12821840697842626</c:v>
                </c:pt>
                <c:pt idx="60">
                  <c:v>0.12787296903708015</c:v>
                </c:pt>
                <c:pt idx="61">
                  <c:v>0.12758584350423621</c:v>
                </c:pt>
                <c:pt idx="62">
                  <c:v>0.12737360319334934</c:v>
                </c:pt>
                <c:pt idx="63">
                  <c:v>0.12718735819129171</c:v>
                </c:pt>
                <c:pt idx="64">
                  <c:v>0.12703565150833729</c:v>
                </c:pt>
                <c:pt idx="65">
                  <c:v>0.12695228757996763</c:v>
                </c:pt>
                <c:pt idx="66">
                  <c:v>0.1269088305842804</c:v>
                </c:pt>
                <c:pt idx="67">
                  <c:v>0.12689417331100639</c:v>
                </c:pt>
                <c:pt idx="68">
                  <c:v>0.12692915734466875</c:v>
                </c:pt>
                <c:pt idx="69">
                  <c:v>0.12700112527929067</c:v>
                </c:pt>
                <c:pt idx="70">
                  <c:v>0.12712975809300339</c:v>
                </c:pt>
              </c:numCache>
            </c:numRef>
          </c:val>
          <c:smooth val="0"/>
          <c:extLst>
            <c:ext xmlns:c16="http://schemas.microsoft.com/office/drawing/2014/chart" uri="{C3380CC4-5D6E-409C-BE32-E72D297353CC}">
              <c16:uniqueId val="{00000003-7582-48CA-82B1-34E570BEF608}"/>
            </c:ext>
          </c:extLst>
        </c:ser>
        <c:ser>
          <c:idx val="4"/>
          <c:order val="4"/>
          <c:tx>
            <c:strRef>
              <c:f>'Fig 2.1'!$C$9</c:f>
              <c:strCache>
                <c:ptCount val="1"/>
                <c:pt idx="0">
                  <c:v>1%</c:v>
                </c:pt>
              </c:strCache>
            </c:strRef>
          </c:tx>
          <c:spPr>
            <a:ln w="28575">
              <a:solidFill>
                <a:srgbClr val="800000"/>
              </a:solidFill>
            </a:ln>
          </c:spPr>
          <c:marker>
            <c:symbol val="none"/>
          </c:marker>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2.1'!$D$9:$BV$9</c:f>
              <c:numCache>
                <c:formatCode>0.0%</c:formatCode>
                <c:ptCount val="71"/>
                <c:pt idx="19">
                  <c:v>0.13632796484873877</c:v>
                </c:pt>
                <c:pt idx="20">
                  <c:v>0.15212720164206101</c:v>
                </c:pt>
                <c:pt idx="21">
                  <c:v>0.14329565716556256</c:v>
                </c:pt>
                <c:pt idx="22">
                  <c:v>0.14031344041215432</c:v>
                </c:pt>
                <c:pt idx="23">
                  <c:v>0.13971921121757652</c:v>
                </c:pt>
                <c:pt idx="24">
                  <c:v>0.13967148238473925</c:v>
                </c:pt>
                <c:pt idx="25">
                  <c:v>0.14039914760426683</c:v>
                </c:pt>
                <c:pt idx="26">
                  <c:v>0.14053404168353867</c:v>
                </c:pt>
                <c:pt idx="27">
                  <c:v>0.14052003974518265</c:v>
                </c:pt>
                <c:pt idx="28">
                  <c:v>0.14049458169348103</c:v>
                </c:pt>
                <c:pt idx="29">
                  <c:v>0.14045356870520992</c:v>
                </c:pt>
                <c:pt idx="30">
                  <c:v>0.14027983553421022</c:v>
                </c:pt>
                <c:pt idx="31">
                  <c:v>0.1399997180802707</c:v>
                </c:pt>
                <c:pt idx="32">
                  <c:v>0.13970053897698062</c:v>
                </c:pt>
                <c:pt idx="33">
                  <c:v>0.13987653002404318</c:v>
                </c:pt>
                <c:pt idx="34">
                  <c:v>0.13999674363949577</c:v>
                </c:pt>
                <c:pt idx="35">
                  <c:v>0.14004795049784249</c:v>
                </c:pt>
                <c:pt idx="36">
                  <c:v>0.13998537366532837</c:v>
                </c:pt>
                <c:pt idx="37">
                  <c:v>0.13992239016678767</c:v>
                </c:pt>
                <c:pt idx="38">
                  <c:v>0.13978437832968513</c:v>
                </c:pt>
                <c:pt idx="39">
                  <c:v>0.13950010526470097</c:v>
                </c:pt>
                <c:pt idx="40">
                  <c:v>0.13926900389839411</c:v>
                </c:pt>
                <c:pt idx="41">
                  <c:v>0.13902042478420873</c:v>
                </c:pt>
                <c:pt idx="42">
                  <c:v>0.13882192562332712</c:v>
                </c:pt>
                <c:pt idx="43">
                  <c:v>0.13871563394446687</c:v>
                </c:pt>
                <c:pt idx="44">
                  <c:v>0.13859708059872536</c:v>
                </c:pt>
                <c:pt idx="45">
                  <c:v>0.13841770616409235</c:v>
                </c:pt>
                <c:pt idx="46">
                  <c:v>0.1381772159257536</c:v>
                </c:pt>
                <c:pt idx="47">
                  <c:v>0.13793060759861372</c:v>
                </c:pt>
                <c:pt idx="48">
                  <c:v>0.13767254126726636</c:v>
                </c:pt>
                <c:pt idx="49">
                  <c:v>0.1374172394971945</c:v>
                </c:pt>
                <c:pt idx="50">
                  <c:v>0.13728077389737398</c:v>
                </c:pt>
                <c:pt idx="51">
                  <c:v>0.13707733177126941</c:v>
                </c:pt>
                <c:pt idx="52">
                  <c:v>0.13671791395640207</c:v>
                </c:pt>
                <c:pt idx="53">
                  <c:v>0.13633266826518853</c:v>
                </c:pt>
                <c:pt idx="54">
                  <c:v>0.13598707172324373</c:v>
                </c:pt>
                <c:pt idx="55">
                  <c:v>0.13567366067900807</c:v>
                </c:pt>
                <c:pt idx="56">
                  <c:v>0.13536571128701741</c:v>
                </c:pt>
                <c:pt idx="57">
                  <c:v>0.13507370206907929</c:v>
                </c:pt>
                <c:pt idx="58">
                  <c:v>0.13475823207055854</c:v>
                </c:pt>
                <c:pt idx="59">
                  <c:v>0.13445647610486361</c:v>
                </c:pt>
                <c:pt idx="60">
                  <c:v>0.13418716381009377</c:v>
                </c:pt>
                <c:pt idx="61">
                  <c:v>0.13396958870973449</c:v>
                </c:pt>
                <c:pt idx="62">
                  <c:v>0.13382428503465896</c:v>
                </c:pt>
                <c:pt idx="63">
                  <c:v>0.13370005013466185</c:v>
                </c:pt>
                <c:pt idx="64">
                  <c:v>0.1336041203962704</c:v>
                </c:pt>
                <c:pt idx="65">
                  <c:v>0.13357194419304683</c:v>
                </c:pt>
                <c:pt idx="66">
                  <c:v>0.13357438591464854</c:v>
                </c:pt>
                <c:pt idx="67">
                  <c:v>0.13360033201222993</c:v>
                </c:pt>
                <c:pt idx="68">
                  <c:v>0.13367310715343114</c:v>
                </c:pt>
                <c:pt idx="69">
                  <c:v>0.1337777774650335</c:v>
                </c:pt>
                <c:pt idx="70">
                  <c:v>0.13393668046171983</c:v>
                </c:pt>
              </c:numCache>
            </c:numRef>
          </c:val>
          <c:smooth val="0"/>
          <c:extLst>
            <c:ext xmlns:c16="http://schemas.microsoft.com/office/drawing/2014/chart" uri="{C3380CC4-5D6E-409C-BE32-E72D297353CC}">
              <c16:uniqueId val="{00000004-7582-48CA-82B1-34E570BEF608}"/>
            </c:ext>
          </c:extLst>
        </c:ser>
        <c:dLbls>
          <c:showLegendKey val="0"/>
          <c:showVal val="0"/>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10"/>
        <c:noMultiLvlLbl val="0"/>
      </c:catAx>
      <c:valAx>
        <c:axId val="106748928"/>
        <c:scaling>
          <c:orientation val="minMax"/>
          <c:max val="0.16000000000000003"/>
          <c:min val="0.11"/>
        </c:scaling>
        <c:delete val="0"/>
        <c:axPos val="l"/>
        <c:majorGridlines/>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17662770608354492"/>
          <c:y val="0.92990807428692268"/>
          <c:w val="0.75135605296277419"/>
          <c:h val="5.620175100490060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2.8'!$B$5</c:f>
              <c:strCache>
                <c:ptCount val="1"/>
                <c:pt idx="0">
                  <c:v>Obs</c:v>
                </c:pt>
              </c:strCache>
            </c:strRef>
          </c:tx>
          <c:spPr>
            <a:ln w="28575" cap="rnd">
              <a:solidFill>
                <a:schemeClr val="bg1">
                  <a:lumMod val="50000"/>
                </a:schemeClr>
              </a:solidFill>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2.8'!$C$5:$BU$5</c:f>
              <c:numCache>
                <c:formatCode>0.0%</c:formatCode>
                <c:ptCount val="71"/>
                <c:pt idx="2">
                  <c:v>2.0201509155782241E-2</c:v>
                </c:pt>
                <c:pt idx="3">
                  <c:v>2.0163147267608737E-2</c:v>
                </c:pt>
                <c:pt idx="4">
                  <c:v>2.036672689775984E-2</c:v>
                </c:pt>
                <c:pt idx="5">
                  <c:v>2.0233857097449466E-2</c:v>
                </c:pt>
                <c:pt idx="6">
                  <c:v>2.0899300001942265E-2</c:v>
                </c:pt>
                <c:pt idx="7">
                  <c:v>2.0963859875169404E-2</c:v>
                </c:pt>
                <c:pt idx="8">
                  <c:v>1.8971313118638602E-2</c:v>
                </c:pt>
                <c:pt idx="9">
                  <c:v>1.9864973438267645E-2</c:v>
                </c:pt>
                <c:pt idx="10">
                  <c:v>1.9968018843614335E-2</c:v>
                </c:pt>
                <c:pt idx="11">
                  <c:v>2.0500151090176142E-2</c:v>
                </c:pt>
                <c:pt idx="12">
                  <c:v>2.1121980961277192E-2</c:v>
                </c:pt>
                <c:pt idx="13">
                  <c:v>2.1127052975230196E-2</c:v>
                </c:pt>
                <c:pt idx="14">
                  <c:v>2.1087307893202779E-2</c:v>
                </c:pt>
                <c:pt idx="15">
                  <c:v>2.0733011320562458E-2</c:v>
                </c:pt>
                <c:pt idx="16">
                  <c:v>2.16421544029636E-2</c:v>
                </c:pt>
                <c:pt idx="17">
                  <c:v>2.0060962785515574E-2</c:v>
                </c:pt>
                <c:pt idx="18">
                  <c:v>1.9968459357401731E-2</c:v>
                </c:pt>
                <c:pt idx="19">
                  <c:v>1.9608022150834337E-2</c:v>
                </c:pt>
                <c:pt idx="20">
                  <c:v>2.1896283466845332E-2</c:v>
                </c:pt>
              </c:numCache>
            </c:numRef>
          </c:val>
          <c:smooth val="0"/>
          <c:extLst>
            <c:ext xmlns:c16="http://schemas.microsoft.com/office/drawing/2014/chart" uri="{C3380CC4-5D6E-409C-BE32-E72D297353CC}">
              <c16:uniqueId val="{00000000-CF48-4D62-9B9F-2C0CC7F8A04A}"/>
            </c:ext>
          </c:extLst>
        </c:ser>
        <c:ser>
          <c:idx val="1"/>
          <c:order val="1"/>
          <c:tx>
            <c:strRef>
              <c:f>'Fig 2.8'!$B$6</c:f>
              <c:strCache>
                <c:ptCount val="1"/>
                <c:pt idx="0">
                  <c:v>Conv. EEC - tous sc.</c:v>
                </c:pt>
              </c:strCache>
            </c:strRef>
          </c:tx>
          <c:spPr>
            <a:ln w="28575" cap="rnd">
              <a:solidFill>
                <a:srgbClr val="006600"/>
              </a:solidFill>
              <a:prstDash val="solid"/>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2.8'!$C$6:$BU$6</c:f>
              <c:numCache>
                <c:formatCode>0.0%</c:formatCode>
                <c:ptCount val="71"/>
                <c:pt idx="20">
                  <c:v>2.1896283466845332E-2</c:v>
                </c:pt>
                <c:pt idx="21">
                  <c:v>2.1896283466845332E-2</c:v>
                </c:pt>
                <c:pt idx="22">
                  <c:v>2.1896283466845329E-2</c:v>
                </c:pt>
                <c:pt idx="23">
                  <c:v>2.1896283466845329E-2</c:v>
                </c:pt>
                <c:pt idx="24">
                  <c:v>2.1896283466845325E-2</c:v>
                </c:pt>
                <c:pt idx="25">
                  <c:v>2.1896283466845325E-2</c:v>
                </c:pt>
                <c:pt idx="26">
                  <c:v>2.1896283466845322E-2</c:v>
                </c:pt>
                <c:pt idx="27">
                  <c:v>2.1896283466845318E-2</c:v>
                </c:pt>
                <c:pt idx="28">
                  <c:v>2.1896283466845318E-2</c:v>
                </c:pt>
                <c:pt idx="29">
                  <c:v>2.1896283466845322E-2</c:v>
                </c:pt>
                <c:pt idx="30">
                  <c:v>2.1896283466845325E-2</c:v>
                </c:pt>
                <c:pt idx="31">
                  <c:v>2.1896283466845322E-2</c:v>
                </c:pt>
                <c:pt idx="32">
                  <c:v>2.1896283466845318E-2</c:v>
                </c:pt>
                <c:pt idx="33">
                  <c:v>2.1896283466845322E-2</c:v>
                </c:pt>
                <c:pt idx="34">
                  <c:v>2.1896283466845318E-2</c:v>
                </c:pt>
                <c:pt idx="35">
                  <c:v>2.1896283466845315E-2</c:v>
                </c:pt>
                <c:pt idx="36">
                  <c:v>2.1896283466845315E-2</c:v>
                </c:pt>
                <c:pt idx="37">
                  <c:v>2.1896283466845308E-2</c:v>
                </c:pt>
                <c:pt idx="38">
                  <c:v>2.1896283466845308E-2</c:v>
                </c:pt>
                <c:pt idx="39">
                  <c:v>2.1896283466845308E-2</c:v>
                </c:pt>
                <c:pt idx="40">
                  <c:v>2.1896283466845311E-2</c:v>
                </c:pt>
                <c:pt idx="41">
                  <c:v>2.1896283466845308E-2</c:v>
                </c:pt>
                <c:pt idx="42">
                  <c:v>2.1896283466845308E-2</c:v>
                </c:pt>
                <c:pt idx="43">
                  <c:v>2.1896283466845301E-2</c:v>
                </c:pt>
                <c:pt idx="44">
                  <c:v>2.1896283466845304E-2</c:v>
                </c:pt>
                <c:pt idx="45">
                  <c:v>2.1896283466845308E-2</c:v>
                </c:pt>
                <c:pt idx="46">
                  <c:v>2.1896283466845308E-2</c:v>
                </c:pt>
                <c:pt idx="47">
                  <c:v>2.1896283466845304E-2</c:v>
                </c:pt>
                <c:pt idx="48">
                  <c:v>2.1896283466845304E-2</c:v>
                </c:pt>
                <c:pt idx="49">
                  <c:v>2.1896283466845304E-2</c:v>
                </c:pt>
                <c:pt idx="50">
                  <c:v>2.1896283466845304E-2</c:v>
                </c:pt>
                <c:pt idx="51">
                  <c:v>2.1896283466845304E-2</c:v>
                </c:pt>
                <c:pt idx="52">
                  <c:v>2.1896283466845301E-2</c:v>
                </c:pt>
                <c:pt idx="53">
                  <c:v>2.1896283466845304E-2</c:v>
                </c:pt>
                <c:pt idx="54">
                  <c:v>2.1896283466845308E-2</c:v>
                </c:pt>
                <c:pt idx="55">
                  <c:v>2.1896283466845308E-2</c:v>
                </c:pt>
                <c:pt idx="56">
                  <c:v>2.1896283466845308E-2</c:v>
                </c:pt>
                <c:pt idx="57">
                  <c:v>2.1896283466845304E-2</c:v>
                </c:pt>
                <c:pt idx="58">
                  <c:v>2.1896283466845308E-2</c:v>
                </c:pt>
                <c:pt idx="59">
                  <c:v>2.1896283466845311E-2</c:v>
                </c:pt>
                <c:pt idx="60">
                  <c:v>2.1896283466845308E-2</c:v>
                </c:pt>
                <c:pt idx="61">
                  <c:v>2.1896283466845308E-2</c:v>
                </c:pt>
                <c:pt idx="62">
                  <c:v>2.1896283466845308E-2</c:v>
                </c:pt>
                <c:pt idx="63">
                  <c:v>2.1896283466845315E-2</c:v>
                </c:pt>
                <c:pt idx="64">
                  <c:v>2.1896283466845311E-2</c:v>
                </c:pt>
                <c:pt idx="65">
                  <c:v>2.1896283466845308E-2</c:v>
                </c:pt>
                <c:pt idx="66">
                  <c:v>2.1896283466845311E-2</c:v>
                </c:pt>
                <c:pt idx="67">
                  <c:v>2.1896283466845308E-2</c:v>
                </c:pt>
                <c:pt idx="68">
                  <c:v>2.1896283466845304E-2</c:v>
                </c:pt>
                <c:pt idx="69">
                  <c:v>2.1896283466845308E-2</c:v>
                </c:pt>
                <c:pt idx="70">
                  <c:v>2.1896283466845308E-2</c:v>
                </c:pt>
              </c:numCache>
            </c:numRef>
          </c:val>
          <c:smooth val="0"/>
          <c:extLst>
            <c:ext xmlns:c16="http://schemas.microsoft.com/office/drawing/2014/chart" uri="{C3380CC4-5D6E-409C-BE32-E72D297353CC}">
              <c16:uniqueId val="{00000001-CF48-4D62-9B9F-2C0CC7F8A04A}"/>
            </c:ext>
          </c:extLst>
        </c:ser>
        <c:ser>
          <c:idx val="2"/>
          <c:order val="2"/>
          <c:tx>
            <c:strRef>
              <c:f>'Fig 2.8'!$B$7</c:f>
              <c:strCache>
                <c:ptCount val="1"/>
                <c:pt idx="0">
                  <c:v>Conv. TCC - 1,8%</c:v>
                </c:pt>
              </c:strCache>
            </c:strRef>
          </c:tx>
          <c:spPr>
            <a:ln w="28575" cap="rnd">
              <a:solidFill>
                <a:srgbClr val="006600"/>
              </a:solidFill>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2.8'!$C$7:$BU$7</c:f>
              <c:numCache>
                <c:formatCode>0.0%</c:formatCode>
                <c:ptCount val="71"/>
                <c:pt idx="20">
                  <c:v>2.1896283466845329E-2</c:v>
                </c:pt>
                <c:pt idx="21">
                  <c:v>2.0143742363810072E-2</c:v>
                </c:pt>
                <c:pt idx="22">
                  <c:v>1.9204264693550455E-2</c:v>
                </c:pt>
                <c:pt idx="23">
                  <c:v>1.8642190458496251E-2</c:v>
                </c:pt>
                <c:pt idx="24">
                  <c:v>1.8302196773630503E-2</c:v>
                </c:pt>
                <c:pt idx="25">
                  <c:v>1.7999549942652293E-2</c:v>
                </c:pt>
                <c:pt idx="26">
                  <c:v>1.7607898519593549E-2</c:v>
                </c:pt>
                <c:pt idx="27">
                  <c:v>1.7209855232263576E-2</c:v>
                </c:pt>
                <c:pt idx="28">
                  <c:v>1.6823609058181276E-2</c:v>
                </c:pt>
                <c:pt idx="29">
                  <c:v>1.642524002624721E-2</c:v>
                </c:pt>
                <c:pt idx="30">
                  <c:v>1.6019094244104803E-2</c:v>
                </c:pt>
                <c:pt idx="31">
                  <c:v>1.5605091082147313E-2</c:v>
                </c:pt>
                <c:pt idx="32">
                  <c:v>1.5193120221540438E-2</c:v>
                </c:pt>
                <c:pt idx="33">
                  <c:v>1.4898214838477693E-2</c:v>
                </c:pt>
                <c:pt idx="34">
                  <c:v>1.4655038444917392E-2</c:v>
                </c:pt>
                <c:pt idx="35">
                  <c:v>1.4460852369466062E-2</c:v>
                </c:pt>
                <c:pt idx="36">
                  <c:v>1.431821556944724E-2</c:v>
                </c:pt>
                <c:pt idx="37">
                  <c:v>1.4235247284565799E-2</c:v>
                </c:pt>
                <c:pt idx="38">
                  <c:v>1.4158096714826544E-2</c:v>
                </c:pt>
                <c:pt idx="39">
                  <c:v>1.4077284882551219E-2</c:v>
                </c:pt>
                <c:pt idx="40">
                  <c:v>1.3995378177513213E-2</c:v>
                </c:pt>
                <c:pt idx="41">
                  <c:v>1.391602563811559E-2</c:v>
                </c:pt>
                <c:pt idx="42">
                  <c:v>1.3840142725004632E-2</c:v>
                </c:pt>
                <c:pt idx="43">
                  <c:v>1.3774877757424104E-2</c:v>
                </c:pt>
                <c:pt idx="44">
                  <c:v>1.3713305172884421E-2</c:v>
                </c:pt>
                <c:pt idx="45">
                  <c:v>1.3661874775422297E-2</c:v>
                </c:pt>
                <c:pt idx="46">
                  <c:v>1.3616941589789202E-2</c:v>
                </c:pt>
                <c:pt idx="47">
                  <c:v>1.3569855094545287E-2</c:v>
                </c:pt>
                <c:pt idx="48">
                  <c:v>1.3518941561740626E-2</c:v>
                </c:pt>
                <c:pt idx="49">
                  <c:v>1.3466047333619053E-2</c:v>
                </c:pt>
                <c:pt idx="50">
                  <c:v>1.341955911710601E-2</c:v>
                </c:pt>
                <c:pt idx="51">
                  <c:v>1.3377109457090117E-2</c:v>
                </c:pt>
                <c:pt idx="52">
                  <c:v>1.3334306675176258E-2</c:v>
                </c:pt>
                <c:pt idx="53">
                  <c:v>1.3291368322331847E-2</c:v>
                </c:pt>
                <c:pt idx="54">
                  <c:v>1.3251554291327818E-2</c:v>
                </c:pt>
                <c:pt idx="55">
                  <c:v>1.3215960644031265E-2</c:v>
                </c:pt>
                <c:pt idx="56">
                  <c:v>1.3181905157772728E-2</c:v>
                </c:pt>
                <c:pt idx="57">
                  <c:v>1.3146597276858097E-2</c:v>
                </c:pt>
                <c:pt idx="58">
                  <c:v>1.3109467425258909E-2</c:v>
                </c:pt>
                <c:pt idx="59">
                  <c:v>1.3067626171060527E-2</c:v>
                </c:pt>
                <c:pt idx="60">
                  <c:v>1.3030962616115581E-2</c:v>
                </c:pt>
                <c:pt idx="61">
                  <c:v>1.3005109636424518E-2</c:v>
                </c:pt>
                <c:pt idx="62">
                  <c:v>1.2980864741291108E-2</c:v>
                </c:pt>
                <c:pt idx="63">
                  <c:v>1.2956449403269099E-2</c:v>
                </c:pt>
                <c:pt idx="64">
                  <c:v>1.2933987474028468E-2</c:v>
                </c:pt>
                <c:pt idx="65">
                  <c:v>1.2918239451336952E-2</c:v>
                </c:pt>
                <c:pt idx="66">
                  <c:v>1.2907689501931217E-2</c:v>
                </c:pt>
                <c:pt idx="67">
                  <c:v>1.2896148485383414E-2</c:v>
                </c:pt>
                <c:pt idx="68">
                  <c:v>1.2884842490438425E-2</c:v>
                </c:pt>
                <c:pt idx="69">
                  <c:v>1.2876234794806171E-2</c:v>
                </c:pt>
                <c:pt idx="70">
                  <c:v>1.2867737052388646E-2</c:v>
                </c:pt>
              </c:numCache>
            </c:numRef>
          </c:val>
          <c:smooth val="0"/>
          <c:extLst>
            <c:ext xmlns:c16="http://schemas.microsoft.com/office/drawing/2014/chart" uri="{C3380CC4-5D6E-409C-BE32-E72D297353CC}">
              <c16:uniqueId val="{00000002-CF48-4D62-9B9F-2C0CC7F8A04A}"/>
            </c:ext>
          </c:extLst>
        </c:ser>
        <c:ser>
          <c:idx val="3"/>
          <c:order val="3"/>
          <c:tx>
            <c:strRef>
              <c:f>'Fig 2.8'!$B$8</c:f>
              <c:strCache>
                <c:ptCount val="1"/>
                <c:pt idx="0">
                  <c:v>Conv. TCC - 1,5%</c:v>
                </c:pt>
              </c:strCache>
            </c:strRef>
          </c:tx>
          <c:spPr>
            <a:ln w="28575" cap="rnd">
              <a:solidFill>
                <a:schemeClr val="accent5">
                  <a:lumMod val="75000"/>
                </a:schemeClr>
              </a:solidFill>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2.8'!$C$8:$BU$8</c:f>
              <c:numCache>
                <c:formatCode>0.0%</c:formatCode>
                <c:ptCount val="71"/>
                <c:pt idx="20">
                  <c:v>2.1896283466845329E-2</c:v>
                </c:pt>
                <c:pt idx="21">
                  <c:v>2.0143742363810072E-2</c:v>
                </c:pt>
                <c:pt idx="22">
                  <c:v>1.9204264693550455E-2</c:v>
                </c:pt>
                <c:pt idx="23">
                  <c:v>1.8642190458496251E-2</c:v>
                </c:pt>
                <c:pt idx="24">
                  <c:v>1.8302196773630503E-2</c:v>
                </c:pt>
                <c:pt idx="25">
                  <c:v>1.7999549942652293E-2</c:v>
                </c:pt>
                <c:pt idx="26">
                  <c:v>1.7615600527357823E-2</c:v>
                </c:pt>
                <c:pt idx="27">
                  <c:v>1.7230773125812691E-2</c:v>
                </c:pt>
                <c:pt idx="28">
                  <c:v>1.6861038121892727E-2</c:v>
                </c:pt>
                <c:pt idx="29">
                  <c:v>1.6485663773695959E-2</c:v>
                </c:pt>
                <c:pt idx="30">
                  <c:v>1.6108437565176503E-2</c:v>
                </c:pt>
                <c:pt idx="31">
                  <c:v>1.5727034767210945E-2</c:v>
                </c:pt>
                <c:pt idx="32">
                  <c:v>1.5351279462350638E-2</c:v>
                </c:pt>
                <c:pt idx="33">
                  <c:v>1.508458989233215E-2</c:v>
                </c:pt>
                <c:pt idx="34">
                  <c:v>1.4861746000236696E-2</c:v>
                </c:pt>
                <c:pt idx="35">
                  <c:v>1.468062165570368E-2</c:v>
                </c:pt>
                <c:pt idx="36">
                  <c:v>1.4544132548975337E-2</c:v>
                </c:pt>
                <c:pt idx="37">
                  <c:v>1.4460766769367252E-2</c:v>
                </c:pt>
                <c:pt idx="38">
                  <c:v>1.438466401851865E-2</c:v>
                </c:pt>
                <c:pt idx="39">
                  <c:v>1.430335341297001E-2</c:v>
                </c:pt>
                <c:pt idx="40">
                  <c:v>1.4220899569663341E-2</c:v>
                </c:pt>
                <c:pt idx="41">
                  <c:v>1.414104145617436E-2</c:v>
                </c:pt>
                <c:pt idx="42">
                  <c:v>1.4064699935667148E-2</c:v>
                </c:pt>
                <c:pt idx="43">
                  <c:v>1.3999136327645916E-2</c:v>
                </c:pt>
                <c:pt idx="44">
                  <c:v>1.3937275664939897E-2</c:v>
                </c:pt>
                <c:pt idx="45">
                  <c:v>1.3885697588215173E-2</c:v>
                </c:pt>
                <c:pt idx="46">
                  <c:v>1.3840721091235922E-2</c:v>
                </c:pt>
                <c:pt idx="47">
                  <c:v>1.3793546371261027E-2</c:v>
                </c:pt>
                <c:pt idx="48">
                  <c:v>1.3742466929600057E-2</c:v>
                </c:pt>
                <c:pt idx="49">
                  <c:v>1.3689357684704652E-2</c:v>
                </c:pt>
                <c:pt idx="50">
                  <c:v>1.3642758488197017E-2</c:v>
                </c:pt>
                <c:pt idx="51">
                  <c:v>1.3600249954741482E-2</c:v>
                </c:pt>
                <c:pt idx="52">
                  <c:v>1.3557337082616574E-2</c:v>
                </c:pt>
                <c:pt idx="53">
                  <c:v>1.3514212032551171E-2</c:v>
                </c:pt>
                <c:pt idx="54">
                  <c:v>1.3474186589781256E-2</c:v>
                </c:pt>
                <c:pt idx="55">
                  <c:v>1.343838257328514E-2</c:v>
                </c:pt>
                <c:pt idx="56">
                  <c:v>1.3404066331404797E-2</c:v>
                </c:pt>
                <c:pt idx="57">
                  <c:v>1.336971158899744E-2</c:v>
                </c:pt>
                <c:pt idx="58">
                  <c:v>1.3332114724602152E-2</c:v>
                </c:pt>
                <c:pt idx="59">
                  <c:v>1.3290960948941846E-2</c:v>
                </c:pt>
                <c:pt idx="60">
                  <c:v>1.3253728354552078E-2</c:v>
                </c:pt>
                <c:pt idx="61">
                  <c:v>1.3227487810224543E-2</c:v>
                </c:pt>
                <c:pt idx="62">
                  <c:v>1.320285658704181E-2</c:v>
                </c:pt>
                <c:pt idx="63">
                  <c:v>1.3178030419723192E-2</c:v>
                </c:pt>
                <c:pt idx="64">
                  <c:v>1.3155184151076322E-2</c:v>
                </c:pt>
                <c:pt idx="65">
                  <c:v>1.3139179954228114E-2</c:v>
                </c:pt>
                <c:pt idx="66">
                  <c:v>1.3128476059078784E-2</c:v>
                </c:pt>
                <c:pt idx="67">
                  <c:v>1.3116755834947428E-2</c:v>
                </c:pt>
                <c:pt idx="68">
                  <c:v>1.3105270856455435E-2</c:v>
                </c:pt>
                <c:pt idx="69">
                  <c:v>1.3096535225249598E-2</c:v>
                </c:pt>
                <c:pt idx="70">
                  <c:v>1.3087909659111106E-2</c:v>
                </c:pt>
              </c:numCache>
            </c:numRef>
          </c:val>
          <c:smooth val="0"/>
          <c:extLst>
            <c:ext xmlns:c16="http://schemas.microsoft.com/office/drawing/2014/chart" uri="{C3380CC4-5D6E-409C-BE32-E72D297353CC}">
              <c16:uniqueId val="{00000003-CF48-4D62-9B9F-2C0CC7F8A04A}"/>
            </c:ext>
          </c:extLst>
        </c:ser>
        <c:ser>
          <c:idx val="4"/>
          <c:order val="4"/>
          <c:tx>
            <c:strRef>
              <c:f>'Fig 2.8'!$B$9</c:f>
              <c:strCache>
                <c:ptCount val="1"/>
                <c:pt idx="0">
                  <c:v>Conv. TCC - 1,3%</c:v>
                </c:pt>
              </c:strCache>
            </c:strRef>
          </c:tx>
          <c:spPr>
            <a:ln w="28575" cap="rnd">
              <a:solidFill>
                <a:schemeClr val="accent6">
                  <a:lumMod val="75000"/>
                </a:schemeClr>
              </a:solidFill>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2.8'!$C$9:$BU$9</c:f>
              <c:numCache>
                <c:formatCode>0.0%</c:formatCode>
                <c:ptCount val="71"/>
                <c:pt idx="20">
                  <c:v>2.1896283466845329E-2</c:v>
                </c:pt>
                <c:pt idx="21">
                  <c:v>2.0143742363810072E-2</c:v>
                </c:pt>
                <c:pt idx="22">
                  <c:v>1.9204264693550455E-2</c:v>
                </c:pt>
                <c:pt idx="23">
                  <c:v>1.864327277245327E-2</c:v>
                </c:pt>
                <c:pt idx="24">
                  <c:v>1.830299154420837E-2</c:v>
                </c:pt>
                <c:pt idx="25">
                  <c:v>1.8000066683302861E-2</c:v>
                </c:pt>
                <c:pt idx="26">
                  <c:v>1.7620327565952006E-2</c:v>
                </c:pt>
                <c:pt idx="27">
                  <c:v>1.724393123170969E-2</c:v>
                </c:pt>
                <c:pt idx="28">
                  <c:v>1.6886605467577396E-2</c:v>
                </c:pt>
                <c:pt idx="29">
                  <c:v>1.6525732228230863E-2</c:v>
                </c:pt>
                <c:pt idx="30">
                  <c:v>1.6166709555363267E-2</c:v>
                </c:pt>
                <c:pt idx="31">
                  <c:v>1.5806732211116347E-2</c:v>
                </c:pt>
                <c:pt idx="32">
                  <c:v>1.5455445251927652E-2</c:v>
                </c:pt>
                <c:pt idx="33">
                  <c:v>1.5207917477978778E-2</c:v>
                </c:pt>
                <c:pt idx="34">
                  <c:v>1.4998947816373273E-2</c:v>
                </c:pt>
                <c:pt idx="35">
                  <c:v>1.4826774399175397E-2</c:v>
                </c:pt>
                <c:pt idx="36">
                  <c:v>1.4694520007581749E-2</c:v>
                </c:pt>
                <c:pt idx="37">
                  <c:v>1.4610902693902129E-2</c:v>
                </c:pt>
                <c:pt idx="38">
                  <c:v>1.4534584708649554E-2</c:v>
                </c:pt>
                <c:pt idx="39">
                  <c:v>1.4452958413861417E-2</c:v>
                </c:pt>
                <c:pt idx="40">
                  <c:v>1.4370156241965727E-2</c:v>
                </c:pt>
                <c:pt idx="41">
                  <c:v>1.4289977312618458E-2</c:v>
                </c:pt>
                <c:pt idx="42">
                  <c:v>1.4213345950868633E-2</c:v>
                </c:pt>
                <c:pt idx="43">
                  <c:v>1.4147598312076263E-2</c:v>
                </c:pt>
                <c:pt idx="44">
                  <c:v>1.4085559702518114E-2</c:v>
                </c:pt>
                <c:pt idx="45">
                  <c:v>1.4033896320894922E-2</c:v>
                </c:pt>
                <c:pt idx="46">
                  <c:v>1.3988903705807625E-2</c:v>
                </c:pt>
                <c:pt idx="47">
                  <c:v>1.3941682893292312E-2</c:v>
                </c:pt>
                <c:pt idx="48">
                  <c:v>1.3890505558022102E-2</c:v>
                </c:pt>
                <c:pt idx="49">
                  <c:v>1.3837265538884039E-2</c:v>
                </c:pt>
                <c:pt idx="50">
                  <c:v>1.3790604557805047E-2</c:v>
                </c:pt>
                <c:pt idx="51">
                  <c:v>1.3748068546098391E-2</c:v>
                </c:pt>
                <c:pt idx="52">
                  <c:v>1.3705093396283613E-2</c:v>
                </c:pt>
                <c:pt idx="53">
                  <c:v>1.366185390031773E-2</c:v>
                </c:pt>
                <c:pt idx="54">
                  <c:v>1.3621696236888159E-2</c:v>
                </c:pt>
                <c:pt idx="55">
                  <c:v>1.3585759452247798E-2</c:v>
                </c:pt>
                <c:pt idx="56">
                  <c:v>1.3551275644786231E-2</c:v>
                </c:pt>
                <c:pt idx="57">
                  <c:v>1.3516701617246413E-2</c:v>
                </c:pt>
                <c:pt idx="58">
                  <c:v>1.3478800020558035E-2</c:v>
                </c:pt>
                <c:pt idx="59">
                  <c:v>1.3437256709772269E-2</c:v>
                </c:pt>
                <c:pt idx="60">
                  <c:v>1.3399652133474462E-2</c:v>
                </c:pt>
                <c:pt idx="61">
                  <c:v>1.3373158617939298E-2</c:v>
                </c:pt>
                <c:pt idx="62">
                  <c:v>1.3348274573243874E-2</c:v>
                </c:pt>
                <c:pt idx="63">
                  <c:v>1.3323178961397631E-2</c:v>
                </c:pt>
                <c:pt idx="64">
                  <c:v>1.3300080458827206E-2</c:v>
                </c:pt>
                <c:pt idx="65">
                  <c:v>1.3283908475005662E-2</c:v>
                </c:pt>
                <c:pt idx="66">
                  <c:v>1.3273104217782598E-2</c:v>
                </c:pt>
                <c:pt idx="67">
                  <c:v>1.3261266843720729E-2</c:v>
                </c:pt>
                <c:pt idx="68">
                  <c:v>1.3249664766770345E-2</c:v>
                </c:pt>
                <c:pt idx="69">
                  <c:v>1.3240845661571183E-2</c:v>
                </c:pt>
                <c:pt idx="70">
                  <c:v>1.3232136650309921E-2</c:v>
                </c:pt>
              </c:numCache>
            </c:numRef>
          </c:val>
          <c:smooth val="0"/>
          <c:extLst>
            <c:ext xmlns:c16="http://schemas.microsoft.com/office/drawing/2014/chart" uri="{C3380CC4-5D6E-409C-BE32-E72D297353CC}">
              <c16:uniqueId val="{00000004-CF48-4D62-9B9F-2C0CC7F8A04A}"/>
            </c:ext>
          </c:extLst>
        </c:ser>
        <c:ser>
          <c:idx val="5"/>
          <c:order val="5"/>
          <c:tx>
            <c:strRef>
              <c:f>'Fig 2.8'!$B$10</c:f>
              <c:strCache>
                <c:ptCount val="1"/>
                <c:pt idx="0">
                  <c:v>Conv. TCC - 1,0%</c:v>
                </c:pt>
              </c:strCache>
            </c:strRef>
          </c:tx>
          <c:spPr>
            <a:ln w="28575" cap="rnd">
              <a:solidFill>
                <a:srgbClr val="800000"/>
              </a:solidFill>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2.8'!$C$10:$BU$10</c:f>
              <c:numCache>
                <c:formatCode>0.0%</c:formatCode>
                <c:ptCount val="71"/>
                <c:pt idx="20">
                  <c:v>2.1896283466845329E-2</c:v>
                </c:pt>
                <c:pt idx="21">
                  <c:v>2.0143742363810072E-2</c:v>
                </c:pt>
                <c:pt idx="22">
                  <c:v>1.9204264693550455E-2</c:v>
                </c:pt>
                <c:pt idx="23">
                  <c:v>1.8642190458496251E-2</c:v>
                </c:pt>
                <c:pt idx="24">
                  <c:v>1.8302196773630503E-2</c:v>
                </c:pt>
                <c:pt idx="25">
                  <c:v>1.7999549942652293E-2</c:v>
                </c:pt>
                <c:pt idx="26">
                  <c:v>1.7626061371317298E-2</c:v>
                </c:pt>
                <c:pt idx="27">
                  <c:v>1.7261539162746121E-2</c:v>
                </c:pt>
                <c:pt idx="28">
                  <c:v>1.6922857248230519E-2</c:v>
                </c:pt>
                <c:pt idx="29">
                  <c:v>1.6587216553758961E-2</c:v>
                </c:pt>
                <c:pt idx="30">
                  <c:v>1.62577641398268E-2</c:v>
                </c:pt>
                <c:pt idx="31">
                  <c:v>1.5931628230806565E-2</c:v>
                </c:pt>
                <c:pt idx="32">
                  <c:v>1.5618294870111673E-2</c:v>
                </c:pt>
                <c:pt idx="33">
                  <c:v>1.5400645192576768E-2</c:v>
                </c:pt>
                <c:pt idx="34">
                  <c:v>1.5213397805369405E-2</c:v>
                </c:pt>
                <c:pt idx="35">
                  <c:v>1.5055278475449213E-2</c:v>
                </c:pt>
                <c:pt idx="36">
                  <c:v>1.4929681788495498E-2</c:v>
                </c:pt>
                <c:pt idx="37">
                  <c:v>1.4845656069690766E-2</c:v>
                </c:pt>
                <c:pt idx="38">
                  <c:v>1.476898740240302E-2</c:v>
                </c:pt>
                <c:pt idx="39">
                  <c:v>1.4686854327341996E-2</c:v>
                </c:pt>
                <c:pt idx="40">
                  <c:v>1.4603494786700113E-2</c:v>
                </c:pt>
                <c:pt idx="41">
                  <c:v>1.4522801484923282E-2</c:v>
                </c:pt>
                <c:pt idx="42">
                  <c:v>1.4445704357832325E-2</c:v>
                </c:pt>
                <c:pt idx="43">
                  <c:v>1.4379656664581866E-2</c:v>
                </c:pt>
                <c:pt idx="44">
                  <c:v>1.4317328293497741E-2</c:v>
                </c:pt>
                <c:pt idx="45">
                  <c:v>1.4265520471393782E-2</c:v>
                </c:pt>
                <c:pt idx="46">
                  <c:v>1.4220491681990736E-2</c:v>
                </c:pt>
                <c:pt idx="47">
                  <c:v>1.4173187947695282E-2</c:v>
                </c:pt>
                <c:pt idx="48">
                  <c:v>1.4121846886988424E-2</c:v>
                </c:pt>
                <c:pt idx="49">
                  <c:v>1.4068391960727492E-2</c:v>
                </c:pt>
                <c:pt idx="50">
                  <c:v>1.4021624014647424E-2</c:v>
                </c:pt>
                <c:pt idx="51">
                  <c:v>1.3979034930054642E-2</c:v>
                </c:pt>
                <c:pt idx="52">
                  <c:v>1.39359529826659E-2</c:v>
                </c:pt>
                <c:pt idx="53">
                  <c:v>1.3892526248599381E-2</c:v>
                </c:pt>
                <c:pt idx="54">
                  <c:v>1.3852154738343891E-2</c:v>
                </c:pt>
                <c:pt idx="55">
                  <c:v>1.3816004327125044E-2</c:v>
                </c:pt>
                <c:pt idx="56">
                  <c:v>1.3781253647732899E-2</c:v>
                </c:pt>
                <c:pt idx="57">
                  <c:v>1.3746333042269443E-2</c:v>
                </c:pt>
                <c:pt idx="58">
                  <c:v>1.3707952381839859E-2</c:v>
                </c:pt>
                <c:pt idx="59">
                  <c:v>1.3665798435713536E-2</c:v>
                </c:pt>
                <c:pt idx="60">
                  <c:v>1.3627611262851856E-2</c:v>
                </c:pt>
                <c:pt idx="61">
                  <c:v>1.3600721311341822E-2</c:v>
                </c:pt>
                <c:pt idx="62">
                  <c:v>1.3575441468823215E-2</c:v>
                </c:pt>
                <c:pt idx="63">
                  <c:v>1.354992439660377E-2</c:v>
                </c:pt>
                <c:pt idx="64">
                  <c:v>1.3526431454345494E-2</c:v>
                </c:pt>
                <c:pt idx="65">
                  <c:v>1.3509996883127443E-2</c:v>
                </c:pt>
                <c:pt idx="66">
                  <c:v>1.3499035271806969E-2</c:v>
                </c:pt>
                <c:pt idx="67">
                  <c:v>1.3487014418938872E-2</c:v>
                </c:pt>
                <c:pt idx="68">
                  <c:v>1.3475229002164319E-2</c:v>
                </c:pt>
                <c:pt idx="69">
                  <c:v>1.3466279063342943E-2</c:v>
                </c:pt>
                <c:pt idx="70">
                  <c:v>1.3457439290843915E-2</c:v>
                </c:pt>
              </c:numCache>
            </c:numRef>
          </c:val>
          <c:smooth val="0"/>
          <c:extLst>
            <c:ext xmlns:c16="http://schemas.microsoft.com/office/drawing/2014/chart" uri="{C3380CC4-5D6E-409C-BE32-E72D297353CC}">
              <c16:uniqueId val="{00000005-CF48-4D62-9B9F-2C0CC7F8A04A}"/>
            </c:ext>
          </c:extLst>
        </c:ser>
        <c:ser>
          <c:idx val="6"/>
          <c:order val="6"/>
          <c:tx>
            <c:strRef>
              <c:f>'Fig 2.8'!$B$11</c:f>
              <c:strCache>
                <c:ptCount val="1"/>
                <c:pt idx="0">
                  <c:v>Conv. EPR - 1,8%</c:v>
                </c:pt>
              </c:strCache>
            </c:strRef>
          </c:tx>
          <c:spPr>
            <a:ln w="28575" cap="rnd">
              <a:solidFill>
                <a:srgbClr val="006600"/>
              </a:solidFill>
              <a:prstDash val="sysDash"/>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2.8'!$C$11:$BU$11</c:f>
              <c:numCache>
                <c:formatCode>0.0%</c:formatCode>
                <c:ptCount val="71"/>
                <c:pt idx="20">
                  <c:v>2.1896283466845329E-2</c:v>
                </c:pt>
                <c:pt idx="21">
                  <c:v>2.030844153090464E-2</c:v>
                </c:pt>
                <c:pt idx="22">
                  <c:v>1.9689588663546295E-2</c:v>
                </c:pt>
                <c:pt idx="23">
                  <c:v>1.9443938581122869E-2</c:v>
                </c:pt>
                <c:pt idx="24">
                  <c:v>1.9325300038132591E-2</c:v>
                </c:pt>
                <c:pt idx="25">
                  <c:v>1.9521958142129162E-2</c:v>
                </c:pt>
                <c:pt idx="26">
                  <c:v>1.9379050753213924E-2</c:v>
                </c:pt>
                <c:pt idx="27">
                  <c:v>1.9175919215503569E-2</c:v>
                </c:pt>
                <c:pt idx="28">
                  <c:v>1.8938377016591033E-2</c:v>
                </c:pt>
                <c:pt idx="29">
                  <c:v>1.865175737151694E-2</c:v>
                </c:pt>
                <c:pt idx="30">
                  <c:v>1.8305317065308139E-2</c:v>
                </c:pt>
                <c:pt idx="31">
                  <c:v>1.7926357827260542E-2</c:v>
                </c:pt>
                <c:pt idx="32">
                  <c:v>1.7575070341154329E-2</c:v>
                </c:pt>
                <c:pt idx="33">
                  <c:v>1.7283369169523149E-2</c:v>
                </c:pt>
                <c:pt idx="34">
                  <c:v>1.6963124695166615E-2</c:v>
                </c:pt>
                <c:pt idx="35">
                  <c:v>1.6624604619651404E-2</c:v>
                </c:pt>
                <c:pt idx="36">
                  <c:v>1.6264865913308835E-2</c:v>
                </c:pt>
                <c:pt idx="37">
                  <c:v>1.5895720420899578E-2</c:v>
                </c:pt>
                <c:pt idx="38">
                  <c:v>1.5513729653365222E-2</c:v>
                </c:pt>
                <c:pt idx="39">
                  <c:v>1.5128075896576179E-2</c:v>
                </c:pt>
                <c:pt idx="40">
                  <c:v>1.4752710054711708E-2</c:v>
                </c:pt>
                <c:pt idx="41">
                  <c:v>1.4370796128599699E-2</c:v>
                </c:pt>
                <c:pt idx="42">
                  <c:v>1.398703591050599E-2</c:v>
                </c:pt>
                <c:pt idx="43">
                  <c:v>1.3610808246509351E-2</c:v>
                </c:pt>
                <c:pt idx="44">
                  <c:v>1.32284289237425E-2</c:v>
                </c:pt>
                <c:pt idx="45">
                  <c:v>1.2846562932485865E-2</c:v>
                </c:pt>
                <c:pt idx="46">
                  <c:v>1.2476891624054236E-2</c:v>
                </c:pt>
                <c:pt idx="47">
                  <c:v>1.2131461483861588E-2</c:v>
                </c:pt>
                <c:pt idx="48">
                  <c:v>1.1795188830397332E-2</c:v>
                </c:pt>
                <c:pt idx="49">
                  <c:v>1.1469466567653609E-2</c:v>
                </c:pt>
                <c:pt idx="50">
                  <c:v>1.1146083725788168E-2</c:v>
                </c:pt>
                <c:pt idx="51">
                  <c:v>1.0833175085080051E-2</c:v>
                </c:pt>
                <c:pt idx="52">
                  <c:v>1.0520522845788458E-2</c:v>
                </c:pt>
                <c:pt idx="53">
                  <c:v>1.0211583566628645E-2</c:v>
                </c:pt>
                <c:pt idx="54">
                  <c:v>9.9370989137568012E-3</c:v>
                </c:pt>
                <c:pt idx="55">
                  <c:v>9.6982833157109351E-3</c:v>
                </c:pt>
                <c:pt idx="56">
                  <c:v>9.4773162098200948E-3</c:v>
                </c:pt>
                <c:pt idx="57">
                  <c:v>9.2812800507033975E-3</c:v>
                </c:pt>
                <c:pt idx="58">
                  <c:v>9.0856216653537724E-3</c:v>
                </c:pt>
                <c:pt idx="59">
                  <c:v>8.9094616581163674E-3</c:v>
                </c:pt>
                <c:pt idx="60">
                  <c:v>8.7547258792245678E-3</c:v>
                </c:pt>
                <c:pt idx="61">
                  <c:v>8.606469167375435E-3</c:v>
                </c:pt>
                <c:pt idx="62">
                  <c:v>8.479175483670701E-3</c:v>
                </c:pt>
                <c:pt idx="63">
                  <c:v>8.3530001062315073E-3</c:v>
                </c:pt>
                <c:pt idx="64">
                  <c:v>8.2491658823050668E-3</c:v>
                </c:pt>
                <c:pt idx="65">
                  <c:v>8.1483717741830958E-3</c:v>
                </c:pt>
                <c:pt idx="66">
                  <c:v>8.0611975139080853E-3</c:v>
                </c:pt>
                <c:pt idx="67">
                  <c:v>7.984296797511151E-3</c:v>
                </c:pt>
                <c:pt idx="68">
                  <c:v>7.9173461044777359E-3</c:v>
                </c:pt>
                <c:pt idx="69">
                  <c:v>7.8566795301339577E-3</c:v>
                </c:pt>
                <c:pt idx="70">
                  <c:v>7.8255377310766754E-3</c:v>
                </c:pt>
              </c:numCache>
            </c:numRef>
          </c:val>
          <c:smooth val="0"/>
          <c:extLst>
            <c:ext xmlns:c16="http://schemas.microsoft.com/office/drawing/2014/chart" uri="{C3380CC4-5D6E-409C-BE32-E72D297353CC}">
              <c16:uniqueId val="{00000006-CF48-4D62-9B9F-2C0CC7F8A04A}"/>
            </c:ext>
          </c:extLst>
        </c:ser>
        <c:ser>
          <c:idx val="7"/>
          <c:order val="7"/>
          <c:tx>
            <c:strRef>
              <c:f>'Fig 2.8'!$B$12</c:f>
              <c:strCache>
                <c:ptCount val="1"/>
                <c:pt idx="0">
                  <c:v>Conv. EPR - 1,5%</c:v>
                </c:pt>
              </c:strCache>
            </c:strRef>
          </c:tx>
          <c:spPr>
            <a:ln w="28575" cap="rnd">
              <a:solidFill>
                <a:schemeClr val="accent5">
                  <a:lumMod val="75000"/>
                </a:schemeClr>
              </a:solidFill>
              <a:prstDash val="sysDash"/>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2.8'!$C$12:$BU$12</c:f>
              <c:numCache>
                <c:formatCode>0.0%</c:formatCode>
                <c:ptCount val="71"/>
                <c:pt idx="20">
                  <c:v>2.1896283466845329E-2</c:v>
                </c:pt>
                <c:pt idx="21">
                  <c:v>2.030844153090464E-2</c:v>
                </c:pt>
                <c:pt idx="22">
                  <c:v>1.9689588663546295E-2</c:v>
                </c:pt>
                <c:pt idx="23">
                  <c:v>1.9443938581122869E-2</c:v>
                </c:pt>
                <c:pt idx="24">
                  <c:v>1.9325300038132591E-2</c:v>
                </c:pt>
                <c:pt idx="25">
                  <c:v>1.9522034377565264E-2</c:v>
                </c:pt>
                <c:pt idx="26">
                  <c:v>1.9390576823039775E-2</c:v>
                </c:pt>
                <c:pt idx="27">
                  <c:v>1.9205776823258011E-2</c:v>
                </c:pt>
                <c:pt idx="28">
                  <c:v>1.8990420986539334E-2</c:v>
                </c:pt>
                <c:pt idx="29">
                  <c:v>1.8735135434155604E-2</c:v>
                </c:pt>
                <c:pt idx="30">
                  <c:v>1.8429178262405116E-2</c:v>
                </c:pt>
                <c:pt idx="31">
                  <c:v>1.8101931065703868E-2</c:v>
                </c:pt>
                <c:pt idx="32">
                  <c:v>1.7794215790510878E-2</c:v>
                </c:pt>
                <c:pt idx="33">
                  <c:v>1.7545758928550731E-2</c:v>
                </c:pt>
                <c:pt idx="34">
                  <c:v>1.7266593124694616E-2</c:v>
                </c:pt>
                <c:pt idx="35">
                  <c:v>1.6968026140685082E-2</c:v>
                </c:pt>
                <c:pt idx="36">
                  <c:v>1.6645892192012159E-2</c:v>
                </c:pt>
                <c:pt idx="37">
                  <c:v>1.6312960963344822E-2</c:v>
                </c:pt>
                <c:pt idx="38">
                  <c:v>1.5965246197006358E-2</c:v>
                </c:pt>
                <c:pt idx="39">
                  <c:v>1.5607749103544261E-2</c:v>
                </c:pt>
                <c:pt idx="40">
                  <c:v>1.5256852372042586E-2</c:v>
                </c:pt>
                <c:pt idx="41">
                  <c:v>1.4896082693524517E-2</c:v>
                </c:pt>
                <c:pt idx="42">
                  <c:v>1.4530772625175178E-2</c:v>
                </c:pt>
                <c:pt idx="43">
                  <c:v>1.4170082570072967E-2</c:v>
                </c:pt>
                <c:pt idx="44">
                  <c:v>1.3800966358907613E-2</c:v>
                </c:pt>
                <c:pt idx="45">
                  <c:v>1.3429868738588148E-2</c:v>
                </c:pt>
                <c:pt idx="46">
                  <c:v>1.3069174860501598E-2</c:v>
                </c:pt>
                <c:pt idx="47">
                  <c:v>1.2730631793731843E-2</c:v>
                </c:pt>
                <c:pt idx="48">
                  <c:v>1.2399243023773406E-2</c:v>
                </c:pt>
                <c:pt idx="49">
                  <c:v>1.2076994961732999E-2</c:v>
                </c:pt>
                <c:pt idx="50">
                  <c:v>1.1755092679240339E-2</c:v>
                </c:pt>
                <c:pt idx="51">
                  <c:v>1.1443995244422701E-2</c:v>
                </c:pt>
                <c:pt idx="52">
                  <c:v>1.1129822489992702E-2</c:v>
                </c:pt>
                <c:pt idx="53">
                  <c:v>1.0818456673495153E-2</c:v>
                </c:pt>
                <c:pt idx="54">
                  <c:v>1.0540308890399013E-2</c:v>
                </c:pt>
                <c:pt idx="55">
                  <c:v>1.0297133251004115E-2</c:v>
                </c:pt>
                <c:pt idx="56">
                  <c:v>1.00710733880395E-2</c:v>
                </c:pt>
                <c:pt idx="57">
                  <c:v>9.8706106352486229E-3</c:v>
                </c:pt>
                <c:pt idx="58">
                  <c:v>9.6692585197806283E-3</c:v>
                </c:pt>
                <c:pt idx="59">
                  <c:v>9.4880105833994952E-3</c:v>
                </c:pt>
                <c:pt idx="60">
                  <c:v>9.3280498099891536E-3</c:v>
                </c:pt>
                <c:pt idx="61">
                  <c:v>9.1738102094591576E-3</c:v>
                </c:pt>
                <c:pt idx="62">
                  <c:v>9.041397294524205E-3</c:v>
                </c:pt>
                <c:pt idx="63">
                  <c:v>8.9104716670443604E-3</c:v>
                </c:pt>
                <c:pt idx="64">
                  <c:v>8.8008698745964935E-3</c:v>
                </c:pt>
                <c:pt idx="65">
                  <c:v>8.6928723930815178E-3</c:v>
                </c:pt>
                <c:pt idx="66">
                  <c:v>8.5998577925114044E-3</c:v>
                </c:pt>
                <c:pt idx="67">
                  <c:v>8.516765925398009E-3</c:v>
                </c:pt>
                <c:pt idx="68">
                  <c:v>8.4446728054507793E-3</c:v>
                </c:pt>
                <c:pt idx="69">
                  <c:v>8.3782025942175185E-3</c:v>
                </c:pt>
                <c:pt idx="70">
                  <c:v>8.3426982103414257E-3</c:v>
                </c:pt>
              </c:numCache>
            </c:numRef>
          </c:val>
          <c:smooth val="0"/>
          <c:extLst>
            <c:ext xmlns:c16="http://schemas.microsoft.com/office/drawing/2014/chart" uri="{C3380CC4-5D6E-409C-BE32-E72D297353CC}">
              <c16:uniqueId val="{00000007-CF48-4D62-9B9F-2C0CC7F8A04A}"/>
            </c:ext>
          </c:extLst>
        </c:ser>
        <c:ser>
          <c:idx val="8"/>
          <c:order val="8"/>
          <c:tx>
            <c:strRef>
              <c:f>'Fig 2.8'!$B$13</c:f>
              <c:strCache>
                <c:ptCount val="1"/>
                <c:pt idx="0">
                  <c:v>Conv. EPR - 1,3%</c:v>
                </c:pt>
              </c:strCache>
            </c:strRef>
          </c:tx>
          <c:spPr>
            <a:ln w="28575" cap="rnd">
              <a:solidFill>
                <a:schemeClr val="accent6">
                  <a:lumMod val="75000"/>
                </a:schemeClr>
              </a:solidFill>
              <a:prstDash val="sysDash"/>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2.8'!$C$13:$BU$13</c:f>
              <c:numCache>
                <c:formatCode>0.0%</c:formatCode>
                <c:ptCount val="71"/>
                <c:pt idx="20">
                  <c:v>2.1896283466845329E-2</c:v>
                </c:pt>
                <c:pt idx="21">
                  <c:v>2.030844153090464E-2</c:v>
                </c:pt>
                <c:pt idx="22">
                  <c:v>1.9689588663546295E-2</c:v>
                </c:pt>
                <c:pt idx="23">
                  <c:v>1.9443938581122869E-2</c:v>
                </c:pt>
                <c:pt idx="24">
                  <c:v>1.9325300038132591E-2</c:v>
                </c:pt>
                <c:pt idx="25">
                  <c:v>1.9521642311529017E-2</c:v>
                </c:pt>
                <c:pt idx="26">
                  <c:v>1.9396387265504498E-2</c:v>
                </c:pt>
                <c:pt idx="27">
                  <c:v>1.9223843179644942E-2</c:v>
                </c:pt>
                <c:pt idx="28">
                  <c:v>1.9026547839835841E-2</c:v>
                </c:pt>
                <c:pt idx="29">
                  <c:v>1.8792900277647177E-2</c:v>
                </c:pt>
                <c:pt idx="30">
                  <c:v>1.8512701234630786E-2</c:v>
                </c:pt>
                <c:pt idx="31">
                  <c:v>1.8222027107555813E-2</c:v>
                </c:pt>
                <c:pt idx="32">
                  <c:v>1.794546435914773E-2</c:v>
                </c:pt>
                <c:pt idx="33">
                  <c:v>1.7725748339753912E-2</c:v>
                </c:pt>
                <c:pt idx="34">
                  <c:v>1.7473791939574507E-2</c:v>
                </c:pt>
                <c:pt idx="35">
                  <c:v>1.7202599420603669E-2</c:v>
                </c:pt>
                <c:pt idx="36">
                  <c:v>1.6908327324439833E-2</c:v>
                </c:pt>
                <c:pt idx="37">
                  <c:v>1.6600528041454812E-2</c:v>
                </c:pt>
                <c:pt idx="38">
                  <c:v>1.6275143173812377E-2</c:v>
                </c:pt>
                <c:pt idx="39">
                  <c:v>1.5938563030414681E-2</c:v>
                </c:pt>
                <c:pt idx="40">
                  <c:v>1.5604615246197818E-2</c:v>
                </c:pt>
                <c:pt idx="41">
                  <c:v>1.5261171736729697E-2</c:v>
                </c:pt>
                <c:pt idx="42">
                  <c:v>1.4907928183405115E-2</c:v>
                </c:pt>
                <c:pt idx="43">
                  <c:v>1.4559366579382119E-2</c:v>
                </c:pt>
                <c:pt idx="44">
                  <c:v>1.4201650649338883E-2</c:v>
                </c:pt>
                <c:pt idx="45">
                  <c:v>1.3839654158297299E-2</c:v>
                </c:pt>
                <c:pt idx="46">
                  <c:v>1.3484252378544791E-2</c:v>
                </c:pt>
                <c:pt idx="47">
                  <c:v>1.3152364292852976E-2</c:v>
                </c:pt>
                <c:pt idx="48">
                  <c:v>1.282548684830659E-2</c:v>
                </c:pt>
                <c:pt idx="49">
                  <c:v>1.2506437599966832E-2</c:v>
                </c:pt>
                <c:pt idx="50">
                  <c:v>1.2188593010425068E-2</c:v>
                </c:pt>
                <c:pt idx="51">
                  <c:v>1.1878134784837329E-2</c:v>
                </c:pt>
                <c:pt idx="52">
                  <c:v>1.1563388639850233E-2</c:v>
                </c:pt>
                <c:pt idx="53">
                  <c:v>1.1251013958173652E-2</c:v>
                </c:pt>
                <c:pt idx="54">
                  <c:v>1.0971415736858302E-2</c:v>
                </c:pt>
                <c:pt idx="55">
                  <c:v>1.072656223498197E-2</c:v>
                </c:pt>
                <c:pt idx="56">
                  <c:v>1.0496805758634759E-2</c:v>
                </c:pt>
                <c:pt idx="57">
                  <c:v>1.0293339234851581E-2</c:v>
                </c:pt>
                <c:pt idx="58">
                  <c:v>1.008766850517346E-2</c:v>
                </c:pt>
                <c:pt idx="59">
                  <c:v>9.9039042875201516E-3</c:v>
                </c:pt>
                <c:pt idx="60">
                  <c:v>9.7394776364457432E-3</c:v>
                </c:pt>
                <c:pt idx="61">
                  <c:v>9.5809902218230748E-3</c:v>
                </c:pt>
                <c:pt idx="62">
                  <c:v>9.4454942287032322E-3</c:v>
                </c:pt>
                <c:pt idx="63">
                  <c:v>9.3119256800488319E-3</c:v>
                </c:pt>
                <c:pt idx="64">
                  <c:v>9.1983122937527202E-3</c:v>
                </c:pt>
                <c:pt idx="65">
                  <c:v>9.0842304478501151E-3</c:v>
                </c:pt>
                <c:pt idx="66">
                  <c:v>8.9879869398334297E-3</c:v>
                </c:pt>
                <c:pt idx="67">
                  <c:v>8.9008076860513496E-3</c:v>
                </c:pt>
                <c:pt idx="68">
                  <c:v>8.8240241707308979E-3</c:v>
                </c:pt>
                <c:pt idx="69">
                  <c:v>8.753633336128136E-3</c:v>
                </c:pt>
                <c:pt idx="70">
                  <c:v>8.7148110017818969E-3</c:v>
                </c:pt>
              </c:numCache>
            </c:numRef>
          </c:val>
          <c:smooth val="0"/>
          <c:extLst>
            <c:ext xmlns:c16="http://schemas.microsoft.com/office/drawing/2014/chart" uri="{C3380CC4-5D6E-409C-BE32-E72D297353CC}">
              <c16:uniqueId val="{00000008-CF48-4D62-9B9F-2C0CC7F8A04A}"/>
            </c:ext>
          </c:extLst>
        </c:ser>
        <c:ser>
          <c:idx val="9"/>
          <c:order val="9"/>
          <c:tx>
            <c:strRef>
              <c:f>'Fig 2.8'!$B$14</c:f>
              <c:strCache>
                <c:ptCount val="1"/>
                <c:pt idx="0">
                  <c:v>Conv. EPR - 1,0%</c:v>
                </c:pt>
              </c:strCache>
            </c:strRef>
          </c:tx>
          <c:spPr>
            <a:ln w="28575" cap="rnd">
              <a:solidFill>
                <a:srgbClr val="800000"/>
              </a:solidFill>
              <a:prstDash val="sysDash"/>
              <a:round/>
            </a:ln>
            <a:effectLst/>
          </c:spPr>
          <c:marker>
            <c:symbol val="none"/>
          </c:marker>
          <c:cat>
            <c:numRef>
              <c:f>'Fig 2.8'!$C$4:$BU$4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2.8'!$C$14:$BU$14</c:f>
              <c:numCache>
                <c:formatCode>0.0%</c:formatCode>
                <c:ptCount val="71"/>
                <c:pt idx="20">
                  <c:v>2.1896283466845329E-2</c:v>
                </c:pt>
                <c:pt idx="21">
                  <c:v>2.030844153090464E-2</c:v>
                </c:pt>
                <c:pt idx="22">
                  <c:v>1.9689588663546295E-2</c:v>
                </c:pt>
                <c:pt idx="23">
                  <c:v>1.9443938581122869E-2</c:v>
                </c:pt>
                <c:pt idx="24">
                  <c:v>1.9325300038132591E-2</c:v>
                </c:pt>
                <c:pt idx="25">
                  <c:v>1.9523580542325565E-2</c:v>
                </c:pt>
                <c:pt idx="26">
                  <c:v>1.9405373491089808E-2</c:v>
                </c:pt>
                <c:pt idx="27">
                  <c:v>1.9249130514029038E-2</c:v>
                </c:pt>
                <c:pt idx="28">
                  <c:v>1.9077885773182025E-2</c:v>
                </c:pt>
                <c:pt idx="29">
                  <c:v>1.8877566219921659E-2</c:v>
                </c:pt>
                <c:pt idx="30">
                  <c:v>1.8637623049585474E-2</c:v>
                </c:pt>
                <c:pt idx="31">
                  <c:v>1.837577108674332E-2</c:v>
                </c:pt>
                <c:pt idx="32">
                  <c:v>1.8144771341391912E-2</c:v>
                </c:pt>
                <c:pt idx="33">
                  <c:v>1.7970985358476341E-2</c:v>
                </c:pt>
                <c:pt idx="34">
                  <c:v>1.7764541776353001E-2</c:v>
                </c:pt>
                <c:pt idx="35">
                  <c:v>1.7536661779879146E-2</c:v>
                </c:pt>
                <c:pt idx="36">
                  <c:v>1.728247490303992E-2</c:v>
                </c:pt>
                <c:pt idx="37">
                  <c:v>1.7014765376972916E-2</c:v>
                </c:pt>
                <c:pt idx="38">
                  <c:v>1.6726871020742756E-2</c:v>
                </c:pt>
                <c:pt idx="39">
                  <c:v>1.6421305466196617E-2</c:v>
                </c:pt>
                <c:pt idx="40">
                  <c:v>1.6117182609031076E-2</c:v>
                </c:pt>
                <c:pt idx="41">
                  <c:v>1.5796956229061573E-2</c:v>
                </c:pt>
                <c:pt idx="42">
                  <c:v>1.5467116180260221E-2</c:v>
                </c:pt>
                <c:pt idx="43">
                  <c:v>1.5137597560633929E-2</c:v>
                </c:pt>
                <c:pt idx="44">
                  <c:v>1.4794911726616367E-2</c:v>
                </c:pt>
                <c:pt idx="45">
                  <c:v>1.4446634607459803E-2</c:v>
                </c:pt>
                <c:pt idx="46">
                  <c:v>1.4105365221697091E-2</c:v>
                </c:pt>
                <c:pt idx="47">
                  <c:v>1.3783026707647238E-2</c:v>
                </c:pt>
                <c:pt idx="48">
                  <c:v>1.3463624641251141E-2</c:v>
                </c:pt>
                <c:pt idx="49">
                  <c:v>1.3150220724014561E-2</c:v>
                </c:pt>
                <c:pt idx="50">
                  <c:v>1.2835522199218215E-2</c:v>
                </c:pt>
                <c:pt idx="51">
                  <c:v>1.2529035343084974E-2</c:v>
                </c:pt>
                <c:pt idx="52">
                  <c:v>1.2216685721795299E-2</c:v>
                </c:pt>
                <c:pt idx="53">
                  <c:v>1.1902784332133426E-2</c:v>
                </c:pt>
                <c:pt idx="54">
                  <c:v>1.1620896588161853E-2</c:v>
                </c:pt>
                <c:pt idx="55">
                  <c:v>1.1371983662824197E-2</c:v>
                </c:pt>
                <c:pt idx="56">
                  <c:v>1.1139141453181935E-2</c:v>
                </c:pt>
                <c:pt idx="57">
                  <c:v>1.0930774414521142E-2</c:v>
                </c:pt>
                <c:pt idx="58">
                  <c:v>1.0720945250685721E-2</c:v>
                </c:pt>
                <c:pt idx="59">
                  <c:v>1.0531071670421751E-2</c:v>
                </c:pt>
                <c:pt idx="60">
                  <c:v>1.0363092005450842E-2</c:v>
                </c:pt>
                <c:pt idx="61">
                  <c:v>1.0199060880044922E-2</c:v>
                </c:pt>
                <c:pt idx="62">
                  <c:v>1.0059026026100131E-2</c:v>
                </c:pt>
                <c:pt idx="63">
                  <c:v>9.9203789936356951E-3</c:v>
                </c:pt>
                <c:pt idx="64">
                  <c:v>9.8016559560142706E-3</c:v>
                </c:pt>
                <c:pt idx="65">
                  <c:v>9.680004764935175E-3</c:v>
                </c:pt>
                <c:pt idx="66">
                  <c:v>9.5776312003108734E-3</c:v>
                </c:pt>
                <c:pt idx="67">
                  <c:v>9.4841742992251045E-3</c:v>
                </c:pt>
                <c:pt idx="68">
                  <c:v>9.4025739162181144E-3</c:v>
                </c:pt>
                <c:pt idx="69">
                  <c:v>9.3258663932145533E-3</c:v>
                </c:pt>
                <c:pt idx="70">
                  <c:v>9.2829411582483999E-3</c:v>
                </c:pt>
              </c:numCache>
            </c:numRef>
          </c:val>
          <c:smooth val="0"/>
          <c:extLst>
            <c:ext xmlns:c16="http://schemas.microsoft.com/office/drawing/2014/chart" uri="{C3380CC4-5D6E-409C-BE32-E72D297353CC}">
              <c16:uniqueId val="{00000009-CF48-4D62-9B9F-2C0CC7F8A04A}"/>
            </c:ext>
          </c:extLst>
        </c:ser>
        <c:dLbls>
          <c:showLegendKey val="0"/>
          <c:showVal val="0"/>
          <c:showCatName val="0"/>
          <c:showSerName val="0"/>
          <c:showPercent val="0"/>
          <c:showBubbleSize val="0"/>
        </c:dLbls>
        <c:smooth val="0"/>
        <c:axId val="1204702112"/>
        <c:axId val="1204703776"/>
      </c:lineChart>
      <c:catAx>
        <c:axId val="120470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4703776"/>
        <c:crosses val="autoZero"/>
        <c:auto val="1"/>
        <c:lblAlgn val="ctr"/>
        <c:lblOffset val="100"/>
        <c:noMultiLvlLbl val="0"/>
      </c:catAx>
      <c:valAx>
        <c:axId val="12047037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470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38224362704254"/>
          <c:y val="3.2064285714285698E-2"/>
          <c:w val="0.76938577547168274"/>
          <c:h val="0.6478518474505367"/>
        </c:manualLayout>
      </c:layout>
      <c:lineChart>
        <c:grouping val="standard"/>
        <c:varyColors val="0"/>
        <c:ser>
          <c:idx val="0"/>
          <c:order val="0"/>
          <c:tx>
            <c:strRef>
              <c:f>'Fig 2.9'!$BX$15</c:f>
              <c:strCache>
                <c:ptCount val="1"/>
                <c:pt idx="0">
                  <c:v>EEC 1,8 %</c:v>
                </c:pt>
              </c:strCache>
            </c:strRef>
          </c:tx>
          <c:spPr>
            <a:ln>
              <a:solidFill>
                <a:srgbClr val="006600"/>
              </a:solidFill>
              <a:prstDash val="sysDash"/>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2.9'!$N$15:$BV$15</c:f>
              <c:numCache>
                <c:formatCode>0.0%</c:formatCode>
                <c:ptCount val="61"/>
                <c:pt idx="9">
                  <c:v>0.307823347084904</c:v>
                </c:pt>
                <c:pt idx="10">
                  <c:v>0.30756044831768575</c:v>
                </c:pt>
                <c:pt idx="11">
                  <c:v>0.31388988909644494</c:v>
                </c:pt>
                <c:pt idx="12">
                  <c:v>0.31094174880427261</c:v>
                </c:pt>
                <c:pt idx="13">
                  <c:v>0.30949793787107588</c:v>
                </c:pt>
                <c:pt idx="14">
                  <c:v>0.30940498614256784</c:v>
                </c:pt>
                <c:pt idx="15">
                  <c:v>0.30867758532072348</c:v>
                </c:pt>
                <c:pt idx="16">
                  <c:v>0.30803057710081788</c:v>
                </c:pt>
                <c:pt idx="17">
                  <c:v>0.30719643388541107</c:v>
                </c:pt>
                <c:pt idx="18">
                  <c:v>0.30647915334109704</c:v>
                </c:pt>
                <c:pt idx="19">
                  <c:v>0.30593612437177164</c:v>
                </c:pt>
                <c:pt idx="20">
                  <c:v>0.30535797893672645</c:v>
                </c:pt>
                <c:pt idx="21">
                  <c:v>0.3047925312608033</c:v>
                </c:pt>
                <c:pt idx="22">
                  <c:v>0.30394340891658594</c:v>
                </c:pt>
                <c:pt idx="23">
                  <c:v>0.30346630654499263</c:v>
                </c:pt>
                <c:pt idx="24">
                  <c:v>0.30307229876771008</c:v>
                </c:pt>
                <c:pt idx="25">
                  <c:v>0.30277334279913537</c:v>
                </c:pt>
                <c:pt idx="26">
                  <c:v>0.30255379294268742</c:v>
                </c:pt>
                <c:pt idx="27">
                  <c:v>0.30241489274017092</c:v>
                </c:pt>
                <c:pt idx="28">
                  <c:v>0.30230048312359276</c:v>
                </c:pt>
                <c:pt idx="29">
                  <c:v>0.30214668178611548</c:v>
                </c:pt>
                <c:pt idx="30">
                  <c:v>0.30202975324999803</c:v>
                </c:pt>
                <c:pt idx="31">
                  <c:v>0.30191286263182388</c:v>
                </c:pt>
                <c:pt idx="32">
                  <c:v>0.30180960767352694</c:v>
                </c:pt>
                <c:pt idx="33">
                  <c:v>0.30172779133259608</c:v>
                </c:pt>
                <c:pt idx="34">
                  <c:v>0.30164141199061306</c:v>
                </c:pt>
                <c:pt idx="35">
                  <c:v>0.30156535116800121</c:v>
                </c:pt>
                <c:pt idx="36">
                  <c:v>0.30148303459186115</c:v>
                </c:pt>
                <c:pt idx="37">
                  <c:v>0.30142065470187152</c:v>
                </c:pt>
                <c:pt idx="38">
                  <c:v>0.30135105175429772</c:v>
                </c:pt>
                <c:pt idx="39">
                  <c:v>0.30132030872854965</c:v>
                </c:pt>
                <c:pt idx="40">
                  <c:v>0.30127303892961732</c:v>
                </c:pt>
                <c:pt idx="41">
                  <c:v>0.30122052695400192</c:v>
                </c:pt>
                <c:pt idx="42">
                  <c:v>0.30116513037362491</c:v>
                </c:pt>
                <c:pt idx="43">
                  <c:v>0.3011055676685076</c:v>
                </c:pt>
                <c:pt idx="44">
                  <c:v>0.30105685399907267</c:v>
                </c:pt>
                <c:pt idx="45">
                  <c:v>0.30101228459801854</c:v>
                </c:pt>
                <c:pt idx="46">
                  <c:v>0.30095504886176916</c:v>
                </c:pt>
                <c:pt idx="47">
                  <c:v>0.30091337134869184</c:v>
                </c:pt>
                <c:pt idx="48">
                  <c:v>0.30086480082204015</c:v>
                </c:pt>
                <c:pt idx="49">
                  <c:v>0.30079567759684461</c:v>
                </c:pt>
                <c:pt idx="50">
                  <c:v>0.30074515118287143</c:v>
                </c:pt>
                <c:pt idx="51">
                  <c:v>0.30070262314916157</c:v>
                </c:pt>
                <c:pt idx="52">
                  <c:v>0.30070121717848758</c:v>
                </c:pt>
                <c:pt idx="53">
                  <c:v>0.30093855368496369</c:v>
                </c:pt>
                <c:pt idx="54">
                  <c:v>0.30092842382221496</c:v>
                </c:pt>
                <c:pt idx="55">
                  <c:v>0.30093694118448999</c:v>
                </c:pt>
                <c:pt idx="56">
                  <c:v>0.30094885863763821</c:v>
                </c:pt>
                <c:pt idx="57">
                  <c:v>0.30097308242527976</c:v>
                </c:pt>
                <c:pt idx="58">
                  <c:v>0.30098564144716877</c:v>
                </c:pt>
                <c:pt idx="59">
                  <c:v>0.30100400662187127</c:v>
                </c:pt>
                <c:pt idx="60">
                  <c:v>0.30101985421810246</c:v>
                </c:pt>
              </c:numCache>
            </c:numRef>
          </c:val>
          <c:smooth val="0"/>
          <c:extLst>
            <c:ext xmlns:c16="http://schemas.microsoft.com/office/drawing/2014/chart" uri="{C3380CC4-5D6E-409C-BE32-E72D297353CC}">
              <c16:uniqueId val="{00000000-4DA6-4CE5-A530-F82158C80AE6}"/>
            </c:ext>
          </c:extLst>
        </c:ser>
        <c:ser>
          <c:idx val="1"/>
          <c:order val="1"/>
          <c:tx>
            <c:strRef>
              <c:f>'Fig 2.9'!$BX$11</c:f>
              <c:strCache>
                <c:ptCount val="1"/>
                <c:pt idx="0">
                  <c:v>TCC 1,8 %</c:v>
                </c:pt>
              </c:strCache>
            </c:strRef>
          </c:tx>
          <c:spPr>
            <a:ln w="28575">
              <a:solidFill>
                <a:srgbClr val="006600"/>
              </a:solidFill>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2.9'!$N$11:$BV$11</c:f>
              <c:numCache>
                <c:formatCode>0.0%</c:formatCode>
                <c:ptCount val="61"/>
                <c:pt idx="9">
                  <c:v>0.307823347084904</c:v>
                </c:pt>
                <c:pt idx="10">
                  <c:v>0.30756044831768575</c:v>
                </c:pt>
                <c:pt idx="11">
                  <c:v>0.30996571693238845</c:v>
                </c:pt>
                <c:pt idx="12">
                  <c:v>0.30489193850490626</c:v>
                </c:pt>
                <c:pt idx="13">
                  <c:v>0.30219138867023027</c:v>
                </c:pt>
                <c:pt idx="14">
                  <c:v>0.30132485627471156</c:v>
                </c:pt>
                <c:pt idx="15">
                  <c:v>0.29991278033505558</c:v>
                </c:pt>
                <c:pt idx="16">
                  <c:v>0.29838428286098462</c:v>
                </c:pt>
                <c:pt idx="17">
                  <c:v>0.29665421844402262</c:v>
                </c:pt>
                <c:pt idx="18">
                  <c:v>0.29506856306399237</c:v>
                </c:pt>
                <c:pt idx="19">
                  <c:v>0.29363000033823566</c:v>
                </c:pt>
                <c:pt idx="20">
                  <c:v>0.29213777789337098</c:v>
                </c:pt>
                <c:pt idx="21">
                  <c:v>0.29064120978873526</c:v>
                </c:pt>
                <c:pt idx="22">
                  <c:v>0.28886560948318724</c:v>
                </c:pt>
                <c:pt idx="23">
                  <c:v>0.28772429032881536</c:v>
                </c:pt>
                <c:pt idx="24">
                  <c:v>0.28678398699744756</c:v>
                </c:pt>
                <c:pt idx="25">
                  <c:v>0.28604885919713702</c:v>
                </c:pt>
                <c:pt idx="26">
                  <c:v>0.28550896516890251</c:v>
                </c:pt>
                <c:pt idx="27">
                  <c:v>0.28518376115309441</c:v>
                </c:pt>
                <c:pt idx="28">
                  <c:v>0.28489440038104441</c:v>
                </c:pt>
                <c:pt idx="29">
                  <c:v>0.2845592952913612</c:v>
                </c:pt>
                <c:pt idx="30">
                  <c:v>0.28425689836629026</c:v>
                </c:pt>
                <c:pt idx="31">
                  <c:v>0.28396205169480493</c:v>
                </c:pt>
                <c:pt idx="32">
                  <c:v>0.28368678229369404</c:v>
                </c:pt>
                <c:pt idx="33">
                  <c:v>0.28345847713503147</c:v>
                </c:pt>
                <c:pt idx="34">
                  <c:v>0.28323392010750559</c:v>
                </c:pt>
                <c:pt idx="35">
                  <c:v>0.28304233724682804</c:v>
                </c:pt>
                <c:pt idx="36">
                  <c:v>0.28285898411574117</c:v>
                </c:pt>
                <c:pt idx="37">
                  <c:v>0.28269079042047263</c:v>
                </c:pt>
                <c:pt idx="38">
                  <c:v>0.28250686594954649</c:v>
                </c:pt>
                <c:pt idx="39">
                  <c:v>0.28235741538645726</c:v>
                </c:pt>
                <c:pt idx="40">
                  <c:v>0.28220571609568773</c:v>
                </c:pt>
                <c:pt idx="41">
                  <c:v>0.28205779249700369</c:v>
                </c:pt>
                <c:pt idx="42">
                  <c:v>0.28190625869190683</c:v>
                </c:pt>
                <c:pt idx="43">
                  <c:v>0.2817503576924496</c:v>
                </c:pt>
                <c:pt idx="44">
                  <c:v>0.28161236991250693</c:v>
                </c:pt>
                <c:pt idx="45">
                  <c:v>0.281488021601705</c:v>
                </c:pt>
                <c:pt idx="46">
                  <c:v>0.28135453802035726</c:v>
                </c:pt>
                <c:pt idx="47">
                  <c:v>0.28123197192198529</c:v>
                </c:pt>
                <c:pt idx="48">
                  <c:v>0.28110051531554636</c:v>
                </c:pt>
                <c:pt idx="49">
                  <c:v>0.28093614277366802</c:v>
                </c:pt>
                <c:pt idx="50">
                  <c:v>0.2808019331115465</c:v>
                </c:pt>
                <c:pt idx="51">
                  <c:v>0.28070178156406334</c:v>
                </c:pt>
                <c:pt idx="52">
                  <c:v>0.28064637240142393</c:v>
                </c:pt>
                <c:pt idx="53">
                  <c:v>0.28082936058312663</c:v>
                </c:pt>
                <c:pt idx="54">
                  <c:v>0.28076924374342049</c:v>
                </c:pt>
                <c:pt idx="55">
                  <c:v>0.28074068243066735</c:v>
                </c:pt>
                <c:pt idx="56">
                  <c:v>0.28072706568653211</c:v>
                </c:pt>
                <c:pt idx="57">
                  <c:v>0.2807255804812217</c:v>
                </c:pt>
                <c:pt idx="58">
                  <c:v>0.28071295979846445</c:v>
                </c:pt>
                <c:pt idx="59">
                  <c:v>0.28071214433282926</c:v>
                </c:pt>
                <c:pt idx="60">
                  <c:v>0.28070905891205616</c:v>
                </c:pt>
              </c:numCache>
            </c:numRef>
          </c:val>
          <c:smooth val="0"/>
          <c:extLst>
            <c:ext xmlns:c16="http://schemas.microsoft.com/office/drawing/2014/chart" uri="{C3380CC4-5D6E-409C-BE32-E72D297353CC}">
              <c16:uniqueId val="{00000001-4DA6-4CE5-A530-F82158C80AE6}"/>
            </c:ext>
          </c:extLst>
        </c:ser>
        <c:ser>
          <c:idx val="9"/>
          <c:order val="2"/>
          <c:tx>
            <c:strRef>
              <c:f>'Fig 2.9'!$BX$19</c:f>
              <c:strCache>
                <c:ptCount val="1"/>
                <c:pt idx="0">
                  <c:v>EPR 1,8 %</c:v>
                </c:pt>
              </c:strCache>
            </c:strRef>
          </c:tx>
          <c:spPr>
            <a:ln>
              <a:solidFill>
                <a:srgbClr val="006600"/>
              </a:solidFill>
              <a:prstDash val="sysDot"/>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2.9'!$N$19:$BV$19</c:f>
              <c:numCache>
                <c:formatCode>0.0%</c:formatCode>
                <c:ptCount val="61"/>
                <c:pt idx="9">
                  <c:v>0.307823347084904</c:v>
                </c:pt>
                <c:pt idx="10">
                  <c:v>0.30756044831768575</c:v>
                </c:pt>
                <c:pt idx="11">
                  <c:v>0.31033450022987369</c:v>
                </c:pt>
                <c:pt idx="12">
                  <c:v>0.30598261364481855</c:v>
                </c:pt>
                <c:pt idx="13">
                  <c:v>0.30399158678676452</c:v>
                </c:pt>
                <c:pt idx="14">
                  <c:v>0.30362496975305681</c:v>
                </c:pt>
                <c:pt idx="15">
                  <c:v>0.30333708710228824</c:v>
                </c:pt>
                <c:pt idx="16">
                  <c:v>0.30236831316591073</c:v>
                </c:pt>
                <c:pt idx="17">
                  <c:v>0.30107691928256863</c:v>
                </c:pt>
                <c:pt idx="18">
                  <c:v>0.29982557066206489</c:v>
                </c:pt>
                <c:pt idx="19">
                  <c:v>0.29863814895032437</c:v>
                </c:pt>
                <c:pt idx="20">
                  <c:v>0.29728042758197876</c:v>
                </c:pt>
                <c:pt idx="21">
                  <c:v>0.29586263522350925</c:v>
                </c:pt>
                <c:pt idx="22">
                  <c:v>0.29422346290993379</c:v>
                </c:pt>
                <c:pt idx="23">
                  <c:v>0.29308964756541067</c:v>
                </c:pt>
                <c:pt idx="24">
                  <c:v>0.29197575006068749</c:v>
                </c:pt>
                <c:pt idx="25">
                  <c:v>0.2909157779477885</c:v>
                </c:pt>
                <c:pt idx="26">
                  <c:v>0.28988743212065576</c:v>
                </c:pt>
                <c:pt idx="27">
                  <c:v>0.28891848194388686</c:v>
                </c:pt>
                <c:pt idx="28">
                  <c:v>0.2879437270324815</c:v>
                </c:pt>
                <c:pt idx="29">
                  <c:v>0.28692285470240825</c:v>
                </c:pt>
                <c:pt idx="30">
                  <c:v>0.28596049422769471</c:v>
                </c:pt>
                <c:pt idx="31">
                  <c:v>0.28498501351754529</c:v>
                </c:pt>
                <c:pt idx="32">
                  <c:v>0.28401722830197962</c:v>
                </c:pt>
                <c:pt idx="33">
                  <c:v>0.28308939848628661</c:v>
                </c:pt>
                <c:pt idx="34">
                  <c:v>0.28214319796456916</c:v>
                </c:pt>
                <c:pt idx="35">
                  <c:v>0.2812083218144219</c:v>
                </c:pt>
                <c:pt idx="36">
                  <c:v>0.28029448703101678</c:v>
                </c:pt>
                <c:pt idx="37">
                  <c:v>0.27945519937149849</c:v>
                </c:pt>
                <c:pt idx="38">
                  <c:v>0.27862941685903164</c:v>
                </c:pt>
                <c:pt idx="39">
                  <c:v>0.27786632551476864</c:v>
                </c:pt>
                <c:pt idx="40">
                  <c:v>0.27709181980123232</c:v>
                </c:pt>
                <c:pt idx="41">
                  <c:v>0.27633555477876509</c:v>
                </c:pt>
                <c:pt idx="42">
                  <c:v>0.2755770775893604</c:v>
                </c:pt>
                <c:pt idx="43">
                  <c:v>0.27482293544288733</c:v>
                </c:pt>
                <c:pt idx="44">
                  <c:v>0.27415720578459729</c:v>
                </c:pt>
                <c:pt idx="45">
                  <c:v>0.27357586687011048</c:v>
                </c:pt>
                <c:pt idx="46">
                  <c:v>0.27302212080572669</c:v>
                </c:pt>
                <c:pt idx="47">
                  <c:v>0.27253739127223159</c:v>
                </c:pt>
                <c:pt idx="48">
                  <c:v>0.27204963316933256</c:v>
                </c:pt>
                <c:pt idx="49">
                  <c:v>0.27158260121251354</c:v>
                </c:pt>
                <c:pt idx="50">
                  <c:v>0.27118221114046764</c:v>
                </c:pt>
                <c:pt idx="51">
                  <c:v>0.27080696757333417</c:v>
                </c:pt>
                <c:pt idx="52">
                  <c:v>0.27052001916157209</c:v>
                </c:pt>
                <c:pt idx="53">
                  <c:v>0.27047439759496428</c:v>
                </c:pt>
                <c:pt idx="54">
                  <c:v>0.27023152414787582</c:v>
                </c:pt>
                <c:pt idx="55">
                  <c:v>0.27001078606761858</c:v>
                </c:pt>
                <c:pt idx="56">
                  <c:v>0.26982383010780331</c:v>
                </c:pt>
                <c:pt idx="57">
                  <c:v>0.26967544325506149</c:v>
                </c:pt>
                <c:pt idx="58">
                  <c:v>0.26953778003672291</c:v>
                </c:pt>
                <c:pt idx="59">
                  <c:v>0.26941995203028618</c:v>
                </c:pt>
                <c:pt idx="60">
                  <c:v>0.26936602830599188</c:v>
                </c:pt>
              </c:numCache>
            </c:numRef>
          </c:val>
          <c:smooth val="0"/>
          <c:extLst>
            <c:ext xmlns:c16="http://schemas.microsoft.com/office/drawing/2014/chart" uri="{C3380CC4-5D6E-409C-BE32-E72D297353CC}">
              <c16:uniqueId val="{00000002-4DA6-4CE5-A530-F82158C80AE6}"/>
            </c:ext>
          </c:extLst>
        </c:ser>
        <c:ser>
          <c:idx val="6"/>
          <c:order val="3"/>
          <c:tx>
            <c:strRef>
              <c:f>'Fig 2.9'!$BX$16</c:f>
              <c:strCache>
                <c:ptCount val="1"/>
                <c:pt idx="0">
                  <c:v>EEC 1,5 %</c:v>
                </c:pt>
              </c:strCache>
            </c:strRef>
          </c:tx>
          <c:spPr>
            <a:ln>
              <a:solidFill>
                <a:schemeClr val="accent5">
                  <a:lumMod val="75000"/>
                </a:schemeClr>
              </a:solidFill>
              <a:prstDash val="sysDash"/>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2.9'!$N$16:$BV$16</c:f>
              <c:numCache>
                <c:formatCode>0.0%</c:formatCode>
                <c:ptCount val="61"/>
                <c:pt idx="9">
                  <c:v>0.307823347084904</c:v>
                </c:pt>
                <c:pt idx="10">
                  <c:v>0.30756044831768575</c:v>
                </c:pt>
                <c:pt idx="11">
                  <c:v>0.31388988909644494</c:v>
                </c:pt>
                <c:pt idx="12">
                  <c:v>0.31094174880427261</c:v>
                </c:pt>
                <c:pt idx="13">
                  <c:v>0.30949793787107588</c:v>
                </c:pt>
                <c:pt idx="14">
                  <c:v>0.30940498614256784</c:v>
                </c:pt>
                <c:pt idx="15">
                  <c:v>0.30927164050906769</c:v>
                </c:pt>
                <c:pt idx="16">
                  <c:v>0.30884702435281913</c:v>
                </c:pt>
                <c:pt idx="17">
                  <c:v>0.30821824812384663</c:v>
                </c:pt>
                <c:pt idx="18">
                  <c:v>0.30770113463585841</c:v>
                </c:pt>
                <c:pt idx="19">
                  <c:v>0.30735112160027989</c:v>
                </c:pt>
                <c:pt idx="20">
                  <c:v>0.30689638315731949</c:v>
                </c:pt>
                <c:pt idx="21">
                  <c:v>0.30634849145407328</c:v>
                </c:pt>
                <c:pt idx="22">
                  <c:v>0.30562468548645189</c:v>
                </c:pt>
                <c:pt idx="23">
                  <c:v>0.30521897597766101</c:v>
                </c:pt>
                <c:pt idx="24">
                  <c:v>0.30485092316593698</c:v>
                </c:pt>
                <c:pt idx="25">
                  <c:v>0.30456318820173106</c:v>
                </c:pt>
                <c:pt idx="26">
                  <c:v>0.3043429692857243</c:v>
                </c:pt>
                <c:pt idx="27">
                  <c:v>0.30419335478660914</c:v>
                </c:pt>
                <c:pt idx="28">
                  <c:v>0.30405998551389507</c:v>
                </c:pt>
                <c:pt idx="29">
                  <c:v>0.3038939519171962</c:v>
                </c:pt>
                <c:pt idx="30">
                  <c:v>0.30377060676086881</c:v>
                </c:pt>
                <c:pt idx="31">
                  <c:v>0.30364550953422942</c:v>
                </c:pt>
                <c:pt idx="32">
                  <c:v>0.30353482975465673</c:v>
                </c:pt>
                <c:pt idx="33">
                  <c:v>0.30344624492323247</c:v>
                </c:pt>
                <c:pt idx="34">
                  <c:v>0.30334692574689293</c:v>
                </c:pt>
                <c:pt idx="35">
                  <c:v>0.30325416401901439</c:v>
                </c:pt>
                <c:pt idx="36">
                  <c:v>0.3031512715181986</c:v>
                </c:pt>
                <c:pt idx="37">
                  <c:v>0.30306606227972893</c:v>
                </c:pt>
                <c:pt idx="38">
                  <c:v>0.30297644558809261</c:v>
                </c:pt>
                <c:pt idx="39">
                  <c:v>0.30292151366091979</c:v>
                </c:pt>
                <c:pt idx="40">
                  <c:v>0.30286075006110319</c:v>
                </c:pt>
                <c:pt idx="41">
                  <c:v>0.30280113702989581</c:v>
                </c:pt>
                <c:pt idx="42">
                  <c:v>0.30273850628112453</c:v>
                </c:pt>
                <c:pt idx="43">
                  <c:v>0.30267581529847709</c:v>
                </c:pt>
                <c:pt idx="44">
                  <c:v>0.30262844658543631</c:v>
                </c:pt>
                <c:pt idx="45">
                  <c:v>0.30258992410690155</c:v>
                </c:pt>
                <c:pt idx="46">
                  <c:v>0.30254478342941954</c:v>
                </c:pt>
                <c:pt idx="47">
                  <c:v>0.30251073147560831</c:v>
                </c:pt>
                <c:pt idx="48">
                  <c:v>0.30247468963296581</c:v>
                </c:pt>
                <c:pt idx="49">
                  <c:v>0.3024097570450236</c:v>
                </c:pt>
                <c:pt idx="50">
                  <c:v>0.3023668515908442</c:v>
                </c:pt>
                <c:pt idx="51">
                  <c:v>0.30232425753043579</c:v>
                </c:pt>
                <c:pt idx="52">
                  <c:v>0.30232537493613193</c:v>
                </c:pt>
                <c:pt idx="53">
                  <c:v>0.3025695700040934</c:v>
                </c:pt>
                <c:pt idx="54">
                  <c:v>0.30256475355255547</c:v>
                </c:pt>
                <c:pt idx="55">
                  <c:v>0.30257973228762364</c:v>
                </c:pt>
                <c:pt idx="56">
                  <c:v>0.30259799658680908</c:v>
                </c:pt>
                <c:pt idx="57">
                  <c:v>0.30262956970932836</c:v>
                </c:pt>
                <c:pt idx="58">
                  <c:v>0.30264984234146802</c:v>
                </c:pt>
                <c:pt idx="59">
                  <c:v>0.30267543530285207</c:v>
                </c:pt>
                <c:pt idx="60">
                  <c:v>0.30243128849395706</c:v>
                </c:pt>
              </c:numCache>
            </c:numRef>
          </c:val>
          <c:smooth val="0"/>
          <c:extLst>
            <c:ext xmlns:c16="http://schemas.microsoft.com/office/drawing/2014/chart" uri="{C3380CC4-5D6E-409C-BE32-E72D297353CC}">
              <c16:uniqueId val="{00000003-4DA6-4CE5-A530-F82158C80AE6}"/>
            </c:ext>
          </c:extLst>
        </c:ser>
        <c:ser>
          <c:idx val="2"/>
          <c:order val="4"/>
          <c:tx>
            <c:strRef>
              <c:f>'Fig 2.9'!$BX$12</c:f>
              <c:strCache>
                <c:ptCount val="1"/>
                <c:pt idx="0">
                  <c:v>TCC 1,5 %</c:v>
                </c:pt>
              </c:strCache>
            </c:strRef>
          </c:tx>
          <c:spPr>
            <a:ln w="28575">
              <a:solidFill>
                <a:schemeClr val="accent5">
                  <a:lumMod val="75000"/>
                </a:schemeClr>
              </a:solidFill>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2.9'!$N$12:$BV$12</c:f>
              <c:numCache>
                <c:formatCode>0.0%</c:formatCode>
                <c:ptCount val="61"/>
                <c:pt idx="9">
                  <c:v>0.307823347084904</c:v>
                </c:pt>
                <c:pt idx="10">
                  <c:v>0.30756044831768575</c:v>
                </c:pt>
                <c:pt idx="11">
                  <c:v>0.30996571693238845</c:v>
                </c:pt>
                <c:pt idx="12">
                  <c:v>0.30489193850490626</c:v>
                </c:pt>
                <c:pt idx="13">
                  <c:v>0.30219138867023027</c:v>
                </c:pt>
                <c:pt idx="14">
                  <c:v>0.30132485627471156</c:v>
                </c:pt>
                <c:pt idx="15">
                  <c:v>0.30050683552339974</c:v>
                </c:pt>
                <c:pt idx="16">
                  <c:v>0.29921899088865384</c:v>
                </c:pt>
                <c:pt idx="17">
                  <c:v>0.2977251144616031</c:v>
                </c:pt>
                <c:pt idx="18">
                  <c:v>0.296375775586247</c:v>
                </c:pt>
                <c:pt idx="19">
                  <c:v>0.29518197223374382</c:v>
                </c:pt>
                <c:pt idx="20">
                  <c:v>0.29387947961333005</c:v>
                </c:pt>
                <c:pt idx="21">
                  <c:v>0.29247371948600726</c:v>
                </c:pt>
                <c:pt idx="22">
                  <c:v>0.29090475781311492</c:v>
                </c:pt>
                <c:pt idx="23">
                  <c:v>0.28989829648575399</c:v>
                </c:pt>
                <c:pt idx="24">
                  <c:v>0.28902961771546065</c:v>
                </c:pt>
                <c:pt idx="25">
                  <c:v>0.28833502599674066</c:v>
                </c:pt>
                <c:pt idx="26">
                  <c:v>0.28780823637172787</c:v>
                </c:pt>
                <c:pt idx="27">
                  <c:v>0.28747138754292606</c:v>
                </c:pt>
                <c:pt idx="28">
                  <c:v>0.28716709840346949</c:v>
                </c:pt>
                <c:pt idx="29">
                  <c:v>0.286818588773468</c:v>
                </c:pt>
                <c:pt idx="30">
                  <c:v>0.28650853236916707</c:v>
                </c:pt>
                <c:pt idx="31">
                  <c:v>0.2862042757239775</c:v>
                </c:pt>
                <c:pt idx="32">
                  <c:v>0.28592054335054562</c:v>
                </c:pt>
                <c:pt idx="33">
                  <c:v>0.28568476474362786</c:v>
                </c:pt>
                <c:pt idx="34">
                  <c:v>0.28544658432294789</c:v>
                </c:pt>
                <c:pt idx="35">
                  <c:v>0.28523795840814326</c:v>
                </c:pt>
                <c:pt idx="36">
                  <c:v>0.28503394355563594</c:v>
                </c:pt>
                <c:pt idx="37">
                  <c:v>0.28484272219048024</c:v>
                </c:pt>
                <c:pt idx="38">
                  <c:v>0.28463839371007099</c:v>
                </c:pt>
                <c:pt idx="39">
                  <c:v>0.284464241479158</c:v>
                </c:pt>
                <c:pt idx="40">
                  <c:v>0.28429879162950883</c:v>
                </c:pt>
                <c:pt idx="41">
                  <c:v>0.28414363819148042</c:v>
                </c:pt>
                <c:pt idx="42">
                  <c:v>0.28398461363381977</c:v>
                </c:pt>
                <c:pt idx="43">
                  <c:v>0.2838251362677463</c:v>
                </c:pt>
                <c:pt idx="44">
                  <c:v>0.28368798182232247</c:v>
                </c:pt>
                <c:pt idx="45">
                  <c:v>0.28356916916585162</c:v>
                </c:pt>
                <c:pt idx="46">
                  <c:v>0.28344714230245482</c:v>
                </c:pt>
                <c:pt idx="47">
                  <c:v>0.28333620464128512</c:v>
                </c:pt>
                <c:pt idx="48">
                  <c:v>0.28321613115336436</c:v>
                </c:pt>
                <c:pt idx="49">
                  <c:v>0.28305931543018514</c:v>
                </c:pt>
                <c:pt idx="50">
                  <c:v>0.28293138229931003</c:v>
                </c:pt>
                <c:pt idx="51">
                  <c:v>0.28283021424247073</c:v>
                </c:pt>
                <c:pt idx="52">
                  <c:v>0.28277637911112918</c:v>
                </c:pt>
                <c:pt idx="53">
                  <c:v>0.28296521456339735</c:v>
                </c:pt>
                <c:pt idx="54">
                  <c:v>0.28290946412828549</c:v>
                </c:pt>
                <c:pt idx="55">
                  <c:v>0.28288678341647683</c:v>
                </c:pt>
                <c:pt idx="56">
                  <c:v>0.282879185098867</c:v>
                </c:pt>
                <c:pt idx="57">
                  <c:v>0.28288460772546009</c:v>
                </c:pt>
                <c:pt idx="58">
                  <c:v>0.28287925941027947</c:v>
                </c:pt>
                <c:pt idx="59">
                  <c:v>0.28288535657305885</c:v>
                </c:pt>
                <c:pt idx="60">
                  <c:v>0.28262196172994575</c:v>
                </c:pt>
              </c:numCache>
            </c:numRef>
          </c:val>
          <c:smooth val="0"/>
          <c:extLst>
            <c:ext xmlns:c16="http://schemas.microsoft.com/office/drawing/2014/chart" uri="{C3380CC4-5D6E-409C-BE32-E72D297353CC}">
              <c16:uniqueId val="{00000004-4DA6-4CE5-A530-F82158C80AE6}"/>
            </c:ext>
          </c:extLst>
        </c:ser>
        <c:ser>
          <c:idx val="10"/>
          <c:order val="5"/>
          <c:tx>
            <c:strRef>
              <c:f>'Fig 2.9'!$BX$20</c:f>
              <c:strCache>
                <c:ptCount val="1"/>
                <c:pt idx="0">
                  <c:v>EPR 1,5 %</c:v>
                </c:pt>
              </c:strCache>
            </c:strRef>
          </c:tx>
          <c:spPr>
            <a:ln>
              <a:solidFill>
                <a:schemeClr val="accent5">
                  <a:lumMod val="75000"/>
                </a:schemeClr>
              </a:solidFill>
              <a:prstDash val="sysDot"/>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2.9'!$N$20:$BV$20</c:f>
              <c:numCache>
                <c:formatCode>0.0%</c:formatCode>
                <c:ptCount val="61"/>
                <c:pt idx="9">
                  <c:v>0.307823347084904</c:v>
                </c:pt>
                <c:pt idx="10">
                  <c:v>0.30756044831768575</c:v>
                </c:pt>
                <c:pt idx="11">
                  <c:v>0.31033450022987369</c:v>
                </c:pt>
                <c:pt idx="12">
                  <c:v>0.30598261364481855</c:v>
                </c:pt>
                <c:pt idx="13">
                  <c:v>0.30399158678676452</c:v>
                </c:pt>
                <c:pt idx="14">
                  <c:v>0.30362496975305681</c:v>
                </c:pt>
                <c:pt idx="15">
                  <c:v>0.30393131376469562</c:v>
                </c:pt>
                <c:pt idx="16">
                  <c:v>0.30321123498019398</c:v>
                </c:pt>
                <c:pt idx="17">
                  <c:v>0.30216706748836075</c:v>
                </c:pt>
                <c:pt idx="18">
                  <c:v>0.30116521956446096</c:v>
                </c:pt>
                <c:pt idx="19">
                  <c:v>0.30024131075398452</c:v>
                </c:pt>
                <c:pt idx="20">
                  <c:v>0.29909884072274134</c:v>
                </c:pt>
                <c:pt idx="21">
                  <c:v>0.29781491193807136</c:v>
                </c:pt>
                <c:pt idx="22">
                  <c:v>0.2963990013668838</c:v>
                </c:pt>
                <c:pt idx="23">
                  <c:v>0.29543389223251443</c:v>
                </c:pt>
                <c:pt idx="24">
                  <c:v>0.29443833450719759</c:v>
                </c:pt>
                <c:pt idx="25">
                  <c:v>0.29347944268120657</c:v>
                </c:pt>
                <c:pt idx="26">
                  <c:v>0.29253502105490986</c:v>
                </c:pt>
                <c:pt idx="27">
                  <c:v>0.29163684529129458</c:v>
                </c:pt>
                <c:pt idx="28">
                  <c:v>0.29072167095518359</c:v>
                </c:pt>
                <c:pt idx="29">
                  <c:v>0.28975197943315173</c:v>
                </c:pt>
                <c:pt idx="30">
                  <c:v>0.28883840857868509</c:v>
                </c:pt>
                <c:pt idx="31">
                  <c:v>0.28790233372640822</c:v>
                </c:pt>
                <c:pt idx="32">
                  <c:v>0.28696880361686927</c:v>
                </c:pt>
                <c:pt idx="33">
                  <c:v>0.2860692400792304</c:v>
                </c:pt>
                <c:pt idx="34">
                  <c:v>0.28514001556739843</c:v>
                </c:pt>
                <c:pt idx="35">
                  <c:v>0.28421277667953138</c:v>
                </c:pt>
                <c:pt idx="36">
                  <c:v>0.28329870081916148</c:v>
                </c:pt>
                <c:pt idx="37">
                  <c:v>0.28245219000319133</c:v>
                </c:pt>
                <c:pt idx="38">
                  <c:v>0.28161746362704387</c:v>
                </c:pt>
                <c:pt idx="39">
                  <c:v>0.28083805812821616</c:v>
                </c:pt>
                <c:pt idx="40">
                  <c:v>0.28005348136883351</c:v>
                </c:pt>
                <c:pt idx="41">
                  <c:v>0.27929429426170899</c:v>
                </c:pt>
                <c:pt idx="42">
                  <c:v>0.27852524910835225</c:v>
                </c:pt>
                <c:pt idx="43">
                  <c:v>0.27776257531043597</c:v>
                </c:pt>
                <c:pt idx="44">
                  <c:v>0.27708998039873806</c:v>
                </c:pt>
                <c:pt idx="45">
                  <c:v>0.27650489467035128</c:v>
                </c:pt>
                <c:pt idx="46">
                  <c:v>0.27595177306072222</c:v>
                </c:pt>
                <c:pt idx="47">
                  <c:v>0.27546743790890438</c:v>
                </c:pt>
                <c:pt idx="48">
                  <c:v>0.27497933286668685</c:v>
                </c:pt>
                <c:pt idx="49">
                  <c:v>0.27450777435087598</c:v>
                </c:pt>
                <c:pt idx="50">
                  <c:v>0.27410327489242042</c:v>
                </c:pt>
                <c:pt idx="51">
                  <c:v>0.27371446509403841</c:v>
                </c:pt>
                <c:pt idx="52">
                  <c:v>0.27341846404953907</c:v>
                </c:pt>
                <c:pt idx="53">
                  <c:v>0.27336894129633671</c:v>
                </c:pt>
                <c:pt idx="54">
                  <c:v>0.27311832639415107</c:v>
                </c:pt>
                <c:pt idx="55">
                  <c:v>0.2728879399243454</c:v>
                </c:pt>
                <c:pt idx="56">
                  <c:v>0.27269431609499345</c:v>
                </c:pt>
                <c:pt idx="57">
                  <c:v>0.27253933293411037</c:v>
                </c:pt>
                <c:pt idx="58">
                  <c:v>0.27239778880387605</c:v>
                </c:pt>
                <c:pt idx="59">
                  <c:v>0.27227412410619184</c:v>
                </c:pt>
                <c:pt idx="60">
                  <c:v>0.27195036147718743</c:v>
                </c:pt>
              </c:numCache>
            </c:numRef>
          </c:val>
          <c:smooth val="0"/>
          <c:extLst>
            <c:ext xmlns:c16="http://schemas.microsoft.com/office/drawing/2014/chart" uri="{C3380CC4-5D6E-409C-BE32-E72D297353CC}">
              <c16:uniqueId val="{00000005-4DA6-4CE5-A530-F82158C80AE6}"/>
            </c:ext>
          </c:extLst>
        </c:ser>
        <c:ser>
          <c:idx val="7"/>
          <c:order val="6"/>
          <c:tx>
            <c:strRef>
              <c:f>'Fig 2.9'!$BX$17</c:f>
              <c:strCache>
                <c:ptCount val="1"/>
                <c:pt idx="0">
                  <c:v>EEC 1,3 %</c:v>
                </c:pt>
              </c:strCache>
            </c:strRef>
          </c:tx>
          <c:spPr>
            <a:ln>
              <a:solidFill>
                <a:schemeClr val="accent6">
                  <a:lumMod val="75000"/>
                </a:schemeClr>
              </a:solidFill>
              <a:prstDash val="sysDash"/>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2.9'!$N$17:$BV$17</c:f>
              <c:numCache>
                <c:formatCode>0.0%</c:formatCode>
                <c:ptCount val="61"/>
                <c:pt idx="9">
                  <c:v>0.307823347084904</c:v>
                </c:pt>
                <c:pt idx="10">
                  <c:v>0.30756044831768575</c:v>
                </c:pt>
                <c:pt idx="11">
                  <c:v>0.31388988909644494</c:v>
                </c:pt>
                <c:pt idx="12">
                  <c:v>0.31094174880427261</c:v>
                </c:pt>
                <c:pt idx="13">
                  <c:v>0.30949793787107588</c:v>
                </c:pt>
                <c:pt idx="14">
                  <c:v>0.30940498614256784</c:v>
                </c:pt>
                <c:pt idx="15">
                  <c:v>0.30871038083959568</c:v>
                </c:pt>
                <c:pt idx="16">
                  <c:v>0.30808812627400839</c:v>
                </c:pt>
                <c:pt idx="17">
                  <c:v>0.30732290695262948</c:v>
                </c:pt>
                <c:pt idx="18">
                  <c:v>0.30668293644196182</c:v>
                </c:pt>
                <c:pt idx="19">
                  <c:v>0.3062156208684324</c:v>
                </c:pt>
                <c:pt idx="20">
                  <c:v>0.30569555253652586</c:v>
                </c:pt>
                <c:pt idx="21">
                  <c:v>0.30514621362917943</c:v>
                </c:pt>
                <c:pt idx="22">
                  <c:v>0.30450893156756781</c:v>
                </c:pt>
                <c:pt idx="23">
                  <c:v>0.30420460770401264</c:v>
                </c:pt>
                <c:pt idx="24">
                  <c:v>0.30395588237206522</c:v>
                </c:pt>
                <c:pt idx="25">
                  <c:v>0.3037679174337366</c:v>
                </c:pt>
                <c:pt idx="26">
                  <c:v>0.30363342188568732</c:v>
                </c:pt>
                <c:pt idx="27">
                  <c:v>0.30354218284429069</c:v>
                </c:pt>
                <c:pt idx="28">
                  <c:v>0.30346951419349022</c:v>
                </c:pt>
                <c:pt idx="29">
                  <c:v>0.30335814849970932</c:v>
                </c:pt>
                <c:pt idx="30">
                  <c:v>0.30329532787651892</c:v>
                </c:pt>
                <c:pt idx="31">
                  <c:v>0.30322118452124536</c:v>
                </c:pt>
                <c:pt idx="32">
                  <c:v>0.30316964038037392</c:v>
                </c:pt>
                <c:pt idx="33">
                  <c:v>0.30313690212660499</c:v>
                </c:pt>
                <c:pt idx="34">
                  <c:v>0.3030849756441279</c:v>
                </c:pt>
                <c:pt idx="35">
                  <c:v>0.30304397245587233</c:v>
                </c:pt>
                <c:pt idx="36">
                  <c:v>0.30299878941871883</c:v>
                </c:pt>
                <c:pt idx="37">
                  <c:v>0.30296110726974773</c:v>
                </c:pt>
                <c:pt idx="38">
                  <c:v>0.30291640493386907</c:v>
                </c:pt>
                <c:pt idx="39">
                  <c:v>0.30290902536792785</c:v>
                </c:pt>
                <c:pt idx="40">
                  <c:v>0.30289494320981958</c:v>
                </c:pt>
                <c:pt idx="41">
                  <c:v>0.3028829031862979</c:v>
                </c:pt>
                <c:pt idx="42">
                  <c:v>0.30286721294145069</c:v>
                </c:pt>
                <c:pt idx="43">
                  <c:v>0.30284723300389599</c:v>
                </c:pt>
                <c:pt idx="44">
                  <c:v>0.30283771842569612</c:v>
                </c:pt>
                <c:pt idx="45">
                  <c:v>0.30284260299533156</c:v>
                </c:pt>
                <c:pt idx="46">
                  <c:v>0.30283974130209934</c:v>
                </c:pt>
                <c:pt idx="47">
                  <c:v>0.30284409009501451</c:v>
                </c:pt>
                <c:pt idx="48">
                  <c:v>0.30284775241933498</c:v>
                </c:pt>
                <c:pt idx="49">
                  <c:v>0.30281750658293582</c:v>
                </c:pt>
                <c:pt idx="50">
                  <c:v>0.30280747126950436</c:v>
                </c:pt>
                <c:pt idx="51">
                  <c:v>0.30280695565281374</c:v>
                </c:pt>
                <c:pt idx="52">
                  <c:v>0.30284461116337197</c:v>
                </c:pt>
                <c:pt idx="53">
                  <c:v>0.30312423749000844</c:v>
                </c:pt>
                <c:pt idx="54">
                  <c:v>0.30315637770635057</c:v>
                </c:pt>
                <c:pt idx="55">
                  <c:v>0.30320321765019181</c:v>
                </c:pt>
                <c:pt idx="56">
                  <c:v>0.30325152063283095</c:v>
                </c:pt>
                <c:pt idx="57">
                  <c:v>0.30331456667052059</c:v>
                </c:pt>
                <c:pt idx="58">
                  <c:v>0.30337213098872717</c:v>
                </c:pt>
                <c:pt idx="59">
                  <c:v>0.30342701675038353</c:v>
                </c:pt>
                <c:pt idx="60">
                  <c:v>0.30348240092670936</c:v>
                </c:pt>
              </c:numCache>
            </c:numRef>
          </c:val>
          <c:smooth val="0"/>
          <c:extLst>
            <c:ext xmlns:c16="http://schemas.microsoft.com/office/drawing/2014/chart" uri="{C3380CC4-5D6E-409C-BE32-E72D297353CC}">
              <c16:uniqueId val="{00000006-4DA6-4CE5-A530-F82158C80AE6}"/>
            </c:ext>
          </c:extLst>
        </c:ser>
        <c:ser>
          <c:idx val="3"/>
          <c:order val="7"/>
          <c:tx>
            <c:strRef>
              <c:f>'Fig 2.9'!$BX$13</c:f>
              <c:strCache>
                <c:ptCount val="1"/>
                <c:pt idx="0">
                  <c:v>TCC 1,3 %</c:v>
                </c:pt>
              </c:strCache>
            </c:strRef>
          </c:tx>
          <c:spPr>
            <a:ln w="28575">
              <a:solidFill>
                <a:schemeClr val="accent6">
                  <a:lumMod val="75000"/>
                </a:schemeClr>
              </a:solidFill>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2.9'!$N$13:$BV$13</c:f>
              <c:numCache>
                <c:formatCode>0.0%</c:formatCode>
                <c:ptCount val="61"/>
                <c:pt idx="9">
                  <c:v>0.307823347084904</c:v>
                </c:pt>
                <c:pt idx="10">
                  <c:v>0.30756044831768575</c:v>
                </c:pt>
                <c:pt idx="11">
                  <c:v>0.30996571693238845</c:v>
                </c:pt>
                <c:pt idx="12">
                  <c:v>0.30489193850490626</c:v>
                </c:pt>
                <c:pt idx="13">
                  <c:v>0.30219381883438279</c:v>
                </c:pt>
                <c:pt idx="14">
                  <c:v>0.30132490198707756</c:v>
                </c:pt>
                <c:pt idx="15">
                  <c:v>0.299946738143061</c:v>
                </c:pt>
                <c:pt idx="16">
                  <c:v>0.29847071686774646</c:v>
                </c:pt>
                <c:pt idx="17">
                  <c:v>0.29685934059721641</c:v>
                </c:pt>
                <c:pt idx="18">
                  <c:v>0.29541502871133146</c:v>
                </c:pt>
                <c:pt idx="19">
                  <c:v>0.2941353074115452</c:v>
                </c:pt>
                <c:pt idx="20">
                  <c:v>0.29280827999374126</c:v>
                </c:pt>
                <c:pt idx="21">
                  <c:v>0.29144902120594662</c:v>
                </c:pt>
                <c:pt idx="22">
                  <c:v>0.29002133870333269</c:v>
                </c:pt>
                <c:pt idx="23">
                  <c:v>0.28915922764796592</c:v>
                </c:pt>
                <c:pt idx="24">
                  <c:v>0.28844092941951316</c:v>
                </c:pt>
                <c:pt idx="25">
                  <c:v>0.28786610788070122</c:v>
                </c:pt>
                <c:pt idx="26">
                  <c:v>0.28743446263166228</c:v>
                </c:pt>
                <c:pt idx="27">
                  <c:v>0.28715535766717148</c:v>
                </c:pt>
                <c:pt idx="28">
                  <c:v>0.2869112247333534</c:v>
                </c:pt>
                <c:pt idx="29">
                  <c:v>0.28661658778933513</c:v>
                </c:pt>
                <c:pt idx="30">
                  <c:v>0.28636621154365571</c:v>
                </c:pt>
                <c:pt idx="31">
                  <c:v>0.28611209273329075</c:v>
                </c:pt>
                <c:pt idx="32">
                  <c:v>0.28588679058726052</c:v>
                </c:pt>
                <c:pt idx="33">
                  <c:v>0.28570638050568292</c:v>
                </c:pt>
                <c:pt idx="34">
                  <c:v>0.28551512928600437</c:v>
                </c:pt>
                <c:pt idx="35">
                  <c:v>0.28535802990502734</c:v>
                </c:pt>
                <c:pt idx="36">
                  <c:v>0.28521166628185518</c:v>
                </c:pt>
                <c:pt idx="37">
                  <c:v>0.28506783753305998</c:v>
                </c:pt>
                <c:pt idx="38">
                  <c:v>0.28490815881808434</c:v>
                </c:pt>
                <c:pt idx="39">
                  <c:v>0.28478121132900286</c:v>
                </c:pt>
                <c:pt idx="40">
                  <c:v>0.28466226884037599</c:v>
                </c:pt>
                <c:pt idx="41">
                  <c:v>0.28455460107691427</c:v>
                </c:pt>
                <c:pt idx="42">
                  <c:v>0.28444234305507865</c:v>
                </c:pt>
                <c:pt idx="43">
                  <c:v>0.28432527294789095</c:v>
                </c:pt>
                <c:pt idx="44">
                  <c:v>0.28422562578227728</c:v>
                </c:pt>
                <c:pt idx="45">
                  <c:v>0.28414987355723015</c:v>
                </c:pt>
                <c:pt idx="46">
                  <c:v>0.28406969292133066</c:v>
                </c:pt>
                <c:pt idx="47">
                  <c:v>0.28399659420855111</c:v>
                </c:pt>
                <c:pt idx="48">
                  <c:v>0.28391544840333521</c:v>
                </c:pt>
                <c:pt idx="49">
                  <c:v>0.28379232930032949</c:v>
                </c:pt>
                <c:pt idx="50">
                  <c:v>0.2836963531990544</c:v>
                </c:pt>
                <c:pt idx="51">
                  <c:v>0.28363661941517238</c:v>
                </c:pt>
                <c:pt idx="52">
                  <c:v>0.28361867898953025</c:v>
                </c:pt>
                <c:pt idx="53">
                  <c:v>0.28384226032300669</c:v>
                </c:pt>
                <c:pt idx="54">
                  <c:v>0.28382282474292297</c:v>
                </c:pt>
                <c:pt idx="55">
                  <c:v>0.28383160964202997</c:v>
                </c:pt>
                <c:pt idx="56">
                  <c:v>0.28385382541981313</c:v>
                </c:pt>
                <c:pt idx="57">
                  <c:v>0.28389042171259832</c:v>
                </c:pt>
                <c:pt idx="58">
                  <c:v>0.28392206601049969</c:v>
                </c:pt>
                <c:pt idx="59">
                  <c:v>0.28395724234323777</c:v>
                </c:pt>
                <c:pt idx="60">
                  <c:v>0.28399316495016874</c:v>
                </c:pt>
              </c:numCache>
            </c:numRef>
          </c:val>
          <c:smooth val="0"/>
          <c:extLst>
            <c:ext xmlns:c16="http://schemas.microsoft.com/office/drawing/2014/chart" uri="{C3380CC4-5D6E-409C-BE32-E72D297353CC}">
              <c16:uniqueId val="{00000007-4DA6-4CE5-A530-F82158C80AE6}"/>
            </c:ext>
          </c:extLst>
        </c:ser>
        <c:ser>
          <c:idx val="11"/>
          <c:order val="8"/>
          <c:tx>
            <c:strRef>
              <c:f>'Fig 2.9'!$BX$21</c:f>
              <c:strCache>
                <c:ptCount val="1"/>
                <c:pt idx="0">
                  <c:v>EPR 1,3 %</c:v>
                </c:pt>
              </c:strCache>
            </c:strRef>
          </c:tx>
          <c:spPr>
            <a:ln>
              <a:solidFill>
                <a:schemeClr val="accent6">
                  <a:lumMod val="75000"/>
                </a:schemeClr>
              </a:solidFill>
              <a:prstDash val="sysDot"/>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2.9'!$N$21:$BV$21</c:f>
              <c:numCache>
                <c:formatCode>0.0%</c:formatCode>
                <c:ptCount val="61"/>
                <c:pt idx="9">
                  <c:v>0.307823347084904</c:v>
                </c:pt>
                <c:pt idx="10">
                  <c:v>0.30756044831768575</c:v>
                </c:pt>
                <c:pt idx="11">
                  <c:v>0.31033450022987369</c:v>
                </c:pt>
                <c:pt idx="12">
                  <c:v>0.30598261364481855</c:v>
                </c:pt>
                <c:pt idx="13">
                  <c:v>0.30399158678676452</c:v>
                </c:pt>
                <c:pt idx="14">
                  <c:v>0.30362496975305681</c:v>
                </c:pt>
                <c:pt idx="15">
                  <c:v>0.30336917223293358</c:v>
                </c:pt>
                <c:pt idx="16">
                  <c:v>0.30246540101708264</c:v>
                </c:pt>
                <c:pt idx="17">
                  <c:v>0.30131234393789996</c:v>
                </c:pt>
                <c:pt idx="18">
                  <c:v>0.30022824688683059</c:v>
                </c:pt>
                <c:pt idx="19">
                  <c:v>0.29923498889292965</c:v>
                </c:pt>
                <c:pt idx="20">
                  <c:v>0.29808501341596622</c:v>
                </c:pt>
                <c:pt idx="21">
                  <c:v>0.2968817300486975</c:v>
                </c:pt>
                <c:pt idx="22">
                  <c:v>0.29562222198060839</c:v>
                </c:pt>
                <c:pt idx="23">
                  <c:v>0.29482305081423832</c:v>
                </c:pt>
                <c:pt idx="24">
                  <c:v>0.29400787469841072</c:v>
                </c:pt>
                <c:pt idx="25">
                  <c:v>0.29321017302871299</c:v>
                </c:pt>
                <c:pt idx="26">
                  <c:v>0.29241398948295289</c:v>
                </c:pt>
                <c:pt idx="27">
                  <c:v>0.29163057231338407</c:v>
                </c:pt>
                <c:pt idx="28">
                  <c:v>0.2908261731488086</c:v>
                </c:pt>
                <c:pt idx="29">
                  <c:v>0.28995801647914737</c:v>
                </c:pt>
                <c:pt idx="30">
                  <c:v>0.28914297832773433</c:v>
                </c:pt>
                <c:pt idx="31">
                  <c:v>0.28829662938079803</c:v>
                </c:pt>
                <c:pt idx="32">
                  <c:v>0.28744926071915083</c:v>
                </c:pt>
                <c:pt idx="33">
                  <c:v>0.28663264548389888</c:v>
                </c:pt>
                <c:pt idx="34">
                  <c:v>0.28577627027123881</c:v>
                </c:pt>
                <c:pt idx="35">
                  <c:v>0.28492109444701919</c:v>
                </c:pt>
                <c:pt idx="36">
                  <c:v>0.28407648679503766</c:v>
                </c:pt>
                <c:pt idx="37">
                  <c:v>0.28329232530020149</c:v>
                </c:pt>
                <c:pt idx="38">
                  <c:v>0.28251249917564852</c:v>
                </c:pt>
                <c:pt idx="39">
                  <c:v>0.28178767022881573</c:v>
                </c:pt>
                <c:pt idx="40">
                  <c:v>0.28105875145370895</c:v>
                </c:pt>
                <c:pt idx="41">
                  <c:v>0.28034843920780794</c:v>
                </c:pt>
                <c:pt idx="42">
                  <c:v>0.27962489514673056</c:v>
                </c:pt>
                <c:pt idx="43">
                  <c:v>0.27890249523766225</c:v>
                </c:pt>
                <c:pt idx="44">
                  <c:v>0.2782643294871559</c:v>
                </c:pt>
                <c:pt idx="45">
                  <c:v>0.27771872674884068</c:v>
                </c:pt>
                <c:pt idx="46">
                  <c:v>0.27719941205842813</c:v>
                </c:pt>
                <c:pt idx="47">
                  <c:v>0.27674655353430488</c:v>
                </c:pt>
                <c:pt idx="48">
                  <c:v>0.27628823615906095</c:v>
                </c:pt>
                <c:pt idx="49">
                  <c:v>0.27584547463657461</c:v>
                </c:pt>
                <c:pt idx="50">
                  <c:v>0.27546367553815193</c:v>
                </c:pt>
                <c:pt idx="51">
                  <c:v>0.27510721916443742</c:v>
                </c:pt>
                <c:pt idx="52">
                  <c:v>0.27484065932114793</c:v>
                </c:pt>
                <c:pt idx="53">
                  <c:v>0.27482045332964966</c:v>
                </c:pt>
                <c:pt idx="54">
                  <c:v>0.27459761775453523</c:v>
                </c:pt>
                <c:pt idx="55">
                  <c:v>0.27438537482531195</c:v>
                </c:pt>
                <c:pt idx="56">
                  <c:v>0.27421452690717601</c:v>
                </c:pt>
                <c:pt idx="57">
                  <c:v>0.27408173292156035</c:v>
                </c:pt>
                <c:pt idx="58">
                  <c:v>0.27396684534574411</c:v>
                </c:pt>
                <c:pt idx="59">
                  <c:v>0.27386358634814706</c:v>
                </c:pt>
                <c:pt idx="60">
                  <c:v>0.2738318383462589</c:v>
                </c:pt>
              </c:numCache>
            </c:numRef>
          </c:val>
          <c:smooth val="0"/>
          <c:extLst>
            <c:ext xmlns:c16="http://schemas.microsoft.com/office/drawing/2014/chart" uri="{C3380CC4-5D6E-409C-BE32-E72D297353CC}">
              <c16:uniqueId val="{00000008-4DA6-4CE5-A530-F82158C80AE6}"/>
            </c:ext>
          </c:extLst>
        </c:ser>
        <c:ser>
          <c:idx val="8"/>
          <c:order val="9"/>
          <c:tx>
            <c:strRef>
              <c:f>'Fig 2.9'!$BX$18</c:f>
              <c:strCache>
                <c:ptCount val="1"/>
                <c:pt idx="0">
                  <c:v>EEC 1,0 %</c:v>
                </c:pt>
              </c:strCache>
            </c:strRef>
          </c:tx>
          <c:spPr>
            <a:ln>
              <a:solidFill>
                <a:srgbClr val="800000"/>
              </a:solidFill>
              <a:prstDash val="sysDash"/>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2.9'!$N$18:$BV$18</c:f>
              <c:numCache>
                <c:formatCode>0.0%</c:formatCode>
                <c:ptCount val="61"/>
                <c:pt idx="9">
                  <c:v>0.307823347084904</c:v>
                </c:pt>
                <c:pt idx="10">
                  <c:v>0.30756044831768575</c:v>
                </c:pt>
                <c:pt idx="11">
                  <c:v>0.31388988909644494</c:v>
                </c:pt>
                <c:pt idx="12">
                  <c:v>0.31094174880427261</c:v>
                </c:pt>
                <c:pt idx="13">
                  <c:v>0.30949793787107588</c:v>
                </c:pt>
                <c:pt idx="14">
                  <c:v>0.30940498614256784</c:v>
                </c:pt>
                <c:pt idx="15">
                  <c:v>0.30897954033433617</c:v>
                </c:pt>
                <c:pt idx="16">
                  <c:v>0.30849472053090088</c:v>
                </c:pt>
                <c:pt idx="17">
                  <c:v>0.3078756493029729</c:v>
                </c:pt>
                <c:pt idx="18">
                  <c:v>0.3074186599100483</c:v>
                </c:pt>
                <c:pt idx="19">
                  <c:v>0.3071478629623573</c:v>
                </c:pt>
                <c:pt idx="20">
                  <c:v>0.30685174777814322</c:v>
                </c:pt>
                <c:pt idx="21">
                  <c:v>0.30645899385150316</c:v>
                </c:pt>
                <c:pt idx="22">
                  <c:v>0.30601391315836929</c:v>
                </c:pt>
                <c:pt idx="23">
                  <c:v>0.30583040751901869</c:v>
                </c:pt>
                <c:pt idx="24">
                  <c:v>0.30565716051850628</c:v>
                </c:pt>
                <c:pt idx="25">
                  <c:v>0.30554692257679811</c:v>
                </c:pt>
                <c:pt idx="26">
                  <c:v>0.30548292986331788</c:v>
                </c:pt>
                <c:pt idx="27">
                  <c:v>0.30545975490491095</c:v>
                </c:pt>
                <c:pt idx="28">
                  <c:v>0.30544887956996297</c:v>
                </c:pt>
                <c:pt idx="29">
                  <c:v>0.30540418348558285</c:v>
                </c:pt>
                <c:pt idx="30">
                  <c:v>0.30539833557220136</c:v>
                </c:pt>
                <c:pt idx="31">
                  <c:v>0.3053857432378459</c:v>
                </c:pt>
                <c:pt idx="32">
                  <c:v>0.30538477150908161</c:v>
                </c:pt>
                <c:pt idx="33">
                  <c:v>0.30540938547292623</c:v>
                </c:pt>
                <c:pt idx="34">
                  <c:v>0.305428114266246</c:v>
                </c:pt>
                <c:pt idx="35">
                  <c:v>0.30545833746686246</c:v>
                </c:pt>
                <c:pt idx="36">
                  <c:v>0.30547986626366436</c:v>
                </c:pt>
                <c:pt idx="37">
                  <c:v>0.30551426606829873</c:v>
                </c:pt>
                <c:pt idx="38">
                  <c:v>0.30553937154013361</c:v>
                </c:pt>
                <c:pt idx="39">
                  <c:v>0.30560229616082446</c:v>
                </c:pt>
                <c:pt idx="40">
                  <c:v>0.30565336033750751</c:v>
                </c:pt>
                <c:pt idx="41">
                  <c:v>0.30568994292144902</c:v>
                </c:pt>
                <c:pt idx="42">
                  <c:v>0.30571671642541509</c:v>
                </c:pt>
                <c:pt idx="43">
                  <c:v>0.30573716975185466</c:v>
                </c:pt>
                <c:pt idx="44">
                  <c:v>0.30576560680316561</c:v>
                </c:pt>
                <c:pt idx="45">
                  <c:v>0.30580481599151582</c:v>
                </c:pt>
                <c:pt idx="46">
                  <c:v>0.30582581974110801</c:v>
                </c:pt>
                <c:pt idx="47">
                  <c:v>0.30584798353675052</c:v>
                </c:pt>
                <c:pt idx="48">
                  <c:v>0.30586632841921541</c:v>
                </c:pt>
                <c:pt idx="49">
                  <c:v>0.30585064750385782</c:v>
                </c:pt>
                <c:pt idx="50">
                  <c:v>0.3058524524802767</c:v>
                </c:pt>
                <c:pt idx="51">
                  <c:v>0.3058758564775178</c:v>
                </c:pt>
                <c:pt idx="52">
                  <c:v>0.30593993476339032</c:v>
                </c:pt>
                <c:pt idx="53">
                  <c:v>0.3062551810322986</c:v>
                </c:pt>
                <c:pt idx="54">
                  <c:v>0.30631196602304611</c:v>
                </c:pt>
                <c:pt idx="55">
                  <c:v>0.30638389050891396</c:v>
                </c:pt>
                <c:pt idx="56">
                  <c:v>0.30646067764154122</c:v>
                </c:pt>
                <c:pt idx="57">
                  <c:v>0.30654615291457177</c:v>
                </c:pt>
                <c:pt idx="58">
                  <c:v>0.30662155371128191</c:v>
                </c:pt>
                <c:pt idx="59">
                  <c:v>0.30669968222941874</c:v>
                </c:pt>
                <c:pt idx="60">
                  <c:v>0.30677204637343319</c:v>
                </c:pt>
              </c:numCache>
            </c:numRef>
          </c:val>
          <c:smooth val="0"/>
          <c:extLst>
            <c:ext xmlns:c16="http://schemas.microsoft.com/office/drawing/2014/chart" uri="{C3380CC4-5D6E-409C-BE32-E72D297353CC}">
              <c16:uniqueId val="{00000009-4DA6-4CE5-A530-F82158C80AE6}"/>
            </c:ext>
          </c:extLst>
        </c:ser>
        <c:ser>
          <c:idx val="4"/>
          <c:order val="10"/>
          <c:tx>
            <c:strRef>
              <c:f>'Fig 2.9'!$BX$14</c:f>
              <c:strCache>
                <c:ptCount val="1"/>
                <c:pt idx="0">
                  <c:v>TCC 1,0 %</c:v>
                </c:pt>
              </c:strCache>
            </c:strRef>
          </c:tx>
          <c:spPr>
            <a:ln w="28575">
              <a:solidFill>
                <a:srgbClr val="800000"/>
              </a:solidFill>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2.9'!$N$14:$BV$14</c:f>
              <c:numCache>
                <c:formatCode>0.0%</c:formatCode>
                <c:ptCount val="61"/>
                <c:pt idx="9">
                  <c:v>0.307823347084904</c:v>
                </c:pt>
                <c:pt idx="10">
                  <c:v>0.30756044831768575</c:v>
                </c:pt>
                <c:pt idx="11">
                  <c:v>0.30996571693238845</c:v>
                </c:pt>
                <c:pt idx="12">
                  <c:v>0.30489193850490626</c:v>
                </c:pt>
                <c:pt idx="13">
                  <c:v>0.30219138867023027</c:v>
                </c:pt>
                <c:pt idx="14">
                  <c:v>0.30132485627471156</c:v>
                </c:pt>
                <c:pt idx="15">
                  <c:v>0.30021473534866822</c:v>
                </c:pt>
                <c:pt idx="16">
                  <c:v>0.29889019696451763</c:v>
                </c:pt>
                <c:pt idx="17">
                  <c:v>0.29745164968459242</c:v>
                </c:pt>
                <c:pt idx="18">
                  <c:v>0.29623221456674004</c:v>
                </c:pt>
                <c:pt idx="19">
                  <c:v>0.29520689049612686</c:v>
                </c:pt>
                <c:pt idx="20">
                  <c:v>0.29417030076220213</c:v>
                </c:pt>
                <c:pt idx="21">
                  <c:v>0.29304358447189227</c:v>
                </c:pt>
                <c:pt idx="22">
                  <c:v>0.29189325918001657</c:v>
                </c:pt>
                <c:pt idx="23">
                  <c:v>0.29121911564609049</c:v>
                </c:pt>
                <c:pt idx="24">
                  <c:v>0.29062504902426523</c:v>
                </c:pt>
                <c:pt idx="25">
                  <c:v>0.2901594691522813</c:v>
                </c:pt>
                <c:pt idx="26">
                  <c:v>0.28981322365885814</c:v>
                </c:pt>
                <c:pt idx="27">
                  <c:v>0.28960121344345618</c:v>
                </c:pt>
                <c:pt idx="28">
                  <c:v>0.28941803839197844</c:v>
                </c:pt>
                <c:pt idx="29">
                  <c:v>0.28918885127078992</c:v>
                </c:pt>
                <c:pt idx="30">
                  <c:v>0.28899415408056695</c:v>
                </c:pt>
                <c:pt idx="31">
                  <c:v>0.28880033501235608</c:v>
                </c:pt>
                <c:pt idx="32">
                  <c:v>0.28862452494696306</c:v>
                </c:pt>
                <c:pt idx="33">
                  <c:v>0.28850073405533794</c:v>
                </c:pt>
                <c:pt idx="34">
                  <c:v>0.28837942748889062</c:v>
                </c:pt>
                <c:pt idx="35">
                  <c:v>0.28829319877213089</c:v>
                </c:pt>
                <c:pt idx="36">
                  <c:v>0.2882134575987737</c:v>
                </c:pt>
                <c:pt idx="37">
                  <c:v>0.28814150463015847</c:v>
                </c:pt>
                <c:pt idx="38">
                  <c:v>0.28805122810922434</c:v>
                </c:pt>
                <c:pt idx="39">
                  <c:v>0.2879940519503193</c:v>
                </c:pt>
                <c:pt idx="40">
                  <c:v>0.28793998892394768</c:v>
                </c:pt>
                <c:pt idx="41">
                  <c:v>0.28788080985143205</c:v>
                </c:pt>
                <c:pt idx="42">
                  <c:v>0.28781074886952646</c:v>
                </c:pt>
                <c:pt idx="43">
                  <c:v>0.28773364633764154</c:v>
                </c:pt>
                <c:pt idx="44">
                  <c:v>0.28767141909693189</c:v>
                </c:pt>
                <c:pt idx="45">
                  <c:v>0.28762946014846152</c:v>
                </c:pt>
                <c:pt idx="46">
                  <c:v>0.287572481582067</c:v>
                </c:pt>
                <c:pt idx="47">
                  <c:v>0.28751633671238253</c:v>
                </c:pt>
                <c:pt idx="48">
                  <c:v>0.28744868325254147</c:v>
                </c:pt>
                <c:pt idx="49">
                  <c:v>0.28733861140030864</c:v>
                </c:pt>
                <c:pt idx="50">
                  <c:v>0.28725307742979811</c:v>
                </c:pt>
                <c:pt idx="51">
                  <c:v>0.287216275850322</c:v>
                </c:pt>
                <c:pt idx="52">
                  <c:v>0.2872237719735849</c:v>
                </c:pt>
                <c:pt idx="53">
                  <c:v>0.28748192268391221</c:v>
                </c:pt>
                <c:pt idx="54">
                  <c:v>0.28748614808448647</c:v>
                </c:pt>
                <c:pt idx="55">
                  <c:v>0.28751941256086666</c:v>
                </c:pt>
                <c:pt idx="56">
                  <c:v>0.28756976962592457</c:v>
                </c:pt>
                <c:pt idx="57">
                  <c:v>0.28762833639790086</c:v>
                </c:pt>
                <c:pt idx="58">
                  <c:v>0.28767735868667971</c:v>
                </c:pt>
                <c:pt idx="59">
                  <c:v>0.28773545024243241</c:v>
                </c:pt>
                <c:pt idx="60">
                  <c:v>0.28778802542811244</c:v>
                </c:pt>
              </c:numCache>
            </c:numRef>
          </c:val>
          <c:smooth val="0"/>
          <c:extLst>
            <c:ext xmlns:c16="http://schemas.microsoft.com/office/drawing/2014/chart" uri="{C3380CC4-5D6E-409C-BE32-E72D297353CC}">
              <c16:uniqueId val="{0000000A-4DA6-4CE5-A530-F82158C80AE6}"/>
            </c:ext>
          </c:extLst>
        </c:ser>
        <c:ser>
          <c:idx val="12"/>
          <c:order val="11"/>
          <c:tx>
            <c:strRef>
              <c:f>'Fig 2.9'!$BX$22</c:f>
              <c:strCache>
                <c:ptCount val="1"/>
                <c:pt idx="0">
                  <c:v>EPR 1,0 %</c:v>
                </c:pt>
              </c:strCache>
            </c:strRef>
          </c:tx>
          <c:spPr>
            <a:ln>
              <a:solidFill>
                <a:srgbClr val="800000"/>
              </a:solidFill>
              <a:prstDash val="sysDot"/>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2.9'!$N$22:$BV$22</c:f>
              <c:numCache>
                <c:formatCode>0.0%</c:formatCode>
                <c:ptCount val="61"/>
                <c:pt idx="9">
                  <c:v>0.307823347084904</c:v>
                </c:pt>
                <c:pt idx="10">
                  <c:v>0.30756044831768575</c:v>
                </c:pt>
                <c:pt idx="11">
                  <c:v>0.31033450022987369</c:v>
                </c:pt>
                <c:pt idx="12">
                  <c:v>0.30598261364481855</c:v>
                </c:pt>
                <c:pt idx="13">
                  <c:v>0.30399158678676452</c:v>
                </c:pt>
                <c:pt idx="14">
                  <c:v>0.30362496975305681</c:v>
                </c:pt>
                <c:pt idx="15">
                  <c:v>0.30364269133164579</c:v>
                </c:pt>
                <c:pt idx="16">
                  <c:v>0.30289220079570089</c:v>
                </c:pt>
                <c:pt idx="17">
                  <c:v>0.3019219397648768</c:v>
                </c:pt>
                <c:pt idx="18">
                  <c:v>0.30107939792645511</c:v>
                </c:pt>
                <c:pt idx="19">
                  <c:v>0.30035826695255768</c:v>
                </c:pt>
                <c:pt idx="20">
                  <c:v>0.29952277947499184</c:v>
                </c:pt>
                <c:pt idx="21">
                  <c:v>0.2985408304479093</c:v>
                </c:pt>
                <c:pt idx="22">
                  <c:v>0.29757589136159768</c:v>
                </c:pt>
                <c:pt idx="23">
                  <c:v>0.29700084005729138</c:v>
                </c:pt>
                <c:pt idx="24">
                  <c:v>0.2963634504502769</c:v>
                </c:pt>
                <c:pt idx="25">
                  <c:v>0.29574083768999043</c:v>
                </c:pt>
                <c:pt idx="26">
                  <c:v>0.29510526970468859</c:v>
                </c:pt>
                <c:pt idx="27">
                  <c:v>0.29448005726065235</c:v>
                </c:pt>
                <c:pt idx="28">
                  <c:v>0.29382174507776748</c:v>
                </c:pt>
                <c:pt idx="29">
                  <c:v>0.29308995091164042</c:v>
                </c:pt>
                <c:pt idx="30">
                  <c:v>0.29239899835183952</c:v>
                </c:pt>
                <c:pt idx="31">
                  <c:v>0.29166633192206437</c:v>
                </c:pt>
                <c:pt idx="32">
                  <c:v>0.2909222139903081</c:v>
                </c:pt>
                <c:pt idx="33">
                  <c:v>0.29020572204311718</c:v>
                </c:pt>
                <c:pt idx="34">
                  <c:v>0.289453740527438</c:v>
                </c:pt>
                <c:pt idx="35">
                  <c:v>0.28870060878696208</c:v>
                </c:pt>
                <c:pt idx="36">
                  <c:v>0.28795448490028358</c:v>
                </c:pt>
                <c:pt idx="37">
                  <c:v>0.28726385419466188</c:v>
                </c:pt>
                <c:pt idx="38">
                  <c:v>0.28657059540682461</c:v>
                </c:pt>
                <c:pt idx="39">
                  <c:v>0.28592869586426889</c:v>
                </c:pt>
                <c:pt idx="40">
                  <c:v>0.28527195456404514</c:v>
                </c:pt>
                <c:pt idx="41">
                  <c:v>0.28461916718910879</c:v>
                </c:pt>
                <c:pt idx="42">
                  <c:v>0.28394342905733594</c:v>
                </c:pt>
                <c:pt idx="43">
                  <c:v>0.28325795270969473</c:v>
                </c:pt>
                <c:pt idx="44">
                  <c:v>0.28265250341903975</c:v>
                </c:pt>
                <c:pt idx="45">
                  <c:v>0.28213200832862451</c:v>
                </c:pt>
                <c:pt idx="46">
                  <c:v>0.28162951298968059</c:v>
                </c:pt>
                <c:pt idx="47">
                  <c:v>0.2811833133578423</c:v>
                </c:pt>
                <c:pt idx="48">
                  <c:v>0.28073014233366445</c:v>
                </c:pt>
                <c:pt idx="49">
                  <c:v>0.28028797284931867</c:v>
                </c:pt>
                <c:pt idx="50">
                  <c:v>0.2799099373790187</c:v>
                </c:pt>
                <c:pt idx="51">
                  <c:v>0.27956476822560772</c:v>
                </c:pt>
                <c:pt idx="52">
                  <c:v>0.27931425946532723</c:v>
                </c:pt>
                <c:pt idx="53">
                  <c:v>0.27931807627331851</c:v>
                </c:pt>
                <c:pt idx="54">
                  <c:v>0.27910822870325136</c:v>
                </c:pt>
                <c:pt idx="55">
                  <c:v>0.27890406163843223</c:v>
                </c:pt>
                <c:pt idx="56">
                  <c:v>0.27874796492441906</c:v>
                </c:pt>
                <c:pt idx="57">
                  <c:v>0.27862339262705477</c:v>
                </c:pt>
                <c:pt idx="58">
                  <c:v>0.27851542148039587</c:v>
                </c:pt>
                <c:pt idx="59">
                  <c:v>0.2784211316917149</c:v>
                </c:pt>
                <c:pt idx="60">
                  <c:v>0.27839707587002427</c:v>
                </c:pt>
              </c:numCache>
            </c:numRef>
          </c:val>
          <c:smooth val="0"/>
          <c:extLst>
            <c:ext xmlns:c16="http://schemas.microsoft.com/office/drawing/2014/chart" uri="{C3380CC4-5D6E-409C-BE32-E72D297353CC}">
              <c16:uniqueId val="{0000000B-4DA6-4CE5-A530-F82158C80AE6}"/>
            </c:ext>
          </c:extLst>
        </c:ser>
        <c:ser>
          <c:idx val="5"/>
          <c:order val="12"/>
          <c:tx>
            <c:strRef>
              <c:f>'Fig 2.9'!$C$10</c:f>
              <c:strCache>
                <c:ptCount val="1"/>
                <c:pt idx="0">
                  <c:v>Obs</c:v>
                </c:pt>
              </c:strCache>
            </c:strRef>
          </c:tx>
          <c:spPr>
            <a:ln>
              <a:solidFill>
                <a:schemeClr val="bg1">
                  <a:lumMod val="50000"/>
                </a:schemeClr>
              </a:solidFill>
            </a:ln>
          </c:spPr>
          <c:marker>
            <c:symbol val="none"/>
          </c:marker>
          <c:val>
            <c:numRef>
              <c:f>'Fig 2.9'!$N$10:$BV$10</c:f>
              <c:numCache>
                <c:formatCode>0.0%</c:formatCode>
                <c:ptCount val="61"/>
                <c:pt idx="0">
                  <c:v>0.27864654962871571</c:v>
                </c:pt>
                <c:pt idx="1">
                  <c:v>0.28667144020266394</c:v>
                </c:pt>
                <c:pt idx="2">
                  <c:v>0.29223447128789071</c:v>
                </c:pt>
                <c:pt idx="3">
                  <c:v>0.30435807223285927</c:v>
                </c:pt>
                <c:pt idx="4">
                  <c:v>0.30977760545590882</c:v>
                </c:pt>
                <c:pt idx="5">
                  <c:v>0.31136646794181411</c:v>
                </c:pt>
                <c:pt idx="6">
                  <c:v>0.31175734662709165</c:v>
                </c:pt>
                <c:pt idx="7">
                  <c:v>0.31041136946472092</c:v>
                </c:pt>
                <c:pt idx="8">
                  <c:v>0.30834288554831563</c:v>
                </c:pt>
                <c:pt idx="9">
                  <c:v>0.307823347084904</c:v>
                </c:pt>
              </c:numCache>
            </c:numRef>
          </c:val>
          <c:smooth val="0"/>
          <c:extLst>
            <c:ext xmlns:c16="http://schemas.microsoft.com/office/drawing/2014/chart" uri="{C3380CC4-5D6E-409C-BE32-E72D297353CC}">
              <c16:uniqueId val="{0000000C-4DA6-4CE5-A530-F82158C80AE6}"/>
            </c:ext>
          </c:extLst>
        </c:ser>
        <c:dLbls>
          <c:showLegendKey val="0"/>
          <c:showVal val="0"/>
          <c:showCatName val="0"/>
          <c:showSerName val="0"/>
          <c:showPercent val="0"/>
          <c:showBubbleSize val="0"/>
        </c:dLbls>
        <c:smooth val="0"/>
        <c:axId val="116545408"/>
        <c:axId val="116546944"/>
      </c:lineChart>
      <c:catAx>
        <c:axId val="116545408"/>
        <c:scaling>
          <c:orientation val="minMax"/>
        </c:scaling>
        <c:delete val="0"/>
        <c:axPos val="b"/>
        <c:numFmt formatCode="General" sourceLinked="1"/>
        <c:majorTickMark val="out"/>
        <c:minorTickMark val="none"/>
        <c:tickLblPos val="nextTo"/>
        <c:txPr>
          <a:bodyPr rot="-5400000" vert="horz"/>
          <a:lstStyle/>
          <a:p>
            <a:pPr>
              <a:defRPr sz="900"/>
            </a:pPr>
            <a:endParaRPr lang="fr-FR"/>
          </a:p>
        </c:txPr>
        <c:crossAx val="116546944"/>
        <c:crosses val="autoZero"/>
        <c:auto val="1"/>
        <c:lblAlgn val="ctr"/>
        <c:lblOffset val="100"/>
        <c:tickLblSkip val="5"/>
        <c:noMultiLvlLbl val="0"/>
      </c:catAx>
      <c:valAx>
        <c:axId val="116546944"/>
        <c:scaling>
          <c:orientation val="minMax"/>
          <c:max val="0.33000000000000007"/>
          <c:min val="0.26"/>
        </c:scaling>
        <c:delete val="0"/>
        <c:axPos val="l"/>
        <c:majorGridlines/>
        <c:title>
          <c:tx>
            <c:rich>
              <a:bodyPr rot="-5400000" vert="horz"/>
              <a:lstStyle/>
              <a:p>
                <a:pPr>
                  <a:defRPr sz="900" b="0"/>
                </a:pPr>
                <a:r>
                  <a:rPr lang="en-US" sz="900" b="0"/>
                  <a:t>en % de la masse des revenus d’activité</a:t>
                </a:r>
              </a:p>
            </c:rich>
          </c:tx>
          <c:overlay val="0"/>
        </c:title>
        <c:numFmt formatCode="0%" sourceLinked="0"/>
        <c:majorTickMark val="out"/>
        <c:minorTickMark val="none"/>
        <c:tickLblPos val="nextTo"/>
        <c:crossAx val="116545408"/>
        <c:crosses val="autoZero"/>
        <c:crossBetween val="between"/>
        <c:majorUnit val="2.0000000000000004E-2"/>
      </c:valAx>
      <c:spPr>
        <a:noFill/>
        <a:ln w="25400">
          <a:noFill/>
        </a:ln>
      </c:spPr>
    </c:plotArea>
    <c:legend>
      <c:legendPos val="b"/>
      <c:legendEntry>
        <c:idx val="12"/>
        <c:delete val="1"/>
      </c:legendEntry>
      <c:layout>
        <c:manualLayout>
          <c:xMode val="edge"/>
          <c:yMode val="edge"/>
          <c:x val="1.6152222222222203E-2"/>
          <c:y val="0.82154600178735038"/>
          <c:w val="0.97756603273109799"/>
          <c:h val="0.17845399821264971"/>
        </c:manualLayout>
      </c:layout>
      <c:overlay val="0"/>
      <c:txPr>
        <a:bodyPr/>
        <a:lstStyle/>
        <a:p>
          <a:pPr>
            <a:defRPr sz="800"/>
          </a:pPr>
          <a:endParaRPr lang="fr-F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27688902985547"/>
          <c:y val="3.2064285714285698E-2"/>
          <c:w val="0.78949135454474995"/>
          <c:h val="0.68677796246193412"/>
        </c:manualLayout>
      </c:layout>
      <c:lineChart>
        <c:grouping val="standard"/>
        <c:varyColors val="0"/>
        <c:ser>
          <c:idx val="1"/>
          <c:order val="0"/>
          <c:tx>
            <c:strRef>
              <c:f>'Fig 2.9'!$C$5</c:f>
              <c:strCache>
                <c:ptCount val="1"/>
                <c:pt idx="0">
                  <c:v>Obs</c:v>
                </c:pt>
              </c:strCache>
            </c:strRef>
          </c:tx>
          <c:spPr>
            <a:ln>
              <a:solidFill>
                <a:schemeClr val="bg1">
                  <a:lumMod val="50000"/>
                </a:schemeClr>
              </a:solidFill>
            </a:ln>
          </c:spPr>
          <c:marker>
            <c:symbol val="none"/>
          </c:marker>
          <c:val>
            <c:numRef>
              <c:f>'Fig 2.9'!$N$5:$BV$5</c:f>
              <c:numCache>
                <c:formatCode>0.0%</c:formatCode>
                <c:ptCount val="61"/>
                <c:pt idx="6">
                  <c:v>0.11922687009281246</c:v>
                </c:pt>
                <c:pt idx="7">
                  <c:v>0.11937347475256389</c:v>
                </c:pt>
                <c:pt idx="8">
                  <c:v>0.1163718834277942</c:v>
                </c:pt>
                <c:pt idx="9">
                  <c:v>0.11438225778232204</c:v>
                </c:pt>
                <c:pt idx="10">
                  <c:v>0.12051114332437811</c:v>
                </c:pt>
              </c:numCache>
            </c:numRef>
          </c:val>
          <c:smooth val="0"/>
          <c:extLst>
            <c:ext xmlns:c16="http://schemas.microsoft.com/office/drawing/2014/chart" uri="{C3380CC4-5D6E-409C-BE32-E72D297353CC}">
              <c16:uniqueId val="{00000000-1259-4D5A-8143-CA5281A58512}"/>
            </c:ext>
          </c:extLst>
        </c:ser>
        <c:ser>
          <c:idx val="2"/>
          <c:order val="1"/>
          <c:tx>
            <c:strRef>
              <c:f>'Fig 2.9'!$C$6</c:f>
              <c:strCache>
                <c:ptCount val="1"/>
                <c:pt idx="0">
                  <c:v>1,8%</c:v>
                </c:pt>
              </c:strCache>
            </c:strRef>
          </c:tx>
          <c:spPr>
            <a:ln w="28575">
              <a:solidFill>
                <a:srgbClr val="006600"/>
              </a:solidFill>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2.9'!$N$6:$BV$6</c:f>
              <c:numCache>
                <c:formatCode>0.0%</c:formatCode>
                <c:ptCount val="61"/>
                <c:pt idx="10">
                  <c:v>0.12051114332437811</c:v>
                </c:pt>
                <c:pt idx="11">
                  <c:v>0.11705104885765699</c:v>
                </c:pt>
                <c:pt idx="12">
                  <c:v>0.11340229110548702</c:v>
                </c:pt>
                <c:pt idx="13">
                  <c:v>0.1108836305762852</c:v>
                </c:pt>
                <c:pt idx="14">
                  <c:v>0.10956364478950298</c:v>
                </c:pt>
                <c:pt idx="15">
                  <c:v>0.10828150515096822</c:v>
                </c:pt>
                <c:pt idx="16">
                  <c:v>0.10641285123150666</c:v>
                </c:pt>
                <c:pt idx="17">
                  <c:v>0.10445990937405383</c:v>
                </c:pt>
                <c:pt idx="18">
                  <c:v>0.10250023184887025</c:v>
                </c:pt>
                <c:pt idx="19">
                  <c:v>0.10045326569797104</c:v>
                </c:pt>
                <c:pt idx="20">
                  <c:v>9.831524893974064E-2</c:v>
                </c:pt>
                <c:pt idx="21">
                  <c:v>9.6092140086020628E-2</c:v>
                </c:pt>
                <c:pt idx="22">
                  <c:v>9.3853571906315714E-2</c:v>
                </c:pt>
                <c:pt idx="23">
                  <c:v>9.2416232175344337E-2</c:v>
                </c:pt>
                <c:pt idx="24">
                  <c:v>9.1278564098452489E-2</c:v>
                </c:pt>
                <c:pt idx="25">
                  <c:v>9.0435393967291763E-2</c:v>
                </c:pt>
                <c:pt idx="26">
                  <c:v>8.9890686651164356E-2</c:v>
                </c:pt>
                <c:pt idx="27">
                  <c:v>8.9670247500614794E-2</c:v>
                </c:pt>
                <c:pt idx="28">
                  <c:v>8.9469721433153376E-2</c:v>
                </c:pt>
                <c:pt idx="29">
                  <c:v>8.9250086098729808E-2</c:v>
                </c:pt>
                <c:pt idx="30">
                  <c:v>8.9030356456598514E-2</c:v>
                </c:pt>
                <c:pt idx="31">
                  <c:v>8.8812756375196894E-2</c:v>
                </c:pt>
                <c:pt idx="32">
                  <c:v>8.8609624872651171E-2</c:v>
                </c:pt>
                <c:pt idx="33">
                  <c:v>8.8436104246866473E-2</c:v>
                </c:pt>
                <c:pt idx="34">
                  <c:v>8.8272497059277033E-2</c:v>
                </c:pt>
                <c:pt idx="35">
                  <c:v>8.8140773337077927E-2</c:v>
                </c:pt>
                <c:pt idx="36">
                  <c:v>8.8029700843919784E-2</c:v>
                </c:pt>
                <c:pt idx="37">
                  <c:v>8.79105316774694E-2</c:v>
                </c:pt>
                <c:pt idx="38">
                  <c:v>8.7777780771530478E-2</c:v>
                </c:pt>
                <c:pt idx="39">
                  <c:v>8.7637810651932088E-2</c:v>
                </c:pt>
                <c:pt idx="40">
                  <c:v>8.7518956864502548E-2</c:v>
                </c:pt>
                <c:pt idx="41">
                  <c:v>8.7412790692045994E-2</c:v>
                </c:pt>
                <c:pt idx="42">
                  <c:v>8.7303973116896708E-2</c:v>
                </c:pt>
                <c:pt idx="43">
                  <c:v>8.7192458451121654E-2</c:v>
                </c:pt>
                <c:pt idx="44">
                  <c:v>8.7089038087573692E-2</c:v>
                </c:pt>
                <c:pt idx="45">
                  <c:v>8.6997288945569032E-2</c:v>
                </c:pt>
                <c:pt idx="46">
                  <c:v>8.690793111397796E-2</c:v>
                </c:pt>
                <c:pt idx="47">
                  <c:v>8.6815729050635115E-2</c:v>
                </c:pt>
                <c:pt idx="48">
                  <c:v>8.67098813388959E-2</c:v>
                </c:pt>
                <c:pt idx="49">
                  <c:v>8.6589571512620644E-2</c:v>
                </c:pt>
                <c:pt idx="50">
                  <c:v>8.6484569889431193E-2</c:v>
                </c:pt>
                <c:pt idx="51">
                  <c:v>8.6409599411209889E-2</c:v>
                </c:pt>
                <c:pt idx="52">
                  <c:v>8.6338757775406505E-2</c:v>
                </c:pt>
                <c:pt idx="53">
                  <c:v>8.6265826031949946E-2</c:v>
                </c:pt>
                <c:pt idx="54">
                  <c:v>8.6198307016475822E-2</c:v>
                </c:pt>
                <c:pt idx="55">
                  <c:v>8.6157595229084061E-2</c:v>
                </c:pt>
                <c:pt idx="56">
                  <c:v>8.6133559344411512E-2</c:v>
                </c:pt>
                <c:pt idx="57">
                  <c:v>8.6100821753529622E-2</c:v>
                </c:pt>
                <c:pt idx="58">
                  <c:v>8.6068350573324001E-2</c:v>
                </c:pt>
                <c:pt idx="59">
                  <c:v>8.6044611539221702E-2</c:v>
                </c:pt>
                <c:pt idx="60">
                  <c:v>8.6008160377205267E-2</c:v>
                </c:pt>
              </c:numCache>
            </c:numRef>
          </c:val>
          <c:smooth val="0"/>
          <c:extLst>
            <c:ext xmlns:c16="http://schemas.microsoft.com/office/drawing/2014/chart" uri="{C3380CC4-5D6E-409C-BE32-E72D297353CC}">
              <c16:uniqueId val="{00000001-1259-4D5A-8143-CA5281A58512}"/>
            </c:ext>
          </c:extLst>
        </c:ser>
        <c:ser>
          <c:idx val="3"/>
          <c:order val="2"/>
          <c:tx>
            <c:strRef>
              <c:f>'Fig 2.9'!$C$7</c:f>
              <c:strCache>
                <c:ptCount val="1"/>
                <c:pt idx="0">
                  <c:v>1,5%</c:v>
                </c:pt>
              </c:strCache>
            </c:strRef>
          </c:tx>
          <c:spPr>
            <a:ln w="28575">
              <a:solidFill>
                <a:schemeClr val="accent5">
                  <a:lumMod val="75000"/>
                </a:schemeClr>
              </a:solidFill>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2.9'!$N$7:$BV$7</c:f>
              <c:numCache>
                <c:formatCode>0.0%</c:formatCode>
                <c:ptCount val="61"/>
                <c:pt idx="10">
                  <c:v>0.12051114332437811</c:v>
                </c:pt>
                <c:pt idx="11">
                  <c:v>0.11705104885765699</c:v>
                </c:pt>
                <c:pt idx="12">
                  <c:v>0.11340229110548702</c:v>
                </c:pt>
                <c:pt idx="13">
                  <c:v>0.1108836305762852</c:v>
                </c:pt>
                <c:pt idx="14">
                  <c:v>0.10956364478950298</c:v>
                </c:pt>
                <c:pt idx="15">
                  <c:v>0.10828150515096822</c:v>
                </c:pt>
                <c:pt idx="16">
                  <c:v>0.10645201242940176</c:v>
                </c:pt>
                <c:pt idx="17">
                  <c:v>0.1045752248736508</c:v>
                </c:pt>
                <c:pt idx="18">
                  <c:v>0.10273598391138759</c:v>
                </c:pt>
                <c:pt idx="19">
                  <c:v>0.10084161276595401</c:v>
                </c:pt>
                <c:pt idx="20">
                  <c:v>9.8885688415125114E-2</c:v>
                </c:pt>
                <c:pt idx="21">
                  <c:v>9.6881214512891958E-2</c:v>
                </c:pt>
                <c:pt idx="22">
                  <c:v>9.4885903535296121E-2</c:v>
                </c:pt>
                <c:pt idx="23">
                  <c:v>9.36106749456313E-2</c:v>
                </c:pt>
                <c:pt idx="24">
                  <c:v>9.2572196912338117E-2</c:v>
                </c:pt>
                <c:pt idx="25">
                  <c:v>9.1793166391287512E-2</c:v>
                </c:pt>
                <c:pt idx="26">
                  <c:v>9.1279190657664766E-2</c:v>
                </c:pt>
                <c:pt idx="27">
                  <c:v>9.1057565077131114E-2</c:v>
                </c:pt>
                <c:pt idx="28">
                  <c:v>9.0856025097203502E-2</c:v>
                </c:pt>
                <c:pt idx="29">
                  <c:v>9.0634945013623749E-2</c:v>
                </c:pt>
                <c:pt idx="30">
                  <c:v>9.0413705233622382E-2</c:v>
                </c:pt>
                <c:pt idx="31">
                  <c:v>9.0194656137872073E-2</c:v>
                </c:pt>
                <c:pt idx="32">
                  <c:v>8.9990280957767066E-2</c:v>
                </c:pt>
                <c:pt idx="33">
                  <c:v>8.981591437621389E-2</c:v>
                </c:pt>
                <c:pt idx="34">
                  <c:v>8.9651493442931537E-2</c:v>
                </c:pt>
                <c:pt idx="35">
                  <c:v>8.9519364593438386E-2</c:v>
                </c:pt>
                <c:pt idx="36">
                  <c:v>8.9408188357778112E-2</c:v>
                </c:pt>
                <c:pt idx="37">
                  <c:v>8.9288788201777061E-2</c:v>
                </c:pt>
                <c:pt idx="38">
                  <c:v>8.9155580424528091E-2</c:v>
                </c:pt>
                <c:pt idx="39">
                  <c:v>8.9015011039954295E-2</c:v>
                </c:pt>
                <c:pt idx="40">
                  <c:v>8.8895858924025503E-2</c:v>
                </c:pt>
                <c:pt idx="41">
                  <c:v>8.8789544744198673E-2</c:v>
                </c:pt>
                <c:pt idx="42">
                  <c:v>8.8680428788362714E-2</c:v>
                </c:pt>
                <c:pt idx="43">
                  <c:v>8.8568390524647475E-2</c:v>
                </c:pt>
                <c:pt idx="44">
                  <c:v>8.8464371837868344E-2</c:v>
                </c:pt>
                <c:pt idx="45">
                  <c:v>8.8372024758089918E-2</c:v>
                </c:pt>
                <c:pt idx="46">
                  <c:v>8.8281919670351469E-2</c:v>
                </c:pt>
                <c:pt idx="47">
                  <c:v>8.8188746786328584E-2</c:v>
                </c:pt>
                <c:pt idx="48">
                  <c:v>8.8081556504018707E-2</c:v>
                </c:pt>
                <c:pt idx="49">
                  <c:v>8.7959534552276369E-2</c:v>
                </c:pt>
                <c:pt idx="50">
                  <c:v>8.7852973018298072E-2</c:v>
                </c:pt>
                <c:pt idx="51">
                  <c:v>8.7776890341215205E-2</c:v>
                </c:pt>
                <c:pt idx="52">
                  <c:v>8.7704938092944773E-2</c:v>
                </c:pt>
                <c:pt idx="53">
                  <c:v>8.7630823418139131E-2</c:v>
                </c:pt>
                <c:pt idx="54">
                  <c:v>8.7562197067111699E-2</c:v>
                </c:pt>
                <c:pt idx="55">
                  <c:v>8.7520821881448704E-2</c:v>
                </c:pt>
                <c:pt idx="56">
                  <c:v>8.7496418051605976E-2</c:v>
                </c:pt>
                <c:pt idx="57">
                  <c:v>8.7463165203499615E-2</c:v>
                </c:pt>
                <c:pt idx="58">
                  <c:v>8.7430179055610402E-2</c:v>
                </c:pt>
                <c:pt idx="59">
                  <c:v>8.7406072561413459E-2</c:v>
                </c:pt>
                <c:pt idx="60">
                  <c:v>8.736906669044335E-2</c:v>
                </c:pt>
              </c:numCache>
            </c:numRef>
          </c:val>
          <c:smooth val="0"/>
          <c:extLst>
            <c:ext xmlns:c16="http://schemas.microsoft.com/office/drawing/2014/chart" uri="{C3380CC4-5D6E-409C-BE32-E72D297353CC}">
              <c16:uniqueId val="{00000002-1259-4D5A-8143-CA5281A58512}"/>
            </c:ext>
          </c:extLst>
        </c:ser>
        <c:ser>
          <c:idx val="4"/>
          <c:order val="3"/>
          <c:tx>
            <c:strRef>
              <c:f>'Fig 2.9'!$C$8</c:f>
              <c:strCache>
                <c:ptCount val="1"/>
                <c:pt idx="0">
                  <c:v>1,3%</c:v>
                </c:pt>
              </c:strCache>
            </c:strRef>
          </c:tx>
          <c:spPr>
            <a:ln w="28575">
              <a:solidFill>
                <a:schemeClr val="accent6">
                  <a:lumMod val="75000"/>
                </a:schemeClr>
              </a:solidFill>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2.9'!$N$8:$BV$8</c:f>
              <c:numCache>
                <c:formatCode>0.0%</c:formatCode>
                <c:ptCount val="61"/>
                <c:pt idx="10">
                  <c:v>0.12051114332437811</c:v>
                </c:pt>
                <c:pt idx="11">
                  <c:v>0.11705104885765699</c:v>
                </c:pt>
                <c:pt idx="12">
                  <c:v>0.11340229110548702</c:v>
                </c:pt>
                <c:pt idx="13">
                  <c:v>0.11088731087288393</c:v>
                </c:pt>
                <c:pt idx="14">
                  <c:v>0.10956635073337381</c:v>
                </c:pt>
                <c:pt idx="15">
                  <c:v>0.10828326534841808</c:v>
                </c:pt>
                <c:pt idx="16">
                  <c:v>0.10648224011928181</c:v>
                </c:pt>
                <c:pt idx="17">
                  <c:v>0.10466179892995657</c:v>
                </c:pt>
                <c:pt idx="18">
                  <c:v>0.10290532380909659</c:v>
                </c:pt>
                <c:pt idx="19">
                  <c:v>0.10111856306655946</c:v>
                </c:pt>
                <c:pt idx="20">
                  <c:v>9.9284203709306115E-2</c:v>
                </c:pt>
                <c:pt idx="21">
                  <c:v>9.7423606290221315E-2</c:v>
                </c:pt>
                <c:pt idx="22">
                  <c:v>9.5592782079674241E-2</c:v>
                </c:pt>
                <c:pt idx="23">
                  <c:v>9.447603807030272E-2</c:v>
                </c:pt>
                <c:pt idx="24">
                  <c:v>9.3571868636160821E-2</c:v>
                </c:pt>
                <c:pt idx="25">
                  <c:v>9.2880526316040157E-2</c:v>
                </c:pt>
                <c:pt idx="26">
                  <c:v>9.2409318636239052E-2</c:v>
                </c:pt>
                <c:pt idx="27">
                  <c:v>9.2186885712240194E-2</c:v>
                </c:pt>
                <c:pt idx="28">
                  <c:v>9.1984655815626148E-2</c:v>
                </c:pt>
                <c:pt idx="29">
                  <c:v>9.1762592606950327E-2</c:v>
                </c:pt>
                <c:pt idx="30">
                  <c:v>9.1540325211255255E-2</c:v>
                </c:pt>
                <c:pt idx="31">
                  <c:v>9.1320290110837768E-2</c:v>
                </c:pt>
                <c:pt idx="32">
                  <c:v>9.111506868598708E-2</c:v>
                </c:pt>
                <c:pt idx="33">
                  <c:v>9.0940126553698347E-2</c:v>
                </c:pt>
                <c:pt idx="34">
                  <c:v>9.0775152000818218E-2</c:v>
                </c:pt>
                <c:pt idx="35">
                  <c:v>9.0642747640857516E-2</c:v>
                </c:pt>
                <c:pt idx="36">
                  <c:v>9.0531501021580682E-2</c:v>
                </c:pt>
                <c:pt idx="37">
                  <c:v>9.0411943886910637E-2</c:v>
                </c:pt>
                <c:pt idx="38">
                  <c:v>9.0278425405731264E-2</c:v>
                </c:pt>
                <c:pt idx="39">
                  <c:v>9.0137448412278928E-2</c:v>
                </c:pt>
                <c:pt idx="40">
                  <c:v>9.0018093507118022E-2</c:v>
                </c:pt>
                <c:pt idx="41">
                  <c:v>8.991167885039042E-2</c:v>
                </c:pt>
                <c:pt idx="42">
                  <c:v>8.9802360080560251E-2</c:v>
                </c:pt>
                <c:pt idx="43">
                  <c:v>8.9689965727481655E-2</c:v>
                </c:pt>
                <c:pt idx="44">
                  <c:v>8.9585540098683317E-2</c:v>
                </c:pt>
                <c:pt idx="45">
                  <c:v>8.9492786343363148E-2</c:v>
                </c:pt>
                <c:pt idx="46">
                  <c:v>8.9402172959408555E-2</c:v>
                </c:pt>
                <c:pt idx="47">
                  <c:v>8.9308339626898312E-2</c:v>
                </c:pt>
                <c:pt idx="48">
                  <c:v>8.9200235889850363E-2</c:v>
                </c:pt>
                <c:pt idx="49">
                  <c:v>8.907704897041023E-2</c:v>
                </c:pt>
                <c:pt idx="50">
                  <c:v>8.8969426066398766E-2</c:v>
                </c:pt>
                <c:pt idx="51">
                  <c:v>8.8892586729173273E-2</c:v>
                </c:pt>
                <c:pt idx="52">
                  <c:v>8.8819878901854624E-2</c:v>
                </c:pt>
                <c:pt idx="53">
                  <c:v>8.8744959429435458E-2</c:v>
                </c:pt>
                <c:pt idx="54">
                  <c:v>8.8675579731214288E-2</c:v>
                </c:pt>
                <c:pt idx="55">
                  <c:v>8.8633753338528992E-2</c:v>
                </c:pt>
                <c:pt idx="56">
                  <c:v>8.8609099384685086E-2</c:v>
                </c:pt>
                <c:pt idx="57">
                  <c:v>8.8575496153285652E-2</c:v>
                </c:pt>
                <c:pt idx="58">
                  <c:v>8.8542159818940383E-2</c:v>
                </c:pt>
                <c:pt idx="59">
                  <c:v>8.8517803530319197E-2</c:v>
                </c:pt>
                <c:pt idx="60">
                  <c:v>8.8480364912519219E-2</c:v>
                </c:pt>
              </c:numCache>
            </c:numRef>
          </c:val>
          <c:smooth val="0"/>
          <c:extLst>
            <c:ext xmlns:c16="http://schemas.microsoft.com/office/drawing/2014/chart" uri="{C3380CC4-5D6E-409C-BE32-E72D297353CC}">
              <c16:uniqueId val="{00000003-1259-4D5A-8143-CA5281A58512}"/>
            </c:ext>
          </c:extLst>
        </c:ser>
        <c:ser>
          <c:idx val="0"/>
          <c:order val="4"/>
          <c:tx>
            <c:strRef>
              <c:f>'Fig 2.9'!$C$9</c:f>
              <c:strCache>
                <c:ptCount val="1"/>
                <c:pt idx="0">
                  <c:v>1%</c:v>
                </c:pt>
              </c:strCache>
            </c:strRef>
          </c:tx>
          <c:spPr>
            <a:ln>
              <a:solidFill>
                <a:srgbClr val="800000"/>
              </a:solidFill>
            </a:ln>
          </c:spPr>
          <c:marker>
            <c:symbol val="none"/>
          </c:marker>
          <c:cat>
            <c:numRef>
              <c:f>'Fig 2.9'!$N$4:$BV$4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2.9'!$N$9:$BV$9</c:f>
              <c:numCache>
                <c:formatCode>0.0%</c:formatCode>
                <c:ptCount val="61"/>
                <c:pt idx="10">
                  <c:v>0.12051114332437811</c:v>
                </c:pt>
                <c:pt idx="11">
                  <c:v>0.11705104885765699</c:v>
                </c:pt>
                <c:pt idx="12">
                  <c:v>0.11340229110548702</c:v>
                </c:pt>
                <c:pt idx="13">
                  <c:v>0.1108836305762852</c:v>
                </c:pt>
                <c:pt idx="14">
                  <c:v>0.10956364478950298</c:v>
                </c:pt>
                <c:pt idx="15">
                  <c:v>0.10828150515096822</c:v>
                </c:pt>
                <c:pt idx="16">
                  <c:v>0.10652061891616128</c:v>
                </c:pt>
                <c:pt idx="17">
                  <c:v>0.10477753829773089</c:v>
                </c:pt>
                <c:pt idx="18">
                  <c:v>0.10314338159117767</c:v>
                </c:pt>
                <c:pt idx="19">
                  <c:v>0.1015122471943348</c:v>
                </c:pt>
                <c:pt idx="20">
                  <c:v>9.987390560285167E-2</c:v>
                </c:pt>
                <c:pt idx="21">
                  <c:v>9.8239231461538928E-2</c:v>
                </c:pt>
                <c:pt idx="22">
                  <c:v>9.6662324892037688E-2</c:v>
                </c:pt>
                <c:pt idx="23">
                  <c:v>9.5691906784796346E-2</c:v>
                </c:pt>
                <c:pt idx="24">
                  <c:v>9.4894653356432587E-2</c:v>
                </c:pt>
                <c:pt idx="25">
                  <c:v>9.4272927756635858E-2</c:v>
                </c:pt>
                <c:pt idx="26">
                  <c:v>9.38352625268596E-2</c:v>
                </c:pt>
                <c:pt idx="27">
                  <c:v>9.3611587196311477E-2</c:v>
                </c:pt>
                <c:pt idx="28">
                  <c:v>9.3408295674444322E-2</c:v>
                </c:pt>
                <c:pt idx="29">
                  <c:v>9.3184719512521261E-2</c:v>
                </c:pt>
                <c:pt idx="30">
                  <c:v>9.2960870696234793E-2</c:v>
                </c:pt>
                <c:pt idx="31">
                  <c:v>9.2739318246705449E-2</c:v>
                </c:pt>
                <c:pt idx="32">
                  <c:v>9.2532794628106416E-2</c:v>
                </c:pt>
                <c:pt idx="33">
                  <c:v>9.2356967009249155E-2</c:v>
                </c:pt>
                <c:pt idx="34">
                  <c:v>9.2191140744623604E-2</c:v>
                </c:pt>
                <c:pt idx="35">
                  <c:v>9.2058312793220382E-2</c:v>
                </c:pt>
                <c:pt idx="36">
                  <c:v>9.1946958357312841E-2</c:v>
                </c:pt>
                <c:pt idx="37">
                  <c:v>9.1827160119272569E-2</c:v>
                </c:pt>
                <c:pt idx="38">
                  <c:v>9.1693163910392575E-2</c:v>
                </c:pt>
                <c:pt idx="39">
                  <c:v>9.1551560030095208E-2</c:v>
                </c:pt>
                <c:pt idx="40">
                  <c:v>9.1431893537072151E-2</c:v>
                </c:pt>
                <c:pt idx="41">
                  <c:v>9.1325324796660681E-2</c:v>
                </c:pt>
                <c:pt idx="42">
                  <c:v>9.1215694420151053E-2</c:v>
                </c:pt>
                <c:pt idx="43">
                  <c:v>9.1102752525061503E-2</c:v>
                </c:pt>
                <c:pt idx="44">
                  <c:v>9.0997701082605076E-2</c:v>
                </c:pt>
                <c:pt idx="45">
                  <c:v>9.0904321931616641E-2</c:v>
                </c:pt>
                <c:pt idx="46">
                  <c:v>9.0812926729456428E-2</c:v>
                </c:pt>
                <c:pt idx="47">
                  <c:v>9.0718077369668706E-2</c:v>
                </c:pt>
                <c:pt idx="48">
                  <c:v>9.0608568145686019E-2</c:v>
                </c:pt>
                <c:pt idx="49">
                  <c:v>9.0483588577406113E-2</c:v>
                </c:pt>
                <c:pt idx="50">
                  <c:v>9.0374332502256613E-2</c:v>
                </c:pt>
                <c:pt idx="51">
                  <c:v>9.0296329053903154E-2</c:v>
                </c:pt>
                <c:pt idx="52">
                  <c:v>9.0222458783376133E-2</c:v>
                </c:pt>
                <c:pt idx="53">
                  <c:v>9.0146301106037025E-2</c:v>
                </c:pt>
                <c:pt idx="54">
                  <c:v>9.0075762405856699E-2</c:v>
                </c:pt>
                <c:pt idx="55">
                  <c:v>9.0033242114533632E-2</c:v>
                </c:pt>
                <c:pt idx="56">
                  <c:v>9.0008203802345338E-2</c:v>
                </c:pt>
                <c:pt idx="57">
                  <c:v>8.9974061879485867E-2</c:v>
                </c:pt>
                <c:pt idx="58">
                  <c:v>8.9940187157924512E-2</c:v>
                </c:pt>
                <c:pt idx="59">
                  <c:v>8.9915447022219305E-2</c:v>
                </c:pt>
                <c:pt idx="60">
                  <c:v>8.9877436994102847E-2</c:v>
                </c:pt>
              </c:numCache>
            </c:numRef>
          </c:val>
          <c:smooth val="0"/>
          <c:extLst>
            <c:ext xmlns:c16="http://schemas.microsoft.com/office/drawing/2014/chart" uri="{C3380CC4-5D6E-409C-BE32-E72D297353CC}">
              <c16:uniqueId val="{00000004-1259-4D5A-8143-CA5281A58512}"/>
            </c:ext>
          </c:extLst>
        </c:ser>
        <c:dLbls>
          <c:showLegendKey val="0"/>
          <c:showVal val="0"/>
          <c:showCatName val="0"/>
          <c:showSerName val="0"/>
          <c:showPercent val="0"/>
          <c:showBubbleSize val="0"/>
        </c:dLbls>
        <c:smooth val="0"/>
        <c:axId val="116934912"/>
        <c:axId val="116948992"/>
      </c:lineChart>
      <c:catAx>
        <c:axId val="116934912"/>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16948992"/>
        <c:crosses val="autoZero"/>
        <c:auto val="1"/>
        <c:lblAlgn val="ctr"/>
        <c:lblOffset val="100"/>
        <c:tickLblSkip val="5"/>
        <c:tickMarkSkip val="10"/>
        <c:noMultiLvlLbl val="0"/>
      </c:catAx>
      <c:valAx>
        <c:axId val="116948992"/>
        <c:scaling>
          <c:orientation val="minMax"/>
          <c:max val="0.13"/>
          <c:min val="8.0000000000000016E-2"/>
        </c:scaling>
        <c:delete val="0"/>
        <c:axPos val="l"/>
        <c:majorGridlines/>
        <c:title>
          <c:tx>
            <c:rich>
              <a:bodyPr rot="-5400000" vert="horz"/>
              <a:lstStyle/>
              <a:p>
                <a:pPr>
                  <a:defRPr b="0"/>
                </a:pPr>
                <a:r>
                  <a:rPr lang="en-US" b="0"/>
                  <a:t>en % de la MS totale</a:t>
                </a:r>
              </a:p>
            </c:rich>
          </c:tx>
          <c:overlay val="0"/>
        </c:title>
        <c:numFmt formatCode="0.0%" sourceLinked="0"/>
        <c:majorTickMark val="out"/>
        <c:minorTickMark val="none"/>
        <c:tickLblPos val="nextTo"/>
        <c:txPr>
          <a:bodyPr/>
          <a:lstStyle/>
          <a:p>
            <a:pPr>
              <a:defRPr sz="900"/>
            </a:pPr>
            <a:endParaRPr lang="fr-FR"/>
          </a:p>
        </c:txPr>
        <c:crossAx val="116934912"/>
        <c:crosses val="autoZero"/>
        <c:crossBetween val="between"/>
      </c:valAx>
    </c:plotArea>
    <c:legend>
      <c:legendPos val="b"/>
      <c:layout>
        <c:manualLayout>
          <c:xMode val="edge"/>
          <c:yMode val="edge"/>
          <c:x val="9.657553034168706E-2"/>
          <c:y val="0.88251463011567999"/>
          <c:w val="0.8999997394868281"/>
          <c:h val="9.2875774965725591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4873101885704"/>
          <c:y val="4.0281004478400578E-2"/>
          <c:w val="0.65407556927447663"/>
          <c:h val="0.83277851851851981"/>
        </c:manualLayout>
      </c:layout>
      <c:lineChart>
        <c:grouping val="standard"/>
        <c:varyColors val="0"/>
        <c:ser>
          <c:idx val="0"/>
          <c:order val="0"/>
          <c:tx>
            <c:strRef>
              <c:f>'Fig 2.10'!$C$5</c:f>
              <c:strCache>
                <c:ptCount val="1"/>
                <c:pt idx="0">
                  <c:v>Tous régimes</c:v>
                </c:pt>
              </c:strCache>
            </c:strRef>
          </c:tx>
          <c:spPr>
            <a:ln w="50800">
              <a:solidFill>
                <a:srgbClr val="002060"/>
              </a:solidFill>
            </a:ln>
          </c:spPr>
          <c:marker>
            <c:symbol val="none"/>
          </c:marker>
          <c:cat>
            <c:numRef>
              <c:f>'Fig 2.10'!$D$4:$U$4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 2.10'!$D$5:$U$5</c:f>
              <c:numCache>
                <c:formatCode>0.0%</c:formatCode>
                <c:ptCount val="18"/>
                <c:pt idx="0">
                  <c:v>3.0083390155726392E-3</c:v>
                </c:pt>
                <c:pt idx="1">
                  <c:v>4.5956945204118499E-3</c:v>
                </c:pt>
                <c:pt idx="2">
                  <c:v>3.9095680690328233E-3</c:v>
                </c:pt>
                <c:pt idx="3">
                  <c:v>1.5309334652850864E-3</c:v>
                </c:pt>
                <c:pt idx="4">
                  <c:v>1.721061946795735E-3</c:v>
                </c:pt>
                <c:pt idx="5">
                  <c:v>6.4736764480313735E-4</c:v>
                </c:pt>
                <c:pt idx="6">
                  <c:v>-5.3148491740487303E-4</c:v>
                </c:pt>
                <c:pt idx="7">
                  <c:v>-4.7931703814442506E-3</c:v>
                </c:pt>
                <c:pt idx="8">
                  <c:v>-7.234146291975746E-3</c:v>
                </c:pt>
                <c:pt idx="9">
                  <c:v>-6.6392713832939265E-3</c:v>
                </c:pt>
                <c:pt idx="10">
                  <c:v>-6.4765641374882887E-3</c:v>
                </c:pt>
                <c:pt idx="11">
                  <c:v>-4.071853009115084E-3</c:v>
                </c:pt>
                <c:pt idx="12">
                  <c:v>-3.6793261086521811E-3</c:v>
                </c:pt>
                <c:pt idx="13">
                  <c:v>-2.9423624949241334E-3</c:v>
                </c:pt>
                <c:pt idx="14">
                  <c:v>-2.44574747668172E-3</c:v>
                </c:pt>
                <c:pt idx="15">
                  <c:v>-4.950846482444371E-4</c:v>
                </c:pt>
                <c:pt idx="16">
                  <c:v>-1.0358239423350069E-3</c:v>
                </c:pt>
                <c:pt idx="17">
                  <c:v>-3.2796484873878762E-4</c:v>
                </c:pt>
              </c:numCache>
            </c:numRef>
          </c:val>
          <c:smooth val="0"/>
          <c:extLst>
            <c:ext xmlns:c16="http://schemas.microsoft.com/office/drawing/2014/chart" uri="{C3380CC4-5D6E-409C-BE32-E72D297353CC}">
              <c16:uniqueId val="{00000000-207F-4FF0-9102-B414C13C17EE}"/>
            </c:ext>
          </c:extLst>
        </c:ser>
        <c:ser>
          <c:idx val="1"/>
          <c:order val="1"/>
          <c:tx>
            <c:strRef>
              <c:f>'Fig 2.10'!$C$6</c:f>
              <c:strCache>
                <c:ptCount val="1"/>
                <c:pt idx="0">
                  <c:v>Salariés  privé base</c:v>
                </c:pt>
              </c:strCache>
            </c:strRef>
          </c:tx>
          <c:spPr>
            <a:ln w="15875">
              <a:solidFill>
                <a:schemeClr val="accent3">
                  <a:lumMod val="50000"/>
                </a:schemeClr>
              </a:solidFill>
              <a:prstDash val="solid"/>
            </a:ln>
          </c:spPr>
          <c:marker>
            <c:symbol val="diamond"/>
            <c:size val="5"/>
            <c:spPr>
              <a:solidFill>
                <a:schemeClr val="bg1"/>
              </a:solidFill>
              <a:ln>
                <a:solidFill>
                  <a:schemeClr val="accent3">
                    <a:lumMod val="50000"/>
                  </a:schemeClr>
                </a:solidFill>
              </a:ln>
            </c:spPr>
          </c:marker>
          <c:cat>
            <c:numRef>
              <c:f>'Fig 2.10'!$D$4:$U$4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 2.10'!$D$6:$U$6</c:f>
              <c:numCache>
                <c:formatCode>0.0%</c:formatCode>
                <c:ptCount val="18"/>
                <c:pt idx="0">
                  <c:v>9.8946562971648092E-4</c:v>
                </c:pt>
                <c:pt idx="1">
                  <c:v>5.6524635252728204E-4</c:v>
                </c:pt>
                <c:pt idx="2">
                  <c:v>1.5284532175007518E-4</c:v>
                </c:pt>
                <c:pt idx="3">
                  <c:v>-1.0119737925392079E-3</c:v>
                </c:pt>
                <c:pt idx="4">
                  <c:v>-1.0566268766634974E-3</c:v>
                </c:pt>
                <c:pt idx="5">
                  <c:v>-2.0977061107827809E-3</c:v>
                </c:pt>
                <c:pt idx="6">
                  <c:v>-2.4969690270837861E-3</c:v>
                </c:pt>
                <c:pt idx="7">
                  <c:v>-3.7038502094583234E-3</c:v>
                </c:pt>
                <c:pt idx="8">
                  <c:v>-4.3888843301802642E-3</c:v>
                </c:pt>
                <c:pt idx="9">
                  <c:v>-2.8706989098784001E-3</c:v>
                </c:pt>
                <c:pt idx="10">
                  <c:v>-2.2951126037123412E-3</c:v>
                </c:pt>
                <c:pt idx="11">
                  <c:v>-1.1408423147501068E-3</c:v>
                </c:pt>
                <c:pt idx="12">
                  <c:v>-2.4175120382924017E-4</c:v>
                </c:pt>
                <c:pt idx="13">
                  <c:v>-1.4367359899645685E-4</c:v>
                </c:pt>
                <c:pt idx="14">
                  <c:v>3.8120208294150346E-4</c:v>
                </c:pt>
                <c:pt idx="15">
                  <c:v>8.357178726403475E-4</c:v>
                </c:pt>
                <c:pt idx="16">
                  <c:v>5.8023648848826146E-5</c:v>
                </c:pt>
                <c:pt idx="17">
                  <c:v>-5.9144437343057737E-4</c:v>
                </c:pt>
              </c:numCache>
            </c:numRef>
          </c:val>
          <c:smooth val="0"/>
          <c:extLst>
            <c:ext xmlns:c16="http://schemas.microsoft.com/office/drawing/2014/chart" uri="{C3380CC4-5D6E-409C-BE32-E72D297353CC}">
              <c16:uniqueId val="{00000001-207F-4FF0-9102-B414C13C17EE}"/>
            </c:ext>
          </c:extLst>
        </c:ser>
        <c:ser>
          <c:idx val="5"/>
          <c:order val="2"/>
          <c:tx>
            <c:strRef>
              <c:f>'Fig 2.10'!$C$7</c:f>
              <c:strCache>
                <c:ptCount val="1"/>
                <c:pt idx="0">
                  <c:v>Salariés  privé compl.</c:v>
                </c:pt>
              </c:strCache>
            </c:strRef>
          </c:tx>
          <c:spPr>
            <a:ln w="15875">
              <a:solidFill>
                <a:schemeClr val="accent3">
                  <a:lumMod val="50000"/>
                </a:schemeClr>
              </a:solidFill>
            </a:ln>
          </c:spPr>
          <c:marker>
            <c:symbol val="circle"/>
            <c:size val="4"/>
            <c:spPr>
              <a:solidFill>
                <a:schemeClr val="tx1"/>
              </a:solidFill>
              <a:ln>
                <a:solidFill>
                  <a:schemeClr val="accent3">
                    <a:lumMod val="50000"/>
                  </a:schemeClr>
                </a:solidFill>
              </a:ln>
            </c:spPr>
          </c:marker>
          <c:cat>
            <c:numRef>
              <c:f>'Fig 2.10'!$D$4:$U$4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 2.10'!$D$7:$U$7</c:f>
              <c:numCache>
                <c:formatCode>0.0%</c:formatCode>
                <c:ptCount val="18"/>
                <c:pt idx="0">
                  <c:v>2.175467034169854E-3</c:v>
                </c:pt>
                <c:pt idx="1">
                  <c:v>3.5406825936759915E-3</c:v>
                </c:pt>
                <c:pt idx="2">
                  <c:v>2.9604724684249924E-3</c:v>
                </c:pt>
                <c:pt idx="3">
                  <c:v>2.220047202174029E-3</c:v>
                </c:pt>
                <c:pt idx="4">
                  <c:v>2.0644356590432994E-3</c:v>
                </c:pt>
                <c:pt idx="5">
                  <c:v>1.2943190302396675E-3</c:v>
                </c:pt>
                <c:pt idx="6">
                  <c:v>7.9789635575587938E-4</c:v>
                </c:pt>
                <c:pt idx="7">
                  <c:v>-4.3965590177799701E-4</c:v>
                </c:pt>
                <c:pt idx="8">
                  <c:v>-1.1608688005442689E-3</c:v>
                </c:pt>
                <c:pt idx="9">
                  <c:v>-2.0213804009745796E-3</c:v>
                </c:pt>
                <c:pt idx="10">
                  <c:v>-2.1964423433519825E-3</c:v>
                </c:pt>
                <c:pt idx="11">
                  <c:v>-2.0748558019912521E-3</c:v>
                </c:pt>
                <c:pt idx="12">
                  <c:v>-2.643223703509398E-3</c:v>
                </c:pt>
                <c:pt idx="13">
                  <c:v>-2.3252781035939421E-3</c:v>
                </c:pt>
                <c:pt idx="14">
                  <c:v>-1.8565620675971147E-3</c:v>
                </c:pt>
                <c:pt idx="15">
                  <c:v>-5.4355113721585421E-4</c:v>
                </c:pt>
                <c:pt idx="16">
                  <c:v>-5.175338263183662E-4</c:v>
                </c:pt>
                <c:pt idx="17">
                  <c:v>3.9044601623825317E-4</c:v>
                </c:pt>
              </c:numCache>
            </c:numRef>
          </c:val>
          <c:smooth val="0"/>
          <c:extLst>
            <c:ext xmlns:c16="http://schemas.microsoft.com/office/drawing/2014/chart" uri="{C3380CC4-5D6E-409C-BE32-E72D297353CC}">
              <c16:uniqueId val="{00000002-207F-4FF0-9102-B414C13C17EE}"/>
            </c:ext>
          </c:extLst>
        </c:ser>
        <c:ser>
          <c:idx val="2"/>
          <c:order val="3"/>
          <c:tx>
            <c:strRef>
              <c:f>'Fig 2.10'!$C$8</c:f>
              <c:strCache>
                <c:ptCount val="1"/>
                <c:pt idx="0">
                  <c:v>Fonctionnaires</c:v>
                </c:pt>
              </c:strCache>
            </c:strRef>
          </c:tx>
          <c:spPr>
            <a:ln w="15875">
              <a:solidFill>
                <a:schemeClr val="accent1">
                  <a:lumMod val="75000"/>
                </a:schemeClr>
              </a:solidFill>
              <a:prstDash val="solid"/>
            </a:ln>
          </c:spPr>
          <c:marker>
            <c:symbol val="star"/>
            <c:size val="5"/>
            <c:spPr>
              <a:noFill/>
              <a:ln>
                <a:solidFill>
                  <a:schemeClr val="accent1">
                    <a:lumMod val="75000"/>
                  </a:schemeClr>
                </a:solidFill>
              </a:ln>
            </c:spPr>
          </c:marker>
          <c:cat>
            <c:numRef>
              <c:f>'Fig 2.10'!$D$4:$U$4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 2.10'!$D$8:$U$8</c:f>
              <c:numCache>
                <c:formatCode>0.0%</c:formatCode>
                <c:ptCount val="18"/>
                <c:pt idx="0">
                  <c:v>-4.0054870550321846E-5</c:v>
                </c:pt>
                <c:pt idx="1">
                  <c:v>2.101475068530857E-4</c:v>
                </c:pt>
                <c:pt idx="2">
                  <c:v>1.284548767197779E-4</c:v>
                </c:pt>
                <c:pt idx="3">
                  <c:v>2.5896875850601033E-4</c:v>
                </c:pt>
                <c:pt idx="4">
                  <c:v>1.335952474813506E-4</c:v>
                </c:pt>
                <c:pt idx="5">
                  <c:v>2.2585587974924262E-4</c:v>
                </c:pt>
                <c:pt idx="6">
                  <c:v>1.4035747865332157E-4</c:v>
                </c:pt>
                <c:pt idx="7">
                  <c:v>8.1021099059309897E-6</c:v>
                </c:pt>
                <c:pt idx="8">
                  <c:v>-2.4974852972576965E-4</c:v>
                </c:pt>
                <c:pt idx="9">
                  <c:v>-1.8537319447292636E-4</c:v>
                </c:pt>
                <c:pt idx="10">
                  <c:v>-7.0856360046766524E-6</c:v>
                </c:pt>
                <c:pt idx="11">
                  <c:v>-4.9544158544928595E-5</c:v>
                </c:pt>
                <c:pt idx="12">
                  <c:v>2.00374400801943E-4</c:v>
                </c:pt>
                <c:pt idx="13">
                  <c:v>1.3420004777951083E-4</c:v>
                </c:pt>
                <c:pt idx="14">
                  <c:v>1.2235826238771874E-4</c:v>
                </c:pt>
                <c:pt idx="15">
                  <c:v>2.0420546021049149E-4</c:v>
                </c:pt>
                <c:pt idx="16">
                  <c:v>-4.4633669315066469E-5</c:v>
                </c:pt>
                <c:pt idx="17">
                  <c:v>-1.1084393456246849E-4</c:v>
                </c:pt>
              </c:numCache>
            </c:numRef>
          </c:val>
          <c:smooth val="0"/>
          <c:extLst>
            <c:ext xmlns:c16="http://schemas.microsoft.com/office/drawing/2014/chart" uri="{C3380CC4-5D6E-409C-BE32-E72D297353CC}">
              <c16:uniqueId val="{00000003-207F-4FF0-9102-B414C13C17EE}"/>
            </c:ext>
          </c:extLst>
        </c:ser>
        <c:ser>
          <c:idx val="3"/>
          <c:order val="4"/>
          <c:tx>
            <c:strRef>
              <c:f>'Fig 2.10'!$C$9</c:f>
              <c:strCache>
                <c:ptCount val="1"/>
                <c:pt idx="0">
                  <c:v>Non-Salariés</c:v>
                </c:pt>
              </c:strCache>
            </c:strRef>
          </c:tx>
          <c:spPr>
            <a:ln w="19050">
              <a:solidFill>
                <a:schemeClr val="accent4">
                  <a:lumMod val="50000"/>
                </a:schemeClr>
              </a:solidFill>
            </a:ln>
          </c:spPr>
          <c:marker>
            <c:symbol val="triangle"/>
            <c:size val="5"/>
            <c:spPr>
              <a:solidFill>
                <a:schemeClr val="bg1"/>
              </a:solidFill>
              <a:ln>
                <a:solidFill>
                  <a:schemeClr val="accent4">
                    <a:lumMod val="50000"/>
                  </a:schemeClr>
                </a:solidFill>
              </a:ln>
            </c:spPr>
          </c:marker>
          <c:cat>
            <c:numRef>
              <c:f>'Fig 2.10'!$D$4:$U$4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 2.10'!$D$9:$U$9</c:f>
              <c:numCache>
                <c:formatCode>0.0%</c:formatCode>
                <c:ptCount val="18"/>
                <c:pt idx="0">
                  <c:v>2.4683664492563498E-4</c:v>
                </c:pt>
                <c:pt idx="1">
                  <c:v>2.384991907685767E-4</c:v>
                </c:pt>
                <c:pt idx="2">
                  <c:v>8.0380501513543001E-4</c:v>
                </c:pt>
                <c:pt idx="3">
                  <c:v>7.516426482557779E-4</c:v>
                </c:pt>
                <c:pt idx="4">
                  <c:v>9.652500474950454E-4</c:v>
                </c:pt>
                <c:pt idx="5">
                  <c:v>7.6285368015539812E-4</c:v>
                </c:pt>
                <c:pt idx="6">
                  <c:v>2.9722127145311402E-4</c:v>
                </c:pt>
                <c:pt idx="7">
                  <c:v>6.7890553643049122E-4</c:v>
                </c:pt>
                <c:pt idx="8">
                  <c:v>1.5024355403751128E-4</c:v>
                </c:pt>
                <c:pt idx="9">
                  <c:v>-8.579838007869876E-5</c:v>
                </c:pt>
                <c:pt idx="10">
                  <c:v>-3.5022774372334056E-4</c:v>
                </c:pt>
                <c:pt idx="11">
                  <c:v>2.01200817855624E-4</c:v>
                </c:pt>
                <c:pt idx="12">
                  <c:v>-2.0660907672699272E-4</c:v>
                </c:pt>
                <c:pt idx="13">
                  <c:v>1.3726900535017885E-4</c:v>
                </c:pt>
                <c:pt idx="14">
                  <c:v>-1.1123473538457337E-4</c:v>
                </c:pt>
                <c:pt idx="15">
                  <c:v>8.5874190947231237E-5</c:v>
                </c:pt>
                <c:pt idx="16">
                  <c:v>2.2011588842569394E-5</c:v>
                </c:pt>
                <c:pt idx="17">
                  <c:v>4.2100185591573608E-4</c:v>
                </c:pt>
              </c:numCache>
            </c:numRef>
          </c:val>
          <c:smooth val="0"/>
          <c:extLst>
            <c:ext xmlns:c16="http://schemas.microsoft.com/office/drawing/2014/chart" uri="{C3380CC4-5D6E-409C-BE32-E72D297353CC}">
              <c16:uniqueId val="{00000004-207F-4FF0-9102-B414C13C17EE}"/>
            </c:ext>
          </c:extLst>
        </c:ser>
        <c:ser>
          <c:idx val="6"/>
          <c:order val="5"/>
          <c:tx>
            <c:strRef>
              <c:f>'Fig 2.10'!$C$10</c:f>
              <c:strCache>
                <c:ptCount val="1"/>
                <c:pt idx="0">
                  <c:v> Régimes spéciaux </c:v>
                </c:pt>
              </c:strCache>
            </c:strRef>
          </c:tx>
          <c:spPr>
            <a:ln w="15875">
              <a:solidFill>
                <a:schemeClr val="accent6">
                  <a:lumMod val="75000"/>
                </a:schemeClr>
              </a:solidFill>
              <a:prstDash val="sysDash"/>
            </a:ln>
          </c:spPr>
          <c:marker>
            <c:symbol val="square"/>
            <c:size val="4"/>
            <c:spPr>
              <a:solidFill>
                <a:schemeClr val="bg1">
                  <a:lumMod val="65000"/>
                </a:schemeClr>
              </a:solidFill>
              <a:ln>
                <a:solidFill>
                  <a:schemeClr val="accent6">
                    <a:lumMod val="75000"/>
                  </a:schemeClr>
                </a:solidFill>
              </a:ln>
            </c:spPr>
          </c:marker>
          <c:cat>
            <c:numRef>
              <c:f>'Fig 2.10'!$D$4:$U$4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 2.10'!$D$10:$U$10</c:f>
              <c:numCache>
                <c:formatCode>0.0%</c:formatCode>
                <c:ptCount val="18"/>
                <c:pt idx="0">
                  <c:v>-1.2490373230350491E-4</c:v>
                </c:pt>
                <c:pt idx="1">
                  <c:v>-1.2060489175183377E-4</c:v>
                </c:pt>
                <c:pt idx="2">
                  <c:v>-1.2697956495660371E-4</c:v>
                </c:pt>
                <c:pt idx="3">
                  <c:v>-1.4275234734862925E-4</c:v>
                </c:pt>
                <c:pt idx="4">
                  <c:v>-4.2908932835649901E-5</c:v>
                </c:pt>
                <c:pt idx="5">
                  <c:v>-1.1490007015812799E-4</c:v>
                </c:pt>
                <c:pt idx="6">
                  <c:v>-7.6779287548689183E-5</c:v>
                </c:pt>
                <c:pt idx="7">
                  <c:v>-1.9617108547356093E-4</c:v>
                </c:pt>
                <c:pt idx="8">
                  <c:v>-7.5178110675408594E-5</c:v>
                </c:pt>
                <c:pt idx="9">
                  <c:v>-1.3100125530835847E-4</c:v>
                </c:pt>
                <c:pt idx="10">
                  <c:v>-5.4964639077469971E-5</c:v>
                </c:pt>
                <c:pt idx="11">
                  <c:v>-1.2630159842596071E-5</c:v>
                </c:pt>
                <c:pt idx="12">
                  <c:v>-3.4748766814048748E-5</c:v>
                </c:pt>
                <c:pt idx="13">
                  <c:v>9.4063733924911456E-6</c:v>
                </c:pt>
                <c:pt idx="14">
                  <c:v>-6.2793866782092312E-6</c:v>
                </c:pt>
                <c:pt idx="15">
                  <c:v>-3.604453166013868E-5</c:v>
                </c:pt>
                <c:pt idx="16">
                  <c:v>5.1501961717080355E-5</c:v>
                </c:pt>
                <c:pt idx="17">
                  <c:v>8.6523594670306011E-5</c:v>
                </c:pt>
              </c:numCache>
            </c:numRef>
          </c:val>
          <c:smooth val="0"/>
          <c:extLst>
            <c:ext xmlns:c16="http://schemas.microsoft.com/office/drawing/2014/chart" uri="{C3380CC4-5D6E-409C-BE32-E72D297353CC}">
              <c16:uniqueId val="{00000005-207F-4FF0-9102-B414C13C17EE}"/>
            </c:ext>
          </c:extLst>
        </c:ser>
        <c:ser>
          <c:idx val="4"/>
          <c:order val="6"/>
          <c:tx>
            <c:strRef>
              <c:f>'Fig 2.10'!$C$11</c:f>
              <c:strCache>
                <c:ptCount val="1"/>
                <c:pt idx="0">
                  <c:v> FSV</c:v>
                </c:pt>
              </c:strCache>
            </c:strRef>
          </c:tx>
          <c:spPr>
            <a:ln w="19050">
              <a:solidFill>
                <a:schemeClr val="accent3">
                  <a:lumMod val="50000"/>
                </a:schemeClr>
              </a:solidFill>
              <a:prstDash val="dash"/>
            </a:ln>
          </c:spPr>
          <c:marker>
            <c:symbol val="plus"/>
            <c:size val="5"/>
            <c:spPr>
              <a:noFill/>
              <a:ln>
                <a:solidFill>
                  <a:schemeClr val="accent3">
                    <a:lumMod val="50000"/>
                  </a:schemeClr>
                </a:solidFill>
                <a:prstDash val="dash"/>
              </a:ln>
            </c:spPr>
          </c:marker>
          <c:cat>
            <c:numRef>
              <c:f>'Fig 2.10'!$D$4:$U$4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 2.10'!$D$11:$U$11</c:f>
              <c:numCache>
                <c:formatCode>0.0%</c:formatCode>
                <c:ptCount val="18"/>
                <c:pt idx="0">
                  <c:v>-8.6178142799988374E-4</c:v>
                </c:pt>
                <c:pt idx="1">
                  <c:v>-5.7816727520297053E-4</c:v>
                </c:pt>
                <c:pt idx="2">
                  <c:v>-3.7853094569218924E-4</c:v>
                </c:pt>
                <c:pt idx="3">
                  <c:v>-1.1378686953283225E-3</c:v>
                </c:pt>
                <c:pt idx="4">
                  <c:v>-6.8556671706161763E-4</c:v>
                </c:pt>
                <c:pt idx="5">
                  <c:v>7.3112084703052637E-5</c:v>
                </c:pt>
                <c:pt idx="6">
                  <c:v>4.0307013975738698E-4</c:v>
                </c:pt>
                <c:pt idx="7">
                  <c:v>-1.6330587207174889E-3</c:v>
                </c:pt>
                <c:pt idx="8">
                  <c:v>-2.0397397149274706E-3</c:v>
                </c:pt>
                <c:pt idx="9">
                  <c:v>-1.6855627440592062E-3</c:v>
                </c:pt>
                <c:pt idx="10">
                  <c:v>-1.9835391846817732E-3</c:v>
                </c:pt>
                <c:pt idx="11">
                  <c:v>-1.3501949185297317E-3</c:v>
                </c:pt>
                <c:pt idx="12">
                  <c:v>-1.6182552202775645E-3</c:v>
                </c:pt>
                <c:pt idx="13">
                  <c:v>-1.7766342583895088E-3</c:v>
                </c:pt>
                <c:pt idx="14">
                  <c:v>-1.6247488058489697E-3</c:v>
                </c:pt>
                <c:pt idx="15">
                  <c:v>-1.2790795651561097E-3</c:v>
                </c:pt>
                <c:pt idx="16">
                  <c:v>-7.4189454224977969E-4</c:v>
                </c:pt>
                <c:pt idx="17">
                  <c:v>-6.402211048271222E-4</c:v>
                </c:pt>
              </c:numCache>
            </c:numRef>
          </c:val>
          <c:smooth val="0"/>
          <c:extLst>
            <c:ext xmlns:c16="http://schemas.microsoft.com/office/drawing/2014/chart" uri="{C3380CC4-5D6E-409C-BE32-E72D297353CC}">
              <c16:uniqueId val="{00000006-207F-4FF0-9102-B414C13C17EE}"/>
            </c:ext>
          </c:extLst>
        </c:ser>
        <c:dLbls>
          <c:showLegendKey val="0"/>
          <c:showVal val="0"/>
          <c:showCatName val="0"/>
          <c:showSerName val="0"/>
          <c:showPercent val="0"/>
          <c:showBubbleSize val="0"/>
        </c:dLbls>
        <c:smooth val="0"/>
        <c:axId val="247972992"/>
        <c:axId val="247974912"/>
      </c:lineChart>
      <c:catAx>
        <c:axId val="247972992"/>
        <c:scaling>
          <c:orientation val="minMax"/>
        </c:scaling>
        <c:delete val="0"/>
        <c:axPos val="b"/>
        <c:numFmt formatCode="General" sourceLinked="1"/>
        <c:majorTickMark val="out"/>
        <c:minorTickMark val="none"/>
        <c:tickLblPos val="low"/>
        <c:txPr>
          <a:bodyPr rot="-5400000" vert="horz"/>
          <a:lstStyle/>
          <a:p>
            <a:pPr>
              <a:defRPr sz="1000"/>
            </a:pPr>
            <a:endParaRPr lang="fr-FR"/>
          </a:p>
        </c:txPr>
        <c:crossAx val="247974912"/>
        <c:crosses val="autoZero"/>
        <c:auto val="1"/>
        <c:lblAlgn val="ctr"/>
        <c:lblOffset val="100"/>
        <c:tickLblSkip val="1"/>
        <c:noMultiLvlLbl val="0"/>
      </c:catAx>
      <c:valAx>
        <c:axId val="247974912"/>
        <c:scaling>
          <c:orientation val="minMax"/>
          <c:max val="5.0000000000000027E-3"/>
          <c:min val="-8.0000000000000071E-3"/>
        </c:scaling>
        <c:delete val="0"/>
        <c:axPos val="l"/>
        <c:majorGridlines/>
        <c:title>
          <c:tx>
            <c:rich>
              <a:bodyPr rot="-5400000" vert="horz"/>
              <a:lstStyle/>
              <a:p>
                <a:pPr>
                  <a:defRPr/>
                </a:pPr>
                <a:r>
                  <a:rPr lang="en-US"/>
                  <a:t>en % du PIB</a:t>
                </a:r>
              </a:p>
            </c:rich>
          </c:tx>
          <c:layout>
            <c:manualLayout>
              <c:xMode val="edge"/>
              <c:yMode val="edge"/>
              <c:x val="1.0406122587531201E-2"/>
              <c:y val="0.34834853564096624"/>
            </c:manualLayout>
          </c:layout>
          <c:overlay val="0"/>
        </c:title>
        <c:numFmt formatCode="0.0%" sourceLinked="0"/>
        <c:majorTickMark val="out"/>
        <c:minorTickMark val="none"/>
        <c:tickLblPos val="nextTo"/>
        <c:crossAx val="247972992"/>
        <c:crosses val="autoZero"/>
        <c:crossBetween val="between"/>
        <c:majorUnit val="2.0000000000000013E-3"/>
      </c:valAx>
    </c:plotArea>
    <c:legend>
      <c:legendPos val="r"/>
      <c:layout>
        <c:manualLayout>
          <c:xMode val="edge"/>
          <c:yMode val="edge"/>
          <c:x val="0.76720591744213795"/>
          <c:y val="8.9392129629629627E-2"/>
          <c:w val="0.23279408255786208"/>
          <c:h val="0.74478009259259392"/>
        </c:manualLayout>
      </c:layout>
      <c:overlay val="0"/>
      <c:txPr>
        <a:bodyPr/>
        <a:lstStyle/>
        <a:p>
          <a:pPr>
            <a:defRPr sz="900"/>
          </a:pPr>
          <a:endParaRPr lang="fr-FR"/>
        </a:p>
      </c:txPr>
    </c:legend>
    <c:plotVisOnly val="1"/>
    <c:dispBlanksAs val="gap"/>
    <c:showDLblsOverMax val="0"/>
  </c:chart>
  <c:spPr>
    <a:solidFill>
      <a:schemeClr val="accent1">
        <a:lumMod val="40000"/>
        <a:lumOff val="60000"/>
      </a:schemeClr>
    </a:solidFill>
    <a:ln>
      <a:solidFill>
        <a:schemeClr val="tx2"/>
      </a:solidFill>
    </a:ln>
  </c:spPr>
  <c:printSettings>
    <c:headerFooter/>
    <c:pageMargins b="0.75000000000000033" l="0.70000000000000029" r="0.70000000000000029" t="0.75000000000000033" header="0.30000000000000016" footer="0.30000000000000016"/>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72961053135682E-2"/>
          <c:y val="5.3527980535279802E-2"/>
          <c:w val="0.9090821073108436"/>
          <c:h val="0.76969174473628754"/>
        </c:manualLayout>
      </c:layout>
      <c:lineChart>
        <c:grouping val="standard"/>
        <c:varyColors val="0"/>
        <c:ser>
          <c:idx val="0"/>
          <c:order val="0"/>
          <c:tx>
            <c:strRef>
              <c:f>'Fig 2.11'!$C$4</c:f>
              <c:strCache>
                <c:ptCount val="1"/>
                <c:pt idx="0">
                  <c:v>Observé </c:v>
                </c:pt>
              </c:strCache>
            </c:strRef>
          </c:tx>
          <c:spPr>
            <a:ln w="28575" cap="rnd">
              <a:solidFill>
                <a:schemeClr val="bg1">
                  <a:lumMod val="50000"/>
                </a:schemeClr>
              </a:solidFill>
              <a:round/>
            </a:ln>
            <a:effectLst/>
          </c:spPr>
          <c:marker>
            <c:symbol val="none"/>
          </c:marker>
          <c:cat>
            <c:numRef>
              <c:f>'Fig 2.11'!$D$3:$GG$3</c:f>
              <c:numCache>
                <c:formatCode>General</c:formatCode>
                <c:ptCount val="18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pt idx="41">
                  <c:v>2036</c:v>
                </c:pt>
                <c:pt idx="42">
                  <c:v>2037</c:v>
                </c:pt>
                <c:pt idx="43">
                  <c:v>2038</c:v>
                </c:pt>
                <c:pt idx="44">
                  <c:v>2039</c:v>
                </c:pt>
                <c:pt idx="45">
                  <c:v>2040</c:v>
                </c:pt>
                <c:pt idx="46">
                  <c:v>2041</c:v>
                </c:pt>
                <c:pt idx="47">
                  <c:v>2042</c:v>
                </c:pt>
                <c:pt idx="48">
                  <c:v>2043</c:v>
                </c:pt>
                <c:pt idx="49">
                  <c:v>2044</c:v>
                </c:pt>
                <c:pt idx="50">
                  <c:v>2045</c:v>
                </c:pt>
                <c:pt idx="51">
                  <c:v>2046</c:v>
                </c:pt>
                <c:pt idx="52">
                  <c:v>2047</c:v>
                </c:pt>
                <c:pt idx="53">
                  <c:v>2048</c:v>
                </c:pt>
                <c:pt idx="54">
                  <c:v>2049</c:v>
                </c:pt>
                <c:pt idx="55">
                  <c:v>2050</c:v>
                </c:pt>
                <c:pt idx="56">
                  <c:v>2051</c:v>
                </c:pt>
                <c:pt idx="57">
                  <c:v>2052</c:v>
                </c:pt>
                <c:pt idx="58">
                  <c:v>2053</c:v>
                </c:pt>
                <c:pt idx="59">
                  <c:v>2054</c:v>
                </c:pt>
                <c:pt idx="60">
                  <c:v>2055</c:v>
                </c:pt>
                <c:pt idx="61">
                  <c:v>2056</c:v>
                </c:pt>
                <c:pt idx="62">
                  <c:v>2057</c:v>
                </c:pt>
                <c:pt idx="63">
                  <c:v>2058</c:v>
                </c:pt>
                <c:pt idx="64">
                  <c:v>2059</c:v>
                </c:pt>
                <c:pt idx="65">
                  <c:v>2060</c:v>
                </c:pt>
                <c:pt idx="66">
                  <c:v>2061</c:v>
                </c:pt>
                <c:pt idx="67">
                  <c:v>2062</c:v>
                </c:pt>
                <c:pt idx="68">
                  <c:v>2063</c:v>
                </c:pt>
                <c:pt idx="69">
                  <c:v>2064</c:v>
                </c:pt>
                <c:pt idx="70">
                  <c:v>2065</c:v>
                </c:pt>
                <c:pt idx="71">
                  <c:v>2066</c:v>
                </c:pt>
                <c:pt idx="72">
                  <c:v>2067</c:v>
                </c:pt>
                <c:pt idx="73">
                  <c:v>2068</c:v>
                </c:pt>
                <c:pt idx="74">
                  <c:v>2069</c:v>
                </c:pt>
                <c:pt idx="75">
                  <c:v>2070</c:v>
                </c:pt>
                <c:pt idx="80">
                  <c:v>2020</c:v>
                </c:pt>
                <c:pt idx="81">
                  <c:v>2021</c:v>
                </c:pt>
                <c:pt idx="82">
                  <c:v>2022</c:v>
                </c:pt>
                <c:pt idx="83">
                  <c:v>2023</c:v>
                </c:pt>
                <c:pt idx="84">
                  <c:v>2024</c:v>
                </c:pt>
                <c:pt idx="85">
                  <c:v>2025</c:v>
                </c:pt>
                <c:pt idx="86">
                  <c:v>2026</c:v>
                </c:pt>
                <c:pt idx="87">
                  <c:v>2027</c:v>
                </c:pt>
                <c:pt idx="88">
                  <c:v>2028</c:v>
                </c:pt>
                <c:pt idx="89">
                  <c:v>2029</c:v>
                </c:pt>
                <c:pt idx="90">
                  <c:v>2030</c:v>
                </c:pt>
                <c:pt idx="91">
                  <c:v>2031</c:v>
                </c:pt>
                <c:pt idx="92">
                  <c:v>2032</c:v>
                </c:pt>
                <c:pt idx="93">
                  <c:v>2033</c:v>
                </c:pt>
                <c:pt idx="94">
                  <c:v>2034</c:v>
                </c:pt>
                <c:pt idx="95">
                  <c:v>2035</c:v>
                </c:pt>
                <c:pt idx="96">
                  <c:v>2036</c:v>
                </c:pt>
                <c:pt idx="97">
                  <c:v>2037</c:v>
                </c:pt>
                <c:pt idx="98">
                  <c:v>2038</c:v>
                </c:pt>
                <c:pt idx="99">
                  <c:v>2039</c:v>
                </c:pt>
                <c:pt idx="100">
                  <c:v>2040</c:v>
                </c:pt>
                <c:pt idx="101">
                  <c:v>2041</c:v>
                </c:pt>
                <c:pt idx="102">
                  <c:v>2042</c:v>
                </c:pt>
                <c:pt idx="103">
                  <c:v>2043</c:v>
                </c:pt>
                <c:pt idx="104">
                  <c:v>2044</c:v>
                </c:pt>
                <c:pt idx="105">
                  <c:v>2045</c:v>
                </c:pt>
                <c:pt idx="106">
                  <c:v>2046</c:v>
                </c:pt>
                <c:pt idx="107">
                  <c:v>2047</c:v>
                </c:pt>
                <c:pt idx="108">
                  <c:v>2048</c:v>
                </c:pt>
                <c:pt idx="109">
                  <c:v>2049</c:v>
                </c:pt>
                <c:pt idx="110">
                  <c:v>2050</c:v>
                </c:pt>
                <c:pt idx="111">
                  <c:v>2051</c:v>
                </c:pt>
                <c:pt idx="112">
                  <c:v>2052</c:v>
                </c:pt>
                <c:pt idx="113">
                  <c:v>2053</c:v>
                </c:pt>
                <c:pt idx="114">
                  <c:v>2054</c:v>
                </c:pt>
                <c:pt idx="115">
                  <c:v>2055</c:v>
                </c:pt>
                <c:pt idx="116">
                  <c:v>2056</c:v>
                </c:pt>
                <c:pt idx="117">
                  <c:v>2057</c:v>
                </c:pt>
                <c:pt idx="118">
                  <c:v>2058</c:v>
                </c:pt>
                <c:pt idx="119">
                  <c:v>2059</c:v>
                </c:pt>
                <c:pt idx="120">
                  <c:v>2060</c:v>
                </c:pt>
                <c:pt idx="121">
                  <c:v>2061</c:v>
                </c:pt>
                <c:pt idx="122">
                  <c:v>2062</c:v>
                </c:pt>
                <c:pt idx="123">
                  <c:v>2063</c:v>
                </c:pt>
                <c:pt idx="124">
                  <c:v>2064</c:v>
                </c:pt>
                <c:pt idx="125">
                  <c:v>2065</c:v>
                </c:pt>
                <c:pt idx="126">
                  <c:v>2066</c:v>
                </c:pt>
                <c:pt idx="127">
                  <c:v>2067</c:v>
                </c:pt>
                <c:pt idx="128">
                  <c:v>2068</c:v>
                </c:pt>
                <c:pt idx="129">
                  <c:v>2069</c:v>
                </c:pt>
                <c:pt idx="130">
                  <c:v>2070</c:v>
                </c:pt>
                <c:pt idx="135">
                  <c:v>2020</c:v>
                </c:pt>
                <c:pt idx="136">
                  <c:v>2021</c:v>
                </c:pt>
                <c:pt idx="137">
                  <c:v>2022</c:v>
                </c:pt>
                <c:pt idx="138">
                  <c:v>2023</c:v>
                </c:pt>
                <c:pt idx="139">
                  <c:v>2024</c:v>
                </c:pt>
                <c:pt idx="140">
                  <c:v>2025</c:v>
                </c:pt>
                <c:pt idx="141">
                  <c:v>2026</c:v>
                </c:pt>
                <c:pt idx="142">
                  <c:v>2027</c:v>
                </c:pt>
                <c:pt idx="143">
                  <c:v>2028</c:v>
                </c:pt>
                <c:pt idx="144">
                  <c:v>2029</c:v>
                </c:pt>
                <c:pt idx="145">
                  <c:v>2030</c:v>
                </c:pt>
                <c:pt idx="146">
                  <c:v>2031</c:v>
                </c:pt>
                <c:pt idx="147">
                  <c:v>2032</c:v>
                </c:pt>
                <c:pt idx="148">
                  <c:v>2033</c:v>
                </c:pt>
                <c:pt idx="149">
                  <c:v>2034</c:v>
                </c:pt>
                <c:pt idx="150">
                  <c:v>2035</c:v>
                </c:pt>
                <c:pt idx="151">
                  <c:v>2036</c:v>
                </c:pt>
                <c:pt idx="152">
                  <c:v>2037</c:v>
                </c:pt>
                <c:pt idx="153">
                  <c:v>2038</c:v>
                </c:pt>
                <c:pt idx="154">
                  <c:v>2039</c:v>
                </c:pt>
                <c:pt idx="155">
                  <c:v>2040</c:v>
                </c:pt>
                <c:pt idx="156">
                  <c:v>2041</c:v>
                </c:pt>
                <c:pt idx="157">
                  <c:v>2042</c:v>
                </c:pt>
                <c:pt idx="158">
                  <c:v>2043</c:v>
                </c:pt>
                <c:pt idx="159">
                  <c:v>2044</c:v>
                </c:pt>
                <c:pt idx="160">
                  <c:v>2045</c:v>
                </c:pt>
                <c:pt idx="161">
                  <c:v>2046</c:v>
                </c:pt>
                <c:pt idx="162">
                  <c:v>2047</c:v>
                </c:pt>
                <c:pt idx="163">
                  <c:v>2048</c:v>
                </c:pt>
                <c:pt idx="164">
                  <c:v>2049</c:v>
                </c:pt>
                <c:pt idx="165">
                  <c:v>2050</c:v>
                </c:pt>
                <c:pt idx="166">
                  <c:v>2051</c:v>
                </c:pt>
                <c:pt idx="167">
                  <c:v>2052</c:v>
                </c:pt>
                <c:pt idx="168">
                  <c:v>2053</c:v>
                </c:pt>
                <c:pt idx="169">
                  <c:v>2054</c:v>
                </c:pt>
                <c:pt idx="170">
                  <c:v>2055</c:v>
                </c:pt>
                <c:pt idx="171">
                  <c:v>2056</c:v>
                </c:pt>
                <c:pt idx="172">
                  <c:v>2057</c:v>
                </c:pt>
                <c:pt idx="173">
                  <c:v>2058</c:v>
                </c:pt>
                <c:pt idx="174">
                  <c:v>2059</c:v>
                </c:pt>
                <c:pt idx="175">
                  <c:v>2060</c:v>
                </c:pt>
                <c:pt idx="176">
                  <c:v>2061</c:v>
                </c:pt>
                <c:pt idx="177">
                  <c:v>2062</c:v>
                </c:pt>
                <c:pt idx="178">
                  <c:v>2063</c:v>
                </c:pt>
                <c:pt idx="179">
                  <c:v>2064</c:v>
                </c:pt>
                <c:pt idx="180">
                  <c:v>2065</c:v>
                </c:pt>
                <c:pt idx="181">
                  <c:v>2066</c:v>
                </c:pt>
                <c:pt idx="182">
                  <c:v>2067</c:v>
                </c:pt>
                <c:pt idx="183">
                  <c:v>2068</c:v>
                </c:pt>
                <c:pt idx="184">
                  <c:v>2069</c:v>
                </c:pt>
                <c:pt idx="185">
                  <c:v>2070</c:v>
                </c:pt>
              </c:numCache>
            </c:numRef>
          </c:cat>
          <c:val>
            <c:numRef>
              <c:f>'Fig 2.11'!$D$4:$GG$4</c:f>
              <c:numCache>
                <c:formatCode>0.0%</c:formatCode>
                <c:ptCount val="186"/>
                <c:pt idx="2">
                  <c:v>3.0083390155726253E-3</c:v>
                </c:pt>
                <c:pt idx="3">
                  <c:v>4.5956945204118499E-3</c:v>
                </c:pt>
                <c:pt idx="4">
                  <c:v>3.9095680690328233E-3</c:v>
                </c:pt>
                <c:pt idx="5">
                  <c:v>1.5309334652850726E-3</c:v>
                </c:pt>
                <c:pt idx="6">
                  <c:v>1.7210619467957211E-3</c:v>
                </c:pt>
                <c:pt idx="7">
                  <c:v>6.4736764480312348E-4</c:v>
                </c:pt>
                <c:pt idx="8">
                  <c:v>-5.3148491740484527E-4</c:v>
                </c:pt>
                <c:pt idx="9">
                  <c:v>-4.7931703814442506E-3</c:v>
                </c:pt>
                <c:pt idx="10">
                  <c:v>-7.2341462919757737E-3</c:v>
                </c:pt>
                <c:pt idx="11">
                  <c:v>-6.6392713832939265E-3</c:v>
                </c:pt>
                <c:pt idx="12">
                  <c:v>-6.476564137488261E-3</c:v>
                </c:pt>
                <c:pt idx="13">
                  <c:v>-4.0718530091150285E-3</c:v>
                </c:pt>
                <c:pt idx="14">
                  <c:v>-3.6793261086521534E-3</c:v>
                </c:pt>
                <c:pt idx="15">
                  <c:v>-2.9423624949241056E-3</c:v>
                </c:pt>
                <c:pt idx="16">
                  <c:v>-2.44574747668172E-3</c:v>
                </c:pt>
                <c:pt idx="17">
                  <c:v>-4.950846482444371E-4</c:v>
                </c:pt>
                <c:pt idx="18">
                  <c:v>-1.0358239423350069E-3</c:v>
                </c:pt>
                <c:pt idx="19">
                  <c:v>-3.2796484873878762E-4</c:v>
                </c:pt>
              </c:numCache>
            </c:numRef>
          </c:val>
          <c:smooth val="0"/>
          <c:extLst>
            <c:ext xmlns:c16="http://schemas.microsoft.com/office/drawing/2014/chart" uri="{C3380CC4-5D6E-409C-BE32-E72D297353CC}">
              <c16:uniqueId val="{00000000-F213-49C2-8FB9-87BBBEF6564B}"/>
            </c:ext>
          </c:extLst>
        </c:ser>
        <c:ser>
          <c:idx val="1"/>
          <c:order val="1"/>
          <c:tx>
            <c:strRef>
              <c:f>'Fig 2.11'!$C$5</c:f>
              <c:strCache>
                <c:ptCount val="1"/>
                <c:pt idx="0">
                  <c:v>1,8%</c:v>
                </c:pt>
              </c:strCache>
            </c:strRef>
          </c:tx>
          <c:spPr>
            <a:ln w="28575" cap="rnd">
              <a:solidFill>
                <a:srgbClr val="006600"/>
              </a:solidFill>
              <a:round/>
            </a:ln>
            <a:effectLst/>
          </c:spPr>
          <c:marker>
            <c:symbol val="none"/>
          </c:marker>
          <c:cat>
            <c:numRef>
              <c:f>'Fig 2.11'!$D$3:$GG$3</c:f>
              <c:numCache>
                <c:formatCode>General</c:formatCode>
                <c:ptCount val="18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pt idx="41">
                  <c:v>2036</c:v>
                </c:pt>
                <c:pt idx="42">
                  <c:v>2037</c:v>
                </c:pt>
                <c:pt idx="43">
                  <c:v>2038</c:v>
                </c:pt>
                <c:pt idx="44">
                  <c:v>2039</c:v>
                </c:pt>
                <c:pt idx="45">
                  <c:v>2040</c:v>
                </c:pt>
                <c:pt idx="46">
                  <c:v>2041</c:v>
                </c:pt>
                <c:pt idx="47">
                  <c:v>2042</c:v>
                </c:pt>
                <c:pt idx="48">
                  <c:v>2043</c:v>
                </c:pt>
                <c:pt idx="49">
                  <c:v>2044</c:v>
                </c:pt>
                <c:pt idx="50">
                  <c:v>2045</c:v>
                </c:pt>
                <c:pt idx="51">
                  <c:v>2046</c:v>
                </c:pt>
                <c:pt idx="52">
                  <c:v>2047</c:v>
                </c:pt>
                <c:pt idx="53">
                  <c:v>2048</c:v>
                </c:pt>
                <c:pt idx="54">
                  <c:v>2049</c:v>
                </c:pt>
                <c:pt idx="55">
                  <c:v>2050</c:v>
                </c:pt>
                <c:pt idx="56">
                  <c:v>2051</c:v>
                </c:pt>
                <c:pt idx="57">
                  <c:v>2052</c:v>
                </c:pt>
                <c:pt idx="58">
                  <c:v>2053</c:v>
                </c:pt>
                <c:pt idx="59">
                  <c:v>2054</c:v>
                </c:pt>
                <c:pt idx="60">
                  <c:v>2055</c:v>
                </c:pt>
                <c:pt idx="61">
                  <c:v>2056</c:v>
                </c:pt>
                <c:pt idx="62">
                  <c:v>2057</c:v>
                </c:pt>
                <c:pt idx="63">
                  <c:v>2058</c:v>
                </c:pt>
                <c:pt idx="64">
                  <c:v>2059</c:v>
                </c:pt>
                <c:pt idx="65">
                  <c:v>2060</c:v>
                </c:pt>
                <c:pt idx="66">
                  <c:v>2061</c:v>
                </c:pt>
                <c:pt idx="67">
                  <c:v>2062</c:v>
                </c:pt>
                <c:pt idx="68">
                  <c:v>2063</c:v>
                </c:pt>
                <c:pt idx="69">
                  <c:v>2064</c:v>
                </c:pt>
                <c:pt idx="70">
                  <c:v>2065</c:v>
                </c:pt>
                <c:pt idx="71">
                  <c:v>2066</c:v>
                </c:pt>
                <c:pt idx="72">
                  <c:v>2067</c:v>
                </c:pt>
                <c:pt idx="73">
                  <c:v>2068</c:v>
                </c:pt>
                <c:pt idx="74">
                  <c:v>2069</c:v>
                </c:pt>
                <c:pt idx="75">
                  <c:v>2070</c:v>
                </c:pt>
                <c:pt idx="80">
                  <c:v>2020</c:v>
                </c:pt>
                <c:pt idx="81">
                  <c:v>2021</c:v>
                </c:pt>
                <c:pt idx="82">
                  <c:v>2022</c:v>
                </c:pt>
                <c:pt idx="83">
                  <c:v>2023</c:v>
                </c:pt>
                <c:pt idx="84">
                  <c:v>2024</c:v>
                </c:pt>
                <c:pt idx="85">
                  <c:v>2025</c:v>
                </c:pt>
                <c:pt idx="86">
                  <c:v>2026</c:v>
                </c:pt>
                <c:pt idx="87">
                  <c:v>2027</c:v>
                </c:pt>
                <c:pt idx="88">
                  <c:v>2028</c:v>
                </c:pt>
                <c:pt idx="89">
                  <c:v>2029</c:v>
                </c:pt>
                <c:pt idx="90">
                  <c:v>2030</c:v>
                </c:pt>
                <c:pt idx="91">
                  <c:v>2031</c:v>
                </c:pt>
                <c:pt idx="92">
                  <c:v>2032</c:v>
                </c:pt>
                <c:pt idx="93">
                  <c:v>2033</c:v>
                </c:pt>
                <c:pt idx="94">
                  <c:v>2034</c:v>
                </c:pt>
                <c:pt idx="95">
                  <c:v>2035</c:v>
                </c:pt>
                <c:pt idx="96">
                  <c:v>2036</c:v>
                </c:pt>
                <c:pt idx="97">
                  <c:v>2037</c:v>
                </c:pt>
                <c:pt idx="98">
                  <c:v>2038</c:v>
                </c:pt>
                <c:pt idx="99">
                  <c:v>2039</c:v>
                </c:pt>
                <c:pt idx="100">
                  <c:v>2040</c:v>
                </c:pt>
                <c:pt idx="101">
                  <c:v>2041</c:v>
                </c:pt>
                <c:pt idx="102">
                  <c:v>2042</c:v>
                </c:pt>
                <c:pt idx="103">
                  <c:v>2043</c:v>
                </c:pt>
                <c:pt idx="104">
                  <c:v>2044</c:v>
                </c:pt>
                <c:pt idx="105">
                  <c:v>2045</c:v>
                </c:pt>
                <c:pt idx="106">
                  <c:v>2046</c:v>
                </c:pt>
                <c:pt idx="107">
                  <c:v>2047</c:v>
                </c:pt>
                <c:pt idx="108">
                  <c:v>2048</c:v>
                </c:pt>
                <c:pt idx="109">
                  <c:v>2049</c:v>
                </c:pt>
                <c:pt idx="110">
                  <c:v>2050</c:v>
                </c:pt>
                <c:pt idx="111">
                  <c:v>2051</c:v>
                </c:pt>
                <c:pt idx="112">
                  <c:v>2052</c:v>
                </c:pt>
                <c:pt idx="113">
                  <c:v>2053</c:v>
                </c:pt>
                <c:pt idx="114">
                  <c:v>2054</c:v>
                </c:pt>
                <c:pt idx="115">
                  <c:v>2055</c:v>
                </c:pt>
                <c:pt idx="116">
                  <c:v>2056</c:v>
                </c:pt>
                <c:pt idx="117">
                  <c:v>2057</c:v>
                </c:pt>
                <c:pt idx="118">
                  <c:v>2058</c:v>
                </c:pt>
                <c:pt idx="119">
                  <c:v>2059</c:v>
                </c:pt>
                <c:pt idx="120">
                  <c:v>2060</c:v>
                </c:pt>
                <c:pt idx="121">
                  <c:v>2061</c:v>
                </c:pt>
                <c:pt idx="122">
                  <c:v>2062</c:v>
                </c:pt>
                <c:pt idx="123">
                  <c:v>2063</c:v>
                </c:pt>
                <c:pt idx="124">
                  <c:v>2064</c:v>
                </c:pt>
                <c:pt idx="125">
                  <c:v>2065</c:v>
                </c:pt>
                <c:pt idx="126">
                  <c:v>2066</c:v>
                </c:pt>
                <c:pt idx="127">
                  <c:v>2067</c:v>
                </c:pt>
                <c:pt idx="128">
                  <c:v>2068</c:v>
                </c:pt>
                <c:pt idx="129">
                  <c:v>2069</c:v>
                </c:pt>
                <c:pt idx="130">
                  <c:v>2070</c:v>
                </c:pt>
                <c:pt idx="135">
                  <c:v>2020</c:v>
                </c:pt>
                <c:pt idx="136">
                  <c:v>2021</c:v>
                </c:pt>
                <c:pt idx="137">
                  <c:v>2022</c:v>
                </c:pt>
                <c:pt idx="138">
                  <c:v>2023</c:v>
                </c:pt>
                <c:pt idx="139">
                  <c:v>2024</c:v>
                </c:pt>
                <c:pt idx="140">
                  <c:v>2025</c:v>
                </c:pt>
                <c:pt idx="141">
                  <c:v>2026</c:v>
                </c:pt>
                <c:pt idx="142">
                  <c:v>2027</c:v>
                </c:pt>
                <c:pt idx="143">
                  <c:v>2028</c:v>
                </c:pt>
                <c:pt idx="144">
                  <c:v>2029</c:v>
                </c:pt>
                <c:pt idx="145">
                  <c:v>2030</c:v>
                </c:pt>
                <c:pt idx="146">
                  <c:v>2031</c:v>
                </c:pt>
                <c:pt idx="147">
                  <c:v>2032</c:v>
                </c:pt>
                <c:pt idx="148">
                  <c:v>2033</c:v>
                </c:pt>
                <c:pt idx="149">
                  <c:v>2034</c:v>
                </c:pt>
                <c:pt idx="150">
                  <c:v>2035</c:v>
                </c:pt>
                <c:pt idx="151">
                  <c:v>2036</c:v>
                </c:pt>
                <c:pt idx="152">
                  <c:v>2037</c:v>
                </c:pt>
                <c:pt idx="153">
                  <c:v>2038</c:v>
                </c:pt>
                <c:pt idx="154">
                  <c:v>2039</c:v>
                </c:pt>
                <c:pt idx="155">
                  <c:v>2040</c:v>
                </c:pt>
                <c:pt idx="156">
                  <c:v>2041</c:v>
                </c:pt>
                <c:pt idx="157">
                  <c:v>2042</c:v>
                </c:pt>
                <c:pt idx="158">
                  <c:v>2043</c:v>
                </c:pt>
                <c:pt idx="159">
                  <c:v>2044</c:v>
                </c:pt>
                <c:pt idx="160">
                  <c:v>2045</c:v>
                </c:pt>
                <c:pt idx="161">
                  <c:v>2046</c:v>
                </c:pt>
                <c:pt idx="162">
                  <c:v>2047</c:v>
                </c:pt>
                <c:pt idx="163">
                  <c:v>2048</c:v>
                </c:pt>
                <c:pt idx="164">
                  <c:v>2049</c:v>
                </c:pt>
                <c:pt idx="165">
                  <c:v>2050</c:v>
                </c:pt>
                <c:pt idx="166">
                  <c:v>2051</c:v>
                </c:pt>
                <c:pt idx="167">
                  <c:v>2052</c:v>
                </c:pt>
                <c:pt idx="168">
                  <c:v>2053</c:v>
                </c:pt>
                <c:pt idx="169">
                  <c:v>2054</c:v>
                </c:pt>
                <c:pt idx="170">
                  <c:v>2055</c:v>
                </c:pt>
                <c:pt idx="171">
                  <c:v>2056</c:v>
                </c:pt>
                <c:pt idx="172">
                  <c:v>2057</c:v>
                </c:pt>
                <c:pt idx="173">
                  <c:v>2058</c:v>
                </c:pt>
                <c:pt idx="174">
                  <c:v>2059</c:v>
                </c:pt>
                <c:pt idx="175">
                  <c:v>2060</c:v>
                </c:pt>
                <c:pt idx="176">
                  <c:v>2061</c:v>
                </c:pt>
                <c:pt idx="177">
                  <c:v>2062</c:v>
                </c:pt>
                <c:pt idx="178">
                  <c:v>2063</c:v>
                </c:pt>
                <c:pt idx="179">
                  <c:v>2064</c:v>
                </c:pt>
                <c:pt idx="180">
                  <c:v>2065</c:v>
                </c:pt>
                <c:pt idx="181">
                  <c:v>2066</c:v>
                </c:pt>
                <c:pt idx="182">
                  <c:v>2067</c:v>
                </c:pt>
                <c:pt idx="183">
                  <c:v>2068</c:v>
                </c:pt>
                <c:pt idx="184">
                  <c:v>2069</c:v>
                </c:pt>
                <c:pt idx="185">
                  <c:v>2070</c:v>
                </c:pt>
              </c:numCache>
            </c:numRef>
          </c:cat>
          <c:val>
            <c:numRef>
              <c:f>'Fig 2.11'!$D$5:$GG$5</c:f>
              <c:numCache>
                <c:formatCode>0.0%</c:formatCode>
                <c:ptCount val="186"/>
                <c:pt idx="25">
                  <c:v>-1.0586434699622144E-2</c:v>
                </c:pt>
                <c:pt idx="26">
                  <c:v>-3.1119675947046954E-3</c:v>
                </c:pt>
                <c:pt idx="27">
                  <c:v>-1.9519077753533121E-3</c:v>
                </c:pt>
                <c:pt idx="28">
                  <c:v>-1.8791655215635306E-3</c:v>
                </c:pt>
                <c:pt idx="29">
                  <c:v>-2.0464241622086543E-3</c:v>
                </c:pt>
                <c:pt idx="30">
                  <c:v>-3.1954118887767002E-3</c:v>
                </c:pt>
                <c:pt idx="31">
                  <c:v>-3.4877278952703261E-3</c:v>
                </c:pt>
                <c:pt idx="32">
                  <c:v>-3.6074871242666173E-3</c:v>
                </c:pt>
                <c:pt idx="33">
                  <c:v>-3.536981424233504E-3</c:v>
                </c:pt>
                <c:pt idx="34">
                  <c:v>-3.2469319208500436E-3</c:v>
                </c:pt>
                <c:pt idx="35">
                  <c:v>-2.7287849188214197E-3</c:v>
                </c:pt>
                <c:pt idx="36">
                  <c:v>-2.0828840955273431E-3</c:v>
                </c:pt>
                <c:pt idx="37">
                  <c:v>-1.383561541509426E-3</c:v>
                </c:pt>
                <c:pt idx="38">
                  <c:v>-1.031609107014192E-3</c:v>
                </c:pt>
                <c:pt idx="39">
                  <c:v>-5.9488392029488635E-4</c:v>
                </c:pt>
                <c:pt idx="40">
                  <c:v>-6.555247953365928E-5</c:v>
                </c:pt>
                <c:pt idx="41">
                  <c:v>5.9155021419096676E-4</c:v>
                </c:pt>
                <c:pt idx="42">
                  <c:v>1.2604194358662724E-3</c:v>
                </c:pt>
                <c:pt idx="43">
                  <c:v>1.9932761652397823E-3</c:v>
                </c:pt>
                <c:pt idx="44">
                  <c:v>2.8290996286850778E-3</c:v>
                </c:pt>
                <c:pt idx="45">
                  <c:v>3.6010681342762141E-3</c:v>
                </c:pt>
                <c:pt idx="46">
                  <c:v>4.38142936534619E-3</c:v>
                </c:pt>
                <c:pt idx="47">
                  <c:v>5.0839686105432491E-3</c:v>
                </c:pt>
                <c:pt idx="48">
                  <c:v>5.7062987648264785E-3</c:v>
                </c:pt>
                <c:pt idx="49">
                  <c:v>6.3239405591691555E-3</c:v>
                </c:pt>
                <c:pt idx="50">
                  <c:v>6.9794710162799645E-3</c:v>
                </c:pt>
                <c:pt idx="51">
                  <c:v>7.6737008401971951E-3</c:v>
                </c:pt>
                <c:pt idx="52">
                  <c:v>8.3621015494622641E-3</c:v>
                </c:pt>
                <c:pt idx="53">
                  <c:v>9.0383236781424042E-3</c:v>
                </c:pt>
                <c:pt idx="54">
                  <c:v>9.7152176395965129E-3</c:v>
                </c:pt>
                <c:pt idx="55">
                  <c:v>1.0231126571486102E-2</c:v>
                </c:pt>
                <c:pt idx="56">
                  <c:v>1.0815903317562131E-2</c:v>
                </c:pt>
                <c:pt idx="57">
                  <c:v>1.147587514251476E-2</c:v>
                </c:pt>
                <c:pt idx="58">
                  <c:v>1.2137235410220229E-2</c:v>
                </c:pt>
                <c:pt idx="59">
                  <c:v>1.2748562194938751E-2</c:v>
                </c:pt>
                <c:pt idx="60">
                  <c:v>1.3314326638711724E-2</c:v>
                </c:pt>
                <c:pt idx="61">
                  <c:v>1.3852856595255841E-2</c:v>
                </c:pt>
                <c:pt idx="62">
                  <c:v>1.436462741437132E-2</c:v>
                </c:pt>
                <c:pt idx="63">
                  <c:v>1.4886297355536496E-2</c:v>
                </c:pt>
                <c:pt idx="64">
                  <c:v>1.5364814762929821E-2</c:v>
                </c:pt>
                <c:pt idx="65">
                  <c:v>1.5800193899926956E-2</c:v>
                </c:pt>
                <c:pt idx="66">
                  <c:v>1.6184512978097892E-2</c:v>
                </c:pt>
                <c:pt idx="67">
                  <c:v>1.6507356615753047E-2</c:v>
                </c:pt>
                <c:pt idx="68">
                  <c:v>1.6903445283662694E-2</c:v>
                </c:pt>
                <c:pt idx="69">
                  <c:v>1.7143009821536201E-2</c:v>
                </c:pt>
                <c:pt idx="70">
                  <c:v>1.7302422951271573E-2</c:v>
                </c:pt>
                <c:pt idx="71">
                  <c:v>1.7417010964196608E-2</c:v>
                </c:pt>
                <c:pt idx="72">
                  <c:v>1.7512024581841243E-2</c:v>
                </c:pt>
                <c:pt idx="73">
                  <c:v>1.7545815415296262E-2</c:v>
                </c:pt>
                <c:pt idx="74">
                  <c:v>1.7539077523793065E-2</c:v>
                </c:pt>
                <c:pt idx="75">
                  <c:v>1.7472677220440866E-2</c:v>
                </c:pt>
                <c:pt idx="80">
                  <c:v>-1.0527201642061029E-2</c:v>
                </c:pt>
                <c:pt idx="81">
                  <c:v>-4.7956571655625724E-3</c:v>
                </c:pt>
                <c:pt idx="82">
                  <c:v>-4.6134404121543349E-3</c:v>
                </c:pt>
                <c:pt idx="83">
                  <c:v>-5.1192112175765248E-3</c:v>
                </c:pt>
                <c:pt idx="84">
                  <c:v>-5.5714823847392569E-3</c:v>
                </c:pt>
                <c:pt idx="85">
                  <c:v>-7.0299877695947366E-3</c:v>
                </c:pt>
                <c:pt idx="86">
                  <c:v>-7.7267074961301085E-3</c:v>
                </c:pt>
                <c:pt idx="87">
                  <c:v>-8.2683503818480608E-3</c:v>
                </c:pt>
                <c:pt idx="88">
                  <c:v>-8.5848809796006675E-3</c:v>
                </c:pt>
                <c:pt idx="89">
                  <c:v>-8.6596863774822119E-3</c:v>
                </c:pt>
                <c:pt idx="90">
                  <c:v>-8.5791125423752557E-3</c:v>
                </c:pt>
                <c:pt idx="91">
                  <c:v>-8.2831944634023102E-3</c:v>
                </c:pt>
                <c:pt idx="92">
                  <c:v>-8.0082059766473923E-3</c:v>
                </c:pt>
                <c:pt idx="93">
                  <c:v>-7.9366943537640677E-3</c:v>
                </c:pt>
                <c:pt idx="94">
                  <c:v>-7.8308102513861E-3</c:v>
                </c:pt>
                <c:pt idx="95">
                  <c:v>-7.4736146523575464E-3</c:v>
                </c:pt>
                <c:pt idx="96">
                  <c:v>-6.9227561762385814E-3</c:v>
                </c:pt>
                <c:pt idx="97">
                  <c:v>-6.3945595441708969E-3</c:v>
                </c:pt>
                <c:pt idx="98">
                  <c:v>-5.6998338891925404E-3</c:v>
                </c:pt>
                <c:pt idx="99">
                  <c:v>-4.8992428933521126E-3</c:v>
                </c:pt>
                <c:pt idx="100">
                  <c:v>-4.2659638424538959E-3</c:v>
                </c:pt>
                <c:pt idx="101">
                  <c:v>-3.5377150546510305E-3</c:v>
                </c:pt>
                <c:pt idx="102">
                  <c:v>-2.8794758688879818E-3</c:v>
                </c:pt>
                <c:pt idx="103">
                  <c:v>-2.3231918509870053E-3</c:v>
                </c:pt>
                <c:pt idx="104">
                  <c:v>-1.769565636756093E-3</c:v>
                </c:pt>
                <c:pt idx="105">
                  <c:v>-1.1814522901228697E-3</c:v>
                </c:pt>
                <c:pt idx="106">
                  <c:v>-5.509097953283193E-4</c:v>
                </c:pt>
                <c:pt idx="107">
                  <c:v>6.4467952116620264E-5</c:v>
                </c:pt>
                <c:pt idx="108">
                  <c:v>6.7016924760497643E-4</c:v>
                </c:pt>
                <c:pt idx="109">
                  <c:v>1.3587950361022283E-3</c:v>
                </c:pt>
                <c:pt idx="110">
                  <c:v>1.7947304000092285E-3</c:v>
                </c:pt>
                <c:pt idx="111">
                  <c:v>2.3023384142954462E-3</c:v>
                </c:pt>
                <c:pt idx="112">
                  <c:v>2.9859516135717495E-3</c:v>
                </c:pt>
                <c:pt idx="113">
                  <c:v>3.5720971589140588E-3</c:v>
                </c:pt>
                <c:pt idx="114">
                  <c:v>4.2031509374910458E-3</c:v>
                </c:pt>
                <c:pt idx="115">
                  <c:v>4.6868011420038574E-3</c:v>
                </c:pt>
                <c:pt idx="116">
                  <c:v>5.1483771596590733E-3</c:v>
                </c:pt>
                <c:pt idx="117">
                  <c:v>5.6886944845489923E-3</c:v>
                </c:pt>
                <c:pt idx="118">
                  <c:v>6.127672114912483E-3</c:v>
                </c:pt>
                <c:pt idx="119">
                  <c:v>6.5445651598669552E-3</c:v>
                </c:pt>
                <c:pt idx="120">
                  <c:v>7.0105230553335202E-3</c:v>
                </c:pt>
                <c:pt idx="121">
                  <c:v>7.3101732105802925E-3</c:v>
                </c:pt>
                <c:pt idx="122">
                  <c:v>7.630068547380825E-3</c:v>
                </c:pt>
                <c:pt idx="123">
                  <c:v>8.0168373550520561E-3</c:v>
                </c:pt>
                <c:pt idx="124">
                  <c:v>8.2573302251960912E-3</c:v>
                </c:pt>
                <c:pt idx="125">
                  <c:v>8.423927796301009E-3</c:v>
                </c:pt>
                <c:pt idx="126">
                  <c:v>8.4451391505210582E-3</c:v>
                </c:pt>
                <c:pt idx="127">
                  <c:v>8.5277002193435425E-3</c:v>
                </c:pt>
                <c:pt idx="128">
                  <c:v>8.5542238711911051E-3</c:v>
                </c:pt>
                <c:pt idx="129">
                  <c:v>8.5381108340939205E-3</c:v>
                </c:pt>
                <c:pt idx="130">
                  <c:v>8.4634548571955737E-3</c:v>
                </c:pt>
                <c:pt idx="135">
                  <c:v>-1.0586434699622144E-2</c:v>
                </c:pt>
                <c:pt idx="136">
                  <c:v>-4.6998095306454157E-3</c:v>
                </c:pt>
                <c:pt idx="137">
                  <c:v>-4.1586025786523595E-3</c:v>
                </c:pt>
                <c:pt idx="138">
                  <c:v>-4.3315104072859656E-3</c:v>
                </c:pt>
                <c:pt idx="139">
                  <c:v>-4.617407590921413E-3</c:v>
                </c:pt>
                <c:pt idx="140">
                  <c:v>-5.5697372134928536E-3</c:v>
                </c:pt>
                <c:pt idx="141">
                  <c:v>-6.0049606089017105E-3</c:v>
                </c:pt>
                <c:pt idx="142">
                  <c:v>-6.3278513756083454E-3</c:v>
                </c:pt>
                <c:pt idx="143">
                  <c:v>-6.4948878744877925E-3</c:v>
                </c:pt>
                <c:pt idx="144">
                  <c:v>-6.491458016178453E-3</c:v>
                </c:pt>
                <c:pt idx="145">
                  <c:v>-6.3197513203585853E-3</c:v>
                </c:pt>
                <c:pt idx="146">
                  <c:v>-6.0528097351121024E-3</c:v>
                </c:pt>
                <c:pt idx="147">
                  <c:v>-5.7047746672004296E-3</c:v>
                </c:pt>
                <c:pt idx="148">
                  <c:v>-5.6445234043363823E-3</c:v>
                </c:pt>
                <c:pt idx="149">
                  <c:v>-5.5280426919736003E-3</c:v>
                </c:pt>
                <c:pt idx="150">
                  <c:v>-5.3372313267275873E-3</c:v>
                </c:pt>
                <c:pt idx="151">
                  <c:v>-5.0398673393455551E-3</c:v>
                </c:pt>
                <c:pt idx="152">
                  <c:v>-4.7401436100794891E-3</c:v>
                </c:pt>
                <c:pt idx="153">
                  <c:v>-4.3892776482402918E-3</c:v>
                </c:pt>
                <c:pt idx="154">
                  <c:v>-3.939107941584058E-3</c:v>
                </c:pt>
                <c:pt idx="155">
                  <c:v>-3.5425052778574051E-3</c:v>
                </c:pt>
                <c:pt idx="156">
                  <c:v>-3.1440579728994056E-3</c:v>
                </c:pt>
                <c:pt idx="157">
                  <c:v>-2.825278945796067E-3</c:v>
                </c:pt>
                <c:pt idx="158">
                  <c:v>-2.5791764555094243E-3</c:v>
                </c:pt>
                <c:pt idx="159">
                  <c:v>-2.3439139839336876E-3</c:v>
                </c:pt>
                <c:pt idx="160">
                  <c:v>-2.07024951807952E-3</c:v>
                </c:pt>
                <c:pt idx="161">
                  <c:v>-1.745691002593891E-3</c:v>
                </c:pt>
                <c:pt idx="162">
                  <c:v>-1.4027204335214788E-3</c:v>
                </c:pt>
                <c:pt idx="163">
                  <c:v>-1.0627709583055645E-3</c:v>
                </c:pt>
                <c:pt idx="164">
                  <c:v>-7.1159925959521364E-4</c:v>
                </c:pt>
                <c:pt idx="165">
                  <c:v>-5.1907316957104654E-4</c:v>
                </c:pt>
                <c:pt idx="166">
                  <c:v>-2.4720506420311539E-4</c:v>
                </c:pt>
                <c:pt idx="167">
                  <c:v>1.0011452145790301E-4</c:v>
                </c:pt>
                <c:pt idx="168">
                  <c:v>4.5253551000354331E-4</c:v>
                </c:pt>
                <c:pt idx="169">
                  <c:v>7.8937764185027515E-4</c:v>
                </c:pt>
                <c:pt idx="170">
                  <c:v>1.1163264875773127E-3</c:v>
                </c:pt>
                <c:pt idx="171">
                  <c:v>1.4338893382306178E-3</c:v>
                </c:pt>
                <c:pt idx="172">
                  <c:v>1.7496239982294215E-3</c:v>
                </c:pt>
                <c:pt idx="173">
                  <c:v>2.0756355540449689E-3</c:v>
                </c:pt>
                <c:pt idx="174">
                  <c:v>2.3779929542009082E-3</c:v>
                </c:pt>
                <c:pt idx="175">
                  <c:v>2.6586363123062007E-3</c:v>
                </c:pt>
                <c:pt idx="176">
                  <c:v>2.8946986786280021E-3</c:v>
                </c:pt>
                <c:pt idx="177">
                  <c:v>3.0902486325784656E-3</c:v>
                </c:pt>
                <c:pt idx="178">
                  <c:v>3.3601619230488877E-3</c:v>
                </c:pt>
                <c:pt idx="179">
                  <c:v>3.4958922369959511E-3</c:v>
                </c:pt>
                <c:pt idx="180">
                  <c:v>3.5545112586093525E-3</c:v>
                </c:pt>
                <c:pt idx="181">
                  <c:v>3.5819250112593959E-3</c:v>
                </c:pt>
                <c:pt idx="182">
                  <c:v>3.6000379125071119E-3</c:v>
                </c:pt>
                <c:pt idx="183">
                  <c:v>3.5668780529286986E-3</c:v>
                </c:pt>
                <c:pt idx="184">
                  <c:v>3.4994735870816918E-3</c:v>
                </c:pt>
                <c:pt idx="185">
                  <c:v>3.4019314846722298E-3</c:v>
                </c:pt>
              </c:numCache>
            </c:numRef>
          </c:val>
          <c:smooth val="0"/>
          <c:extLst>
            <c:ext xmlns:c16="http://schemas.microsoft.com/office/drawing/2014/chart" uri="{C3380CC4-5D6E-409C-BE32-E72D297353CC}">
              <c16:uniqueId val="{00000001-F213-49C2-8FB9-87BBBEF6564B}"/>
            </c:ext>
          </c:extLst>
        </c:ser>
        <c:ser>
          <c:idx val="2"/>
          <c:order val="2"/>
          <c:tx>
            <c:strRef>
              <c:f>'Fig 2.11'!$C$6</c:f>
              <c:strCache>
                <c:ptCount val="1"/>
                <c:pt idx="0">
                  <c:v>1,5%</c:v>
                </c:pt>
              </c:strCache>
            </c:strRef>
          </c:tx>
          <c:spPr>
            <a:ln w="28575" cap="rnd">
              <a:solidFill>
                <a:schemeClr val="accent5">
                  <a:lumMod val="75000"/>
                </a:schemeClr>
              </a:solidFill>
              <a:round/>
            </a:ln>
            <a:effectLst/>
          </c:spPr>
          <c:marker>
            <c:symbol val="none"/>
          </c:marker>
          <c:cat>
            <c:numRef>
              <c:f>'Fig 2.11'!$D$3:$GG$3</c:f>
              <c:numCache>
                <c:formatCode>General</c:formatCode>
                <c:ptCount val="18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pt idx="41">
                  <c:v>2036</c:v>
                </c:pt>
                <c:pt idx="42">
                  <c:v>2037</c:v>
                </c:pt>
                <c:pt idx="43">
                  <c:v>2038</c:v>
                </c:pt>
                <c:pt idx="44">
                  <c:v>2039</c:v>
                </c:pt>
                <c:pt idx="45">
                  <c:v>2040</c:v>
                </c:pt>
                <c:pt idx="46">
                  <c:v>2041</c:v>
                </c:pt>
                <c:pt idx="47">
                  <c:v>2042</c:v>
                </c:pt>
                <c:pt idx="48">
                  <c:v>2043</c:v>
                </c:pt>
                <c:pt idx="49">
                  <c:v>2044</c:v>
                </c:pt>
                <c:pt idx="50">
                  <c:v>2045</c:v>
                </c:pt>
                <c:pt idx="51">
                  <c:v>2046</c:v>
                </c:pt>
                <c:pt idx="52">
                  <c:v>2047</c:v>
                </c:pt>
                <c:pt idx="53">
                  <c:v>2048</c:v>
                </c:pt>
                <c:pt idx="54">
                  <c:v>2049</c:v>
                </c:pt>
                <c:pt idx="55">
                  <c:v>2050</c:v>
                </c:pt>
                <c:pt idx="56">
                  <c:v>2051</c:v>
                </c:pt>
                <c:pt idx="57">
                  <c:v>2052</c:v>
                </c:pt>
                <c:pt idx="58">
                  <c:v>2053</c:v>
                </c:pt>
                <c:pt idx="59">
                  <c:v>2054</c:v>
                </c:pt>
                <c:pt idx="60">
                  <c:v>2055</c:v>
                </c:pt>
                <c:pt idx="61">
                  <c:v>2056</c:v>
                </c:pt>
                <c:pt idx="62">
                  <c:v>2057</c:v>
                </c:pt>
                <c:pt idx="63">
                  <c:v>2058</c:v>
                </c:pt>
                <c:pt idx="64">
                  <c:v>2059</c:v>
                </c:pt>
                <c:pt idx="65">
                  <c:v>2060</c:v>
                </c:pt>
                <c:pt idx="66">
                  <c:v>2061</c:v>
                </c:pt>
                <c:pt idx="67">
                  <c:v>2062</c:v>
                </c:pt>
                <c:pt idx="68">
                  <c:v>2063</c:v>
                </c:pt>
                <c:pt idx="69">
                  <c:v>2064</c:v>
                </c:pt>
                <c:pt idx="70">
                  <c:v>2065</c:v>
                </c:pt>
                <c:pt idx="71">
                  <c:v>2066</c:v>
                </c:pt>
                <c:pt idx="72">
                  <c:v>2067</c:v>
                </c:pt>
                <c:pt idx="73">
                  <c:v>2068</c:v>
                </c:pt>
                <c:pt idx="74">
                  <c:v>2069</c:v>
                </c:pt>
                <c:pt idx="75">
                  <c:v>2070</c:v>
                </c:pt>
                <c:pt idx="80">
                  <c:v>2020</c:v>
                </c:pt>
                <c:pt idx="81">
                  <c:v>2021</c:v>
                </c:pt>
                <c:pt idx="82">
                  <c:v>2022</c:v>
                </c:pt>
                <c:pt idx="83">
                  <c:v>2023</c:v>
                </c:pt>
                <c:pt idx="84">
                  <c:v>2024</c:v>
                </c:pt>
                <c:pt idx="85">
                  <c:v>2025</c:v>
                </c:pt>
                <c:pt idx="86">
                  <c:v>2026</c:v>
                </c:pt>
                <c:pt idx="87">
                  <c:v>2027</c:v>
                </c:pt>
                <c:pt idx="88">
                  <c:v>2028</c:v>
                </c:pt>
                <c:pt idx="89">
                  <c:v>2029</c:v>
                </c:pt>
                <c:pt idx="90">
                  <c:v>2030</c:v>
                </c:pt>
                <c:pt idx="91">
                  <c:v>2031</c:v>
                </c:pt>
                <c:pt idx="92">
                  <c:v>2032</c:v>
                </c:pt>
                <c:pt idx="93">
                  <c:v>2033</c:v>
                </c:pt>
                <c:pt idx="94">
                  <c:v>2034</c:v>
                </c:pt>
                <c:pt idx="95">
                  <c:v>2035</c:v>
                </c:pt>
                <c:pt idx="96">
                  <c:v>2036</c:v>
                </c:pt>
                <c:pt idx="97">
                  <c:v>2037</c:v>
                </c:pt>
                <c:pt idx="98">
                  <c:v>2038</c:v>
                </c:pt>
                <c:pt idx="99">
                  <c:v>2039</c:v>
                </c:pt>
                <c:pt idx="100">
                  <c:v>2040</c:v>
                </c:pt>
                <c:pt idx="101">
                  <c:v>2041</c:v>
                </c:pt>
                <c:pt idx="102">
                  <c:v>2042</c:v>
                </c:pt>
                <c:pt idx="103">
                  <c:v>2043</c:v>
                </c:pt>
                <c:pt idx="104">
                  <c:v>2044</c:v>
                </c:pt>
                <c:pt idx="105">
                  <c:v>2045</c:v>
                </c:pt>
                <c:pt idx="106">
                  <c:v>2046</c:v>
                </c:pt>
                <c:pt idx="107">
                  <c:v>2047</c:v>
                </c:pt>
                <c:pt idx="108">
                  <c:v>2048</c:v>
                </c:pt>
                <c:pt idx="109">
                  <c:v>2049</c:v>
                </c:pt>
                <c:pt idx="110">
                  <c:v>2050</c:v>
                </c:pt>
                <c:pt idx="111">
                  <c:v>2051</c:v>
                </c:pt>
                <c:pt idx="112">
                  <c:v>2052</c:v>
                </c:pt>
                <c:pt idx="113">
                  <c:v>2053</c:v>
                </c:pt>
                <c:pt idx="114">
                  <c:v>2054</c:v>
                </c:pt>
                <c:pt idx="115">
                  <c:v>2055</c:v>
                </c:pt>
                <c:pt idx="116">
                  <c:v>2056</c:v>
                </c:pt>
                <c:pt idx="117">
                  <c:v>2057</c:v>
                </c:pt>
                <c:pt idx="118">
                  <c:v>2058</c:v>
                </c:pt>
                <c:pt idx="119">
                  <c:v>2059</c:v>
                </c:pt>
                <c:pt idx="120">
                  <c:v>2060</c:v>
                </c:pt>
                <c:pt idx="121">
                  <c:v>2061</c:v>
                </c:pt>
                <c:pt idx="122">
                  <c:v>2062</c:v>
                </c:pt>
                <c:pt idx="123">
                  <c:v>2063</c:v>
                </c:pt>
                <c:pt idx="124">
                  <c:v>2064</c:v>
                </c:pt>
                <c:pt idx="125">
                  <c:v>2065</c:v>
                </c:pt>
                <c:pt idx="126">
                  <c:v>2066</c:v>
                </c:pt>
                <c:pt idx="127">
                  <c:v>2067</c:v>
                </c:pt>
                <c:pt idx="128">
                  <c:v>2068</c:v>
                </c:pt>
                <c:pt idx="129">
                  <c:v>2069</c:v>
                </c:pt>
                <c:pt idx="130">
                  <c:v>2070</c:v>
                </c:pt>
                <c:pt idx="135">
                  <c:v>2020</c:v>
                </c:pt>
                <c:pt idx="136">
                  <c:v>2021</c:v>
                </c:pt>
                <c:pt idx="137">
                  <c:v>2022</c:v>
                </c:pt>
                <c:pt idx="138">
                  <c:v>2023</c:v>
                </c:pt>
                <c:pt idx="139">
                  <c:v>2024</c:v>
                </c:pt>
                <c:pt idx="140">
                  <c:v>2025</c:v>
                </c:pt>
                <c:pt idx="141">
                  <c:v>2026</c:v>
                </c:pt>
                <c:pt idx="142">
                  <c:v>2027</c:v>
                </c:pt>
                <c:pt idx="143">
                  <c:v>2028</c:v>
                </c:pt>
                <c:pt idx="144">
                  <c:v>2029</c:v>
                </c:pt>
                <c:pt idx="145">
                  <c:v>2030</c:v>
                </c:pt>
                <c:pt idx="146">
                  <c:v>2031</c:v>
                </c:pt>
                <c:pt idx="147">
                  <c:v>2032</c:v>
                </c:pt>
                <c:pt idx="148">
                  <c:v>2033</c:v>
                </c:pt>
                <c:pt idx="149">
                  <c:v>2034</c:v>
                </c:pt>
                <c:pt idx="150">
                  <c:v>2035</c:v>
                </c:pt>
                <c:pt idx="151">
                  <c:v>2036</c:v>
                </c:pt>
                <c:pt idx="152">
                  <c:v>2037</c:v>
                </c:pt>
                <c:pt idx="153">
                  <c:v>2038</c:v>
                </c:pt>
                <c:pt idx="154">
                  <c:v>2039</c:v>
                </c:pt>
                <c:pt idx="155">
                  <c:v>2040</c:v>
                </c:pt>
                <c:pt idx="156">
                  <c:v>2041</c:v>
                </c:pt>
                <c:pt idx="157">
                  <c:v>2042</c:v>
                </c:pt>
                <c:pt idx="158">
                  <c:v>2043</c:v>
                </c:pt>
                <c:pt idx="159">
                  <c:v>2044</c:v>
                </c:pt>
                <c:pt idx="160">
                  <c:v>2045</c:v>
                </c:pt>
                <c:pt idx="161">
                  <c:v>2046</c:v>
                </c:pt>
                <c:pt idx="162">
                  <c:v>2047</c:v>
                </c:pt>
                <c:pt idx="163">
                  <c:v>2048</c:v>
                </c:pt>
                <c:pt idx="164">
                  <c:v>2049</c:v>
                </c:pt>
                <c:pt idx="165">
                  <c:v>2050</c:v>
                </c:pt>
                <c:pt idx="166">
                  <c:v>2051</c:v>
                </c:pt>
                <c:pt idx="167">
                  <c:v>2052</c:v>
                </c:pt>
                <c:pt idx="168">
                  <c:v>2053</c:v>
                </c:pt>
                <c:pt idx="169">
                  <c:v>2054</c:v>
                </c:pt>
                <c:pt idx="170">
                  <c:v>2055</c:v>
                </c:pt>
                <c:pt idx="171">
                  <c:v>2056</c:v>
                </c:pt>
                <c:pt idx="172">
                  <c:v>2057</c:v>
                </c:pt>
                <c:pt idx="173">
                  <c:v>2058</c:v>
                </c:pt>
                <c:pt idx="174">
                  <c:v>2059</c:v>
                </c:pt>
                <c:pt idx="175">
                  <c:v>2060</c:v>
                </c:pt>
                <c:pt idx="176">
                  <c:v>2061</c:v>
                </c:pt>
                <c:pt idx="177">
                  <c:v>2062</c:v>
                </c:pt>
                <c:pt idx="178">
                  <c:v>2063</c:v>
                </c:pt>
                <c:pt idx="179">
                  <c:v>2064</c:v>
                </c:pt>
                <c:pt idx="180">
                  <c:v>2065</c:v>
                </c:pt>
                <c:pt idx="181">
                  <c:v>2066</c:v>
                </c:pt>
                <c:pt idx="182">
                  <c:v>2067</c:v>
                </c:pt>
                <c:pt idx="183">
                  <c:v>2068</c:v>
                </c:pt>
                <c:pt idx="184">
                  <c:v>2069</c:v>
                </c:pt>
                <c:pt idx="185">
                  <c:v>2070</c:v>
                </c:pt>
              </c:numCache>
            </c:numRef>
          </c:cat>
          <c:val>
            <c:numRef>
              <c:f>'Fig 2.11'!$D$6:$GG$6</c:f>
              <c:numCache>
                <c:formatCode>0.0%</c:formatCode>
                <c:ptCount val="186"/>
                <c:pt idx="25">
                  <c:v>-1.0586434699622144E-2</c:v>
                </c:pt>
                <c:pt idx="26">
                  <c:v>-3.1119675947046954E-3</c:v>
                </c:pt>
                <c:pt idx="27">
                  <c:v>-1.9519077753533121E-3</c:v>
                </c:pt>
                <c:pt idx="28">
                  <c:v>-1.8791655215635306E-3</c:v>
                </c:pt>
                <c:pt idx="29">
                  <c:v>-2.0464241622086543E-3</c:v>
                </c:pt>
                <c:pt idx="30">
                  <c:v>-2.959022252985305E-3</c:v>
                </c:pt>
                <c:pt idx="31">
                  <c:v>-3.2329024235466242E-3</c:v>
                </c:pt>
                <c:pt idx="32">
                  <c:v>-3.3696701371291604E-3</c:v>
                </c:pt>
                <c:pt idx="33">
                  <c:v>-3.3665522601681597E-3</c:v>
                </c:pt>
                <c:pt idx="34">
                  <c:v>-3.1832535411152607E-3</c:v>
                </c:pt>
                <c:pt idx="35">
                  <c:v>-2.8377647244040571E-3</c:v>
                </c:pt>
                <c:pt idx="36">
                  <c:v>-2.4216939548874217E-3</c:v>
                </c:pt>
                <c:pt idx="37">
                  <c:v>-1.9552910467393603E-3</c:v>
                </c:pt>
                <c:pt idx="38">
                  <c:v>-1.8453114207801491E-3</c:v>
                </c:pt>
                <c:pt idx="39">
                  <c:v>-1.6600893152069196E-3</c:v>
                </c:pt>
                <c:pt idx="40">
                  <c:v>-1.3807516176723156E-3</c:v>
                </c:pt>
                <c:pt idx="41">
                  <c:v>-9.6811648297895347E-4</c:v>
                </c:pt>
                <c:pt idx="42">
                  <c:v>-5.3819516194875128E-4</c:v>
                </c:pt>
                <c:pt idx="43">
                  <c:v>-3.7614190989632146E-5</c:v>
                </c:pt>
                <c:pt idx="44">
                  <c:v>5.7803962768787631E-4</c:v>
                </c:pt>
                <c:pt idx="45">
                  <c:v>1.138829924699214E-3</c:v>
                </c:pt>
                <c:pt idx="46">
                  <c:v>1.7159297371912574E-3</c:v>
                </c:pt>
                <c:pt idx="47">
                  <c:v>2.2230148722995335E-3</c:v>
                </c:pt>
                <c:pt idx="48">
                  <c:v>2.6567708614807783E-3</c:v>
                </c:pt>
                <c:pt idx="49">
                  <c:v>3.0901535705491479E-3</c:v>
                </c:pt>
                <c:pt idx="50">
                  <c:v>3.5689269499587783E-3</c:v>
                </c:pt>
                <c:pt idx="51">
                  <c:v>4.0905899642875998E-3</c:v>
                </c:pt>
                <c:pt idx="52">
                  <c:v>4.6146997257539568E-3</c:v>
                </c:pt>
                <c:pt idx="53">
                  <c:v>5.1371319144605798E-3</c:v>
                </c:pt>
                <c:pt idx="54">
                  <c:v>5.6625251388003339E-3</c:v>
                </c:pt>
                <c:pt idx="55">
                  <c:v>5.9671928514153094E-3</c:v>
                </c:pt>
                <c:pt idx="56">
                  <c:v>6.4171366543033792E-3</c:v>
                </c:pt>
                <c:pt idx="57">
                  <c:v>6.9714651896006785E-3</c:v>
                </c:pt>
                <c:pt idx="58">
                  <c:v>7.5376173199489249E-3</c:v>
                </c:pt>
                <c:pt idx="59">
                  <c:v>8.0609157413096266E-3</c:v>
                </c:pt>
                <c:pt idx="60">
                  <c:v>8.5463329926251386E-3</c:v>
                </c:pt>
                <c:pt idx="61">
                  <c:v>9.0140534301483E-3</c:v>
                </c:pt>
                <c:pt idx="62">
                  <c:v>9.4630793399281266E-3</c:v>
                </c:pt>
                <c:pt idx="63">
                  <c:v>9.9240189420571612E-3</c:v>
                </c:pt>
                <c:pt idx="64">
                  <c:v>1.0349754535049549E-2</c:v>
                </c:pt>
                <c:pt idx="65">
                  <c:v>1.0731238939287471E-2</c:v>
                </c:pt>
                <c:pt idx="66">
                  <c:v>1.1064102925499697E-2</c:v>
                </c:pt>
                <c:pt idx="67">
                  <c:v>1.1340113411633351E-2</c:v>
                </c:pt>
                <c:pt idx="68">
                  <c:v>1.1695002066977531E-2</c:v>
                </c:pt>
                <c:pt idx="69">
                  <c:v>1.1901416651152838E-2</c:v>
                </c:pt>
                <c:pt idx="70">
                  <c:v>1.203126318011144E-2</c:v>
                </c:pt>
                <c:pt idx="71">
                  <c:v>1.2120358987007987E-2</c:v>
                </c:pt>
                <c:pt idx="72">
                  <c:v>1.2196787621423705E-2</c:v>
                </c:pt>
                <c:pt idx="73">
                  <c:v>1.2215670149218413E-2</c:v>
                </c:pt>
                <c:pt idx="74">
                  <c:v>1.2196850928861511E-2</c:v>
                </c:pt>
                <c:pt idx="75">
                  <c:v>1.2001101895781061E-2</c:v>
                </c:pt>
                <c:pt idx="80">
                  <c:v>-1.0527201642061029E-2</c:v>
                </c:pt>
                <c:pt idx="81">
                  <c:v>-4.7956571655625724E-3</c:v>
                </c:pt>
                <c:pt idx="82">
                  <c:v>-4.6134404121543349E-3</c:v>
                </c:pt>
                <c:pt idx="83">
                  <c:v>-5.1192112175765248E-3</c:v>
                </c:pt>
                <c:pt idx="84">
                  <c:v>-5.5714823847392569E-3</c:v>
                </c:pt>
                <c:pt idx="85">
                  <c:v>-6.7577083760080314E-3</c:v>
                </c:pt>
                <c:pt idx="86">
                  <c:v>-7.4481904290614187E-3</c:v>
                </c:pt>
                <c:pt idx="87">
                  <c:v>-8.0112318100718505E-3</c:v>
                </c:pt>
                <c:pt idx="88">
                  <c:v>-8.3702243578759605E-3</c:v>
                </c:pt>
                <c:pt idx="89">
                  <c:v>-8.5370147164858801E-3</c:v>
                </c:pt>
                <c:pt idx="90">
                  <c:v>-8.5964061740652353E-3</c:v>
                </c:pt>
                <c:pt idx="91">
                  <c:v>-8.5358268348975086E-3</c:v>
                </c:pt>
                <c:pt idx="92">
                  <c:v>-8.4469091831874954E-3</c:v>
                </c:pt>
                <c:pt idx="93">
                  <c:v>-8.6480482729388297E-3</c:v>
                </c:pt>
                <c:pt idx="94">
                  <c:v>-8.6042293012306426E-3</c:v>
                </c:pt>
                <c:pt idx="95">
                  <c:v>-8.5011977795291238E-3</c:v>
                </c:pt>
                <c:pt idx="96">
                  <c:v>-8.2938851313023587E-3</c:v>
                </c:pt>
                <c:pt idx="97">
                  <c:v>-7.8994796637549825E-3</c:v>
                </c:pt>
                <c:pt idx="98">
                  <c:v>-7.5414361140360431E-3</c:v>
                </c:pt>
                <c:pt idx="99">
                  <c:v>-6.9549880731340497E-3</c:v>
                </c:pt>
                <c:pt idx="100">
                  <c:v>-6.529295183741457E-3</c:v>
                </c:pt>
                <c:pt idx="101">
                  <c:v>-6.0000007589228188E-3</c:v>
                </c:pt>
                <c:pt idx="102">
                  <c:v>-5.5332541077899866E-3</c:v>
                </c:pt>
                <c:pt idx="103">
                  <c:v>-5.1621447223699213E-3</c:v>
                </c:pt>
                <c:pt idx="104">
                  <c:v>-4.7866340573070876E-3</c:v>
                </c:pt>
                <c:pt idx="105">
                  <c:v>-4.3676516501813534E-3</c:v>
                </c:pt>
                <c:pt idx="106">
                  <c:v>-3.900477570967037E-3</c:v>
                </c:pt>
                <c:pt idx="107">
                  <c:v>-3.4391167107512555E-3</c:v>
                </c:pt>
                <c:pt idx="108">
                  <c:v>-2.9780695073869379E-3</c:v>
                </c:pt>
                <c:pt idx="109">
                  <c:v>-2.5298798897955554E-3</c:v>
                </c:pt>
                <c:pt idx="110">
                  <c:v>-2.1990264967964579E-3</c:v>
                </c:pt>
                <c:pt idx="111">
                  <c:v>-1.8230100266064531E-3</c:v>
                </c:pt>
                <c:pt idx="112">
                  <c:v>-1.3416639242957162E-3</c:v>
                </c:pt>
                <c:pt idx="113">
                  <c:v>-7.4906261498045024E-4</c:v>
                </c:pt>
                <c:pt idx="114">
                  <c:v>-3.063257057757951E-4</c:v>
                </c:pt>
                <c:pt idx="115">
                  <c:v>9.459740600401001E-5</c:v>
                </c:pt>
                <c:pt idx="116">
                  <c:v>5.8037060532031837E-4</c:v>
                </c:pt>
                <c:pt idx="117">
                  <c:v>9.4192437041312749E-4</c:v>
                </c:pt>
                <c:pt idx="118">
                  <c:v>1.4152868882983116E-3</c:v>
                </c:pt>
                <c:pt idx="119">
                  <c:v>1.7653048397146265E-3</c:v>
                </c:pt>
                <c:pt idx="120">
                  <c:v>2.1748931826796464E-3</c:v>
                </c:pt>
                <c:pt idx="121">
                  <c:v>2.4236909567356135E-3</c:v>
                </c:pt>
                <c:pt idx="122">
                  <c:v>2.6961980083178294E-3</c:v>
                </c:pt>
                <c:pt idx="123">
                  <c:v>3.0392864437670114E-3</c:v>
                </c:pt>
                <c:pt idx="124">
                  <c:v>3.2448347985158249E-3</c:v>
                </c:pt>
                <c:pt idx="125">
                  <c:v>3.2794470046797197E-3</c:v>
                </c:pt>
                <c:pt idx="126">
                  <c:v>3.372647646925922E-3</c:v>
                </c:pt>
                <c:pt idx="127">
                  <c:v>3.433617954996665E-3</c:v>
                </c:pt>
                <c:pt idx="128">
                  <c:v>3.4420670432015049E-3</c:v>
                </c:pt>
                <c:pt idx="129">
                  <c:v>3.4108461965634135E-3</c:v>
                </c:pt>
                <c:pt idx="130">
                  <c:v>3.2226376882451141E-3</c:v>
                </c:pt>
                <c:pt idx="135">
                  <c:v>-1.0586434699622144E-2</c:v>
                </c:pt>
                <c:pt idx="136">
                  <c:v>-4.6998095306454157E-3</c:v>
                </c:pt>
                <c:pt idx="137">
                  <c:v>-4.1586025786523595E-3</c:v>
                </c:pt>
                <c:pt idx="138">
                  <c:v>-4.3315104072859656E-3</c:v>
                </c:pt>
                <c:pt idx="139">
                  <c:v>-4.617407590921413E-3</c:v>
                </c:pt>
                <c:pt idx="140">
                  <c:v>-5.3332713422653555E-3</c:v>
                </c:pt>
                <c:pt idx="141">
                  <c:v>-5.738609067352185E-3</c:v>
                </c:pt>
                <c:pt idx="142">
                  <c:v>-6.0601767807164642E-3</c:v>
                </c:pt>
                <c:pt idx="143">
                  <c:v>-6.2724147404741304E-3</c:v>
                </c:pt>
                <c:pt idx="144">
                  <c:v>-6.3444015738049753E-3</c:v>
                </c:pt>
                <c:pt idx="145">
                  <c:v>-6.30486992884427E-3</c:v>
                </c:pt>
                <c:pt idx="146">
                  <c:v>-6.2160463560288481E-3</c:v>
                </c:pt>
                <c:pt idx="147">
                  <c:v>-6.0573587230737524E-3</c:v>
                </c:pt>
                <c:pt idx="148">
                  <c:v>-6.1958359590747469E-3</c:v>
                </c:pt>
                <c:pt idx="149">
                  <c:v>-6.2897796573575804E-3</c:v>
                </c:pt>
                <c:pt idx="150">
                  <c:v>-6.3090089438325725E-3</c:v>
                </c:pt>
                <c:pt idx="151">
                  <c:v>-6.2185077578120751E-3</c:v>
                </c:pt>
                <c:pt idx="152">
                  <c:v>-6.1215176654492165E-3</c:v>
                </c:pt>
                <c:pt idx="153">
                  <c:v>-5.968651460828589E-3</c:v>
                </c:pt>
                <c:pt idx="154">
                  <c:v>-5.7104947356131364E-3</c:v>
                </c:pt>
                <c:pt idx="155">
                  <c:v>-5.500601170103564E-3</c:v>
                </c:pt>
                <c:pt idx="156">
                  <c:v>-5.2842710361295231E-3</c:v>
                </c:pt>
                <c:pt idx="157">
                  <c:v>-5.1424959693706362E-3</c:v>
                </c:pt>
                <c:pt idx="158">
                  <c:v>-5.0694300352915889E-3</c:v>
                </c:pt>
                <c:pt idx="159">
                  <c:v>-5.005163537388585E-3</c:v>
                </c:pt>
                <c:pt idx="160">
                  <c:v>-4.8974877782984316E-3</c:v>
                </c:pt>
                <c:pt idx="161">
                  <c:v>-4.7365186420560978E-3</c:v>
                </c:pt>
                <c:pt idx="162">
                  <c:v>-4.5509519473595217E-3</c:v>
                </c:pt>
                <c:pt idx="163">
                  <c:v>-4.3599085286113448E-3</c:v>
                </c:pt>
                <c:pt idx="164">
                  <c:v>-4.1567633663120163E-3</c:v>
                </c:pt>
                <c:pt idx="165">
                  <c:v>-4.1739979361896662E-3</c:v>
                </c:pt>
                <c:pt idx="166">
                  <c:v>-4.035151568119219E-3</c:v>
                </c:pt>
                <c:pt idx="167">
                  <c:v>-3.7949957872519396E-3</c:v>
                </c:pt>
                <c:pt idx="168">
                  <c:v>-3.5402094734012235E-3</c:v>
                </c:pt>
                <c:pt idx="169">
                  <c:v>-3.2950588351366855E-3</c:v>
                </c:pt>
                <c:pt idx="170">
                  <c:v>-3.05281722321607E-3</c:v>
                </c:pt>
                <c:pt idx="171">
                  <c:v>-2.8111566486575118E-3</c:v>
                </c:pt>
                <c:pt idx="172">
                  <c:v>-2.5625934916685827E-3</c:v>
                </c:pt>
                <c:pt idx="173">
                  <c:v>-2.3030060050075324E-3</c:v>
                </c:pt>
                <c:pt idx="174">
                  <c:v>-2.0585183483962793E-3</c:v>
                </c:pt>
                <c:pt idx="175">
                  <c:v>-1.8369947175686796E-3</c:v>
                </c:pt>
                <c:pt idx="176">
                  <c:v>-1.658370331886469E-3</c:v>
                </c:pt>
                <c:pt idx="177">
                  <c:v>-1.5147727606877465E-3</c:v>
                </c:pt>
                <c:pt idx="178">
                  <c:v>-1.2908097328234586E-3</c:v>
                </c:pt>
                <c:pt idx="179">
                  <c:v>-1.1939969410959955E-3</c:v>
                </c:pt>
                <c:pt idx="180">
                  <c:v>-1.1721478936523727E-3</c:v>
                </c:pt>
                <c:pt idx="181">
                  <c:v>-1.1760666873259079E-3</c:v>
                </c:pt>
                <c:pt idx="182">
                  <c:v>-1.1827299200236341E-3</c:v>
                </c:pt>
                <c:pt idx="183">
                  <c:v>-1.2359405121761535E-3</c:v>
                </c:pt>
                <c:pt idx="184">
                  <c:v>-1.3212299437662806E-3</c:v>
                </c:pt>
                <c:pt idx="185">
                  <c:v>-1.5524833607228339E-3</c:v>
                </c:pt>
              </c:numCache>
            </c:numRef>
          </c:val>
          <c:smooth val="0"/>
          <c:extLst>
            <c:ext xmlns:c16="http://schemas.microsoft.com/office/drawing/2014/chart" uri="{C3380CC4-5D6E-409C-BE32-E72D297353CC}">
              <c16:uniqueId val="{00000002-F213-49C2-8FB9-87BBBEF6564B}"/>
            </c:ext>
          </c:extLst>
        </c:ser>
        <c:ser>
          <c:idx val="3"/>
          <c:order val="3"/>
          <c:tx>
            <c:strRef>
              <c:f>'Fig 2.11'!$C$7</c:f>
              <c:strCache>
                <c:ptCount val="1"/>
                <c:pt idx="0">
                  <c:v>1,3%</c:v>
                </c:pt>
              </c:strCache>
            </c:strRef>
          </c:tx>
          <c:spPr>
            <a:ln w="28575" cap="rnd">
              <a:solidFill>
                <a:schemeClr val="accent6">
                  <a:lumMod val="75000"/>
                </a:schemeClr>
              </a:solidFill>
              <a:round/>
            </a:ln>
            <a:effectLst/>
          </c:spPr>
          <c:marker>
            <c:symbol val="none"/>
          </c:marker>
          <c:cat>
            <c:numRef>
              <c:f>'Fig 2.11'!$D$3:$GG$3</c:f>
              <c:numCache>
                <c:formatCode>General</c:formatCode>
                <c:ptCount val="18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pt idx="41">
                  <c:v>2036</c:v>
                </c:pt>
                <c:pt idx="42">
                  <c:v>2037</c:v>
                </c:pt>
                <c:pt idx="43">
                  <c:v>2038</c:v>
                </c:pt>
                <c:pt idx="44">
                  <c:v>2039</c:v>
                </c:pt>
                <c:pt idx="45">
                  <c:v>2040</c:v>
                </c:pt>
                <c:pt idx="46">
                  <c:v>2041</c:v>
                </c:pt>
                <c:pt idx="47">
                  <c:v>2042</c:v>
                </c:pt>
                <c:pt idx="48">
                  <c:v>2043</c:v>
                </c:pt>
                <c:pt idx="49">
                  <c:v>2044</c:v>
                </c:pt>
                <c:pt idx="50">
                  <c:v>2045</c:v>
                </c:pt>
                <c:pt idx="51">
                  <c:v>2046</c:v>
                </c:pt>
                <c:pt idx="52">
                  <c:v>2047</c:v>
                </c:pt>
                <c:pt idx="53">
                  <c:v>2048</c:v>
                </c:pt>
                <c:pt idx="54">
                  <c:v>2049</c:v>
                </c:pt>
                <c:pt idx="55">
                  <c:v>2050</c:v>
                </c:pt>
                <c:pt idx="56">
                  <c:v>2051</c:v>
                </c:pt>
                <c:pt idx="57">
                  <c:v>2052</c:v>
                </c:pt>
                <c:pt idx="58">
                  <c:v>2053</c:v>
                </c:pt>
                <c:pt idx="59">
                  <c:v>2054</c:v>
                </c:pt>
                <c:pt idx="60">
                  <c:v>2055</c:v>
                </c:pt>
                <c:pt idx="61">
                  <c:v>2056</c:v>
                </c:pt>
                <c:pt idx="62">
                  <c:v>2057</c:v>
                </c:pt>
                <c:pt idx="63">
                  <c:v>2058</c:v>
                </c:pt>
                <c:pt idx="64">
                  <c:v>2059</c:v>
                </c:pt>
                <c:pt idx="65">
                  <c:v>2060</c:v>
                </c:pt>
                <c:pt idx="66">
                  <c:v>2061</c:v>
                </c:pt>
                <c:pt idx="67">
                  <c:v>2062</c:v>
                </c:pt>
                <c:pt idx="68">
                  <c:v>2063</c:v>
                </c:pt>
                <c:pt idx="69">
                  <c:v>2064</c:v>
                </c:pt>
                <c:pt idx="70">
                  <c:v>2065</c:v>
                </c:pt>
                <c:pt idx="71">
                  <c:v>2066</c:v>
                </c:pt>
                <c:pt idx="72">
                  <c:v>2067</c:v>
                </c:pt>
                <c:pt idx="73">
                  <c:v>2068</c:v>
                </c:pt>
                <c:pt idx="74">
                  <c:v>2069</c:v>
                </c:pt>
                <c:pt idx="75">
                  <c:v>2070</c:v>
                </c:pt>
                <c:pt idx="80">
                  <c:v>2020</c:v>
                </c:pt>
                <c:pt idx="81">
                  <c:v>2021</c:v>
                </c:pt>
                <c:pt idx="82">
                  <c:v>2022</c:v>
                </c:pt>
                <c:pt idx="83">
                  <c:v>2023</c:v>
                </c:pt>
                <c:pt idx="84">
                  <c:v>2024</c:v>
                </c:pt>
                <c:pt idx="85">
                  <c:v>2025</c:v>
                </c:pt>
                <c:pt idx="86">
                  <c:v>2026</c:v>
                </c:pt>
                <c:pt idx="87">
                  <c:v>2027</c:v>
                </c:pt>
                <c:pt idx="88">
                  <c:v>2028</c:v>
                </c:pt>
                <c:pt idx="89">
                  <c:v>2029</c:v>
                </c:pt>
                <c:pt idx="90">
                  <c:v>2030</c:v>
                </c:pt>
                <c:pt idx="91">
                  <c:v>2031</c:v>
                </c:pt>
                <c:pt idx="92">
                  <c:v>2032</c:v>
                </c:pt>
                <c:pt idx="93">
                  <c:v>2033</c:v>
                </c:pt>
                <c:pt idx="94">
                  <c:v>2034</c:v>
                </c:pt>
                <c:pt idx="95">
                  <c:v>2035</c:v>
                </c:pt>
                <c:pt idx="96">
                  <c:v>2036</c:v>
                </c:pt>
                <c:pt idx="97">
                  <c:v>2037</c:v>
                </c:pt>
                <c:pt idx="98">
                  <c:v>2038</c:v>
                </c:pt>
                <c:pt idx="99">
                  <c:v>2039</c:v>
                </c:pt>
                <c:pt idx="100">
                  <c:v>2040</c:v>
                </c:pt>
                <c:pt idx="101">
                  <c:v>2041</c:v>
                </c:pt>
                <c:pt idx="102">
                  <c:v>2042</c:v>
                </c:pt>
                <c:pt idx="103">
                  <c:v>2043</c:v>
                </c:pt>
                <c:pt idx="104">
                  <c:v>2044</c:v>
                </c:pt>
                <c:pt idx="105">
                  <c:v>2045</c:v>
                </c:pt>
                <c:pt idx="106">
                  <c:v>2046</c:v>
                </c:pt>
                <c:pt idx="107">
                  <c:v>2047</c:v>
                </c:pt>
                <c:pt idx="108">
                  <c:v>2048</c:v>
                </c:pt>
                <c:pt idx="109">
                  <c:v>2049</c:v>
                </c:pt>
                <c:pt idx="110">
                  <c:v>2050</c:v>
                </c:pt>
                <c:pt idx="111">
                  <c:v>2051</c:v>
                </c:pt>
                <c:pt idx="112">
                  <c:v>2052</c:v>
                </c:pt>
                <c:pt idx="113">
                  <c:v>2053</c:v>
                </c:pt>
                <c:pt idx="114">
                  <c:v>2054</c:v>
                </c:pt>
                <c:pt idx="115">
                  <c:v>2055</c:v>
                </c:pt>
                <c:pt idx="116">
                  <c:v>2056</c:v>
                </c:pt>
                <c:pt idx="117">
                  <c:v>2057</c:v>
                </c:pt>
                <c:pt idx="118">
                  <c:v>2058</c:v>
                </c:pt>
                <c:pt idx="119">
                  <c:v>2059</c:v>
                </c:pt>
                <c:pt idx="120">
                  <c:v>2060</c:v>
                </c:pt>
                <c:pt idx="121">
                  <c:v>2061</c:v>
                </c:pt>
                <c:pt idx="122">
                  <c:v>2062</c:v>
                </c:pt>
                <c:pt idx="123">
                  <c:v>2063</c:v>
                </c:pt>
                <c:pt idx="124">
                  <c:v>2064</c:v>
                </c:pt>
                <c:pt idx="125">
                  <c:v>2065</c:v>
                </c:pt>
                <c:pt idx="126">
                  <c:v>2066</c:v>
                </c:pt>
                <c:pt idx="127">
                  <c:v>2067</c:v>
                </c:pt>
                <c:pt idx="128">
                  <c:v>2068</c:v>
                </c:pt>
                <c:pt idx="129">
                  <c:v>2069</c:v>
                </c:pt>
                <c:pt idx="130">
                  <c:v>2070</c:v>
                </c:pt>
                <c:pt idx="135">
                  <c:v>2020</c:v>
                </c:pt>
                <c:pt idx="136">
                  <c:v>2021</c:v>
                </c:pt>
                <c:pt idx="137">
                  <c:v>2022</c:v>
                </c:pt>
                <c:pt idx="138">
                  <c:v>2023</c:v>
                </c:pt>
                <c:pt idx="139">
                  <c:v>2024</c:v>
                </c:pt>
                <c:pt idx="140">
                  <c:v>2025</c:v>
                </c:pt>
                <c:pt idx="141">
                  <c:v>2026</c:v>
                </c:pt>
                <c:pt idx="142">
                  <c:v>2027</c:v>
                </c:pt>
                <c:pt idx="143">
                  <c:v>2028</c:v>
                </c:pt>
                <c:pt idx="144">
                  <c:v>2029</c:v>
                </c:pt>
                <c:pt idx="145">
                  <c:v>2030</c:v>
                </c:pt>
                <c:pt idx="146">
                  <c:v>2031</c:v>
                </c:pt>
                <c:pt idx="147">
                  <c:v>2032</c:v>
                </c:pt>
                <c:pt idx="148">
                  <c:v>2033</c:v>
                </c:pt>
                <c:pt idx="149">
                  <c:v>2034</c:v>
                </c:pt>
                <c:pt idx="150">
                  <c:v>2035</c:v>
                </c:pt>
                <c:pt idx="151">
                  <c:v>2036</c:v>
                </c:pt>
                <c:pt idx="152">
                  <c:v>2037</c:v>
                </c:pt>
                <c:pt idx="153">
                  <c:v>2038</c:v>
                </c:pt>
                <c:pt idx="154">
                  <c:v>2039</c:v>
                </c:pt>
                <c:pt idx="155">
                  <c:v>2040</c:v>
                </c:pt>
                <c:pt idx="156">
                  <c:v>2041</c:v>
                </c:pt>
                <c:pt idx="157">
                  <c:v>2042</c:v>
                </c:pt>
                <c:pt idx="158">
                  <c:v>2043</c:v>
                </c:pt>
                <c:pt idx="159">
                  <c:v>2044</c:v>
                </c:pt>
                <c:pt idx="160">
                  <c:v>2045</c:v>
                </c:pt>
                <c:pt idx="161">
                  <c:v>2046</c:v>
                </c:pt>
                <c:pt idx="162">
                  <c:v>2047</c:v>
                </c:pt>
                <c:pt idx="163">
                  <c:v>2048</c:v>
                </c:pt>
                <c:pt idx="164">
                  <c:v>2049</c:v>
                </c:pt>
                <c:pt idx="165">
                  <c:v>2050</c:v>
                </c:pt>
                <c:pt idx="166">
                  <c:v>2051</c:v>
                </c:pt>
                <c:pt idx="167">
                  <c:v>2052</c:v>
                </c:pt>
                <c:pt idx="168">
                  <c:v>2053</c:v>
                </c:pt>
                <c:pt idx="169">
                  <c:v>2054</c:v>
                </c:pt>
                <c:pt idx="170">
                  <c:v>2055</c:v>
                </c:pt>
                <c:pt idx="171">
                  <c:v>2056</c:v>
                </c:pt>
                <c:pt idx="172">
                  <c:v>2057</c:v>
                </c:pt>
                <c:pt idx="173">
                  <c:v>2058</c:v>
                </c:pt>
                <c:pt idx="174">
                  <c:v>2059</c:v>
                </c:pt>
                <c:pt idx="175">
                  <c:v>2060</c:v>
                </c:pt>
                <c:pt idx="176">
                  <c:v>2061</c:v>
                </c:pt>
                <c:pt idx="177">
                  <c:v>2062</c:v>
                </c:pt>
                <c:pt idx="178">
                  <c:v>2063</c:v>
                </c:pt>
                <c:pt idx="179">
                  <c:v>2064</c:v>
                </c:pt>
                <c:pt idx="180">
                  <c:v>2065</c:v>
                </c:pt>
                <c:pt idx="181">
                  <c:v>2066</c:v>
                </c:pt>
                <c:pt idx="182">
                  <c:v>2067</c:v>
                </c:pt>
                <c:pt idx="183">
                  <c:v>2068</c:v>
                </c:pt>
                <c:pt idx="184">
                  <c:v>2069</c:v>
                </c:pt>
                <c:pt idx="185">
                  <c:v>2070</c:v>
                </c:pt>
              </c:numCache>
            </c:numRef>
          </c:cat>
          <c:val>
            <c:numRef>
              <c:f>'Fig 2.11'!$D$7:$GG$7</c:f>
              <c:numCache>
                <c:formatCode>0.0%</c:formatCode>
                <c:ptCount val="186"/>
                <c:pt idx="25">
                  <c:v>-1.0586434699622144E-2</c:v>
                </c:pt>
                <c:pt idx="26">
                  <c:v>-3.1119675947046954E-3</c:v>
                </c:pt>
                <c:pt idx="27">
                  <c:v>-1.9519077753533121E-3</c:v>
                </c:pt>
                <c:pt idx="28">
                  <c:v>-1.8791655215635306E-3</c:v>
                </c:pt>
                <c:pt idx="29">
                  <c:v>-2.0464241622086543E-3</c:v>
                </c:pt>
                <c:pt idx="30">
                  <c:v>-3.1851455717921417E-3</c:v>
                </c:pt>
                <c:pt idx="31">
                  <c:v>-3.5678064231214612E-3</c:v>
                </c:pt>
                <c:pt idx="32">
                  <c:v>-3.8215735491763381E-3</c:v>
                </c:pt>
                <c:pt idx="33">
                  <c:v>-3.9630481353807034E-3</c:v>
                </c:pt>
                <c:pt idx="34">
                  <c:v>-3.9554714101777688E-3</c:v>
                </c:pt>
                <c:pt idx="35">
                  <c:v>-3.7807460242134383E-3</c:v>
                </c:pt>
                <c:pt idx="36">
                  <c:v>-3.515558229720217E-3</c:v>
                </c:pt>
                <c:pt idx="37">
                  <c:v>-3.2076615462249547E-3</c:v>
                </c:pt>
                <c:pt idx="38">
                  <c:v>-3.2424348956293925E-3</c:v>
                </c:pt>
                <c:pt idx="39">
                  <c:v>-3.188086936036949E-3</c:v>
                </c:pt>
                <c:pt idx="40">
                  <c:v>-3.0448970575926437E-3</c:v>
                </c:pt>
                <c:pt idx="41">
                  <c:v>-2.7687812509528398E-3</c:v>
                </c:pt>
                <c:pt idx="42">
                  <c:v>-2.4827153324114559E-3</c:v>
                </c:pt>
                <c:pt idx="43">
                  <c:v>-2.1187724272620501E-3</c:v>
                </c:pt>
                <c:pt idx="44">
                  <c:v>-1.6357245887214378E-3</c:v>
                </c:pt>
                <c:pt idx="45">
                  <c:v>-1.1982532540049939E-3</c:v>
                </c:pt>
                <c:pt idx="46">
                  <c:v>-7.4536830501975571E-4</c:v>
                </c:pt>
                <c:pt idx="47">
                  <c:v>-3.5386464814687879E-4</c:v>
                </c:pt>
                <c:pt idx="48">
                  <c:v>-3.3290721671574985E-5</c:v>
                </c:pt>
                <c:pt idx="49">
                  <c:v>2.8775874932446266E-4</c:v>
                </c:pt>
                <c:pt idx="50">
                  <c:v>6.6015364829025147E-4</c:v>
                </c:pt>
                <c:pt idx="51">
                  <c:v>1.0862975071783132E-3</c:v>
                </c:pt>
                <c:pt idx="52">
                  <c:v>1.5138947195622865E-3</c:v>
                </c:pt>
                <c:pt idx="53">
                  <c:v>1.9444679186354508E-3</c:v>
                </c:pt>
                <c:pt idx="54">
                  <c:v>2.383104873919295E-3</c:v>
                </c:pt>
                <c:pt idx="55">
                  <c:v>2.6134537264831115E-3</c:v>
                </c:pt>
                <c:pt idx="56">
                  <c:v>2.9867126659683663E-3</c:v>
                </c:pt>
                <c:pt idx="57">
                  <c:v>3.4670134619977089E-3</c:v>
                </c:pt>
                <c:pt idx="58">
                  <c:v>3.9635774298753812E-3</c:v>
                </c:pt>
                <c:pt idx="59">
                  <c:v>4.4188781204921868E-3</c:v>
                </c:pt>
                <c:pt idx="60">
                  <c:v>4.8413435827835416E-3</c:v>
                </c:pt>
                <c:pt idx="61">
                  <c:v>5.2502917003136584E-3</c:v>
                </c:pt>
                <c:pt idx="62">
                  <c:v>5.6410642034888936E-3</c:v>
                </c:pt>
                <c:pt idx="63">
                  <c:v>6.0483436056691653E-3</c:v>
                </c:pt>
                <c:pt idx="64">
                  <c:v>6.4211473681749509E-3</c:v>
                </c:pt>
                <c:pt idx="65">
                  <c:v>6.7525112138873411E-3</c:v>
                </c:pt>
                <c:pt idx="66">
                  <c:v>7.042024059115165E-3</c:v>
                </c:pt>
                <c:pt idx="67">
                  <c:v>7.2736225534428822E-3</c:v>
                </c:pt>
                <c:pt idx="68">
                  <c:v>7.5869828230369363E-3</c:v>
                </c:pt>
                <c:pt idx="69">
                  <c:v>7.7555982360244802E-3</c:v>
                </c:pt>
                <c:pt idx="70">
                  <c:v>7.8480763359044525E-3</c:v>
                </c:pt>
                <c:pt idx="71">
                  <c:v>7.9005986417663432E-3</c:v>
                </c:pt>
                <c:pt idx="72">
                  <c:v>7.9445200219303569E-3</c:v>
                </c:pt>
                <c:pt idx="73">
                  <c:v>7.9363633528243549E-3</c:v>
                </c:pt>
                <c:pt idx="74">
                  <c:v>7.8896863450558519E-3</c:v>
                </c:pt>
                <c:pt idx="75">
                  <c:v>7.786566027076558E-3</c:v>
                </c:pt>
                <c:pt idx="80">
                  <c:v>-1.0527201642061029E-2</c:v>
                </c:pt>
                <c:pt idx="81">
                  <c:v>-4.7956571655625724E-3</c:v>
                </c:pt>
                <c:pt idx="82">
                  <c:v>-4.6134404121543349E-3</c:v>
                </c:pt>
                <c:pt idx="83">
                  <c:v>-5.1192112175765248E-3</c:v>
                </c:pt>
                <c:pt idx="84">
                  <c:v>-5.5714823847392569E-3</c:v>
                </c:pt>
                <c:pt idx="85">
                  <c:v>-7.0343019707211352E-3</c:v>
                </c:pt>
                <c:pt idx="86">
                  <c:v>-7.7455710047932003E-3</c:v>
                </c:pt>
                <c:pt idx="87">
                  <c:v>-8.4646992775079533E-3</c:v>
                </c:pt>
                <c:pt idx="88">
                  <c:v>-8.9133623350369784E-3</c:v>
                </c:pt>
                <c:pt idx="89">
                  <c:v>-9.2899092960156693E-3</c:v>
                </c:pt>
                <c:pt idx="90">
                  <c:v>-9.4904396273040315E-3</c:v>
                </c:pt>
                <c:pt idx="91">
                  <c:v>-9.5786526047894338E-3</c:v>
                </c:pt>
                <c:pt idx="92">
                  <c:v>-9.5850690702797281E-3</c:v>
                </c:pt>
                <c:pt idx="93">
                  <c:v>-9.8754263019380506E-3</c:v>
                </c:pt>
                <c:pt idx="94">
                  <c:v>-1.001487398250886E-2</c:v>
                </c:pt>
                <c:pt idx="95">
                  <c:v>-1.0091794682843269E-2</c:v>
                </c:pt>
                <c:pt idx="96">
                  <c:v>-9.9586931617540175E-3</c:v>
                </c:pt>
                <c:pt idx="97">
                  <c:v>-9.7338336099654366E-3</c:v>
                </c:pt>
                <c:pt idx="98">
                  <c:v>-9.4391789805386983E-3</c:v>
                </c:pt>
                <c:pt idx="99">
                  <c:v>-9.0092495734920008E-3</c:v>
                </c:pt>
                <c:pt idx="100">
                  <c:v>-8.6333609718921844E-3</c:v>
                </c:pt>
                <c:pt idx="101">
                  <c:v>-8.350487740973217E-3</c:v>
                </c:pt>
                <c:pt idx="102">
                  <c:v>-8.0252381002063611E-3</c:v>
                </c:pt>
                <c:pt idx="103">
                  <c:v>-7.6918747993668379E-3</c:v>
                </c:pt>
                <c:pt idx="104">
                  <c:v>-7.4495049478957853E-3</c:v>
                </c:pt>
                <c:pt idx="105">
                  <c:v>-7.1597815117934449E-3</c:v>
                </c:pt>
                <c:pt idx="106">
                  <c:v>-6.8137591929949559E-3</c:v>
                </c:pt>
                <c:pt idx="107">
                  <c:v>-6.3699631284500069E-3</c:v>
                </c:pt>
                <c:pt idx="108">
                  <c:v>-6.020587592465737E-3</c:v>
                </c:pt>
                <c:pt idx="109">
                  <c:v>-5.580085113557981E-3</c:v>
                </c:pt>
                <c:pt idx="110">
                  <c:v>-5.4442000593738771E-3</c:v>
                </c:pt>
                <c:pt idx="111">
                  <c:v>-5.0659669031994092E-3</c:v>
                </c:pt>
                <c:pt idx="112">
                  <c:v>-4.6794140375890358E-3</c:v>
                </c:pt>
                <c:pt idx="113">
                  <c:v>-4.1752082087885278E-3</c:v>
                </c:pt>
                <c:pt idx="114">
                  <c:v>-3.8170903137556556E-3</c:v>
                </c:pt>
                <c:pt idx="115">
                  <c:v>-3.398208825543314E-3</c:v>
                </c:pt>
                <c:pt idx="116">
                  <c:v>-3.0897453805538155E-3</c:v>
                </c:pt>
                <c:pt idx="117">
                  <c:v>-2.7031800985410637E-3</c:v>
                </c:pt>
                <c:pt idx="118">
                  <c:v>-2.3006637513179884E-3</c:v>
                </c:pt>
                <c:pt idx="119">
                  <c:v>-2.0184069784262848E-3</c:v>
                </c:pt>
                <c:pt idx="120">
                  <c:v>-1.6729690370801686E-3</c:v>
                </c:pt>
                <c:pt idx="121">
                  <c:v>-1.3858435042362338E-3</c:v>
                </c:pt>
                <c:pt idx="122">
                  <c:v>-1.2736031933493486E-3</c:v>
                </c:pt>
                <c:pt idx="123">
                  <c:v>-8.8735819129170945E-4</c:v>
                </c:pt>
                <c:pt idx="124">
                  <c:v>-8.356515083373095E-4</c:v>
                </c:pt>
                <c:pt idx="125">
                  <c:v>-7.5228757996764761E-4</c:v>
                </c:pt>
                <c:pt idx="126">
                  <c:v>-7.0883058428042323E-4</c:v>
                </c:pt>
                <c:pt idx="127">
                  <c:v>-5.941733110063907E-4</c:v>
                </c:pt>
                <c:pt idx="128">
                  <c:v>-6.2915734466875706E-4</c:v>
                </c:pt>
                <c:pt idx="129">
                  <c:v>-7.0112527929067081E-4</c:v>
                </c:pt>
                <c:pt idx="130">
                  <c:v>-8.2975809300339654E-4</c:v>
                </c:pt>
                <c:pt idx="135">
                  <c:v>-1.0586434699622144E-2</c:v>
                </c:pt>
                <c:pt idx="136">
                  <c:v>-4.6998095306454157E-3</c:v>
                </c:pt>
                <c:pt idx="137">
                  <c:v>-4.1586025786523595E-3</c:v>
                </c:pt>
                <c:pt idx="138">
                  <c:v>-4.3315104072859656E-3</c:v>
                </c:pt>
                <c:pt idx="139">
                  <c:v>-4.617407590921413E-3</c:v>
                </c:pt>
                <c:pt idx="140">
                  <c:v>-5.55978672710844E-3</c:v>
                </c:pt>
                <c:pt idx="141">
                  <c:v>-6.0677026244622401E-3</c:v>
                </c:pt>
                <c:pt idx="142">
                  <c:v>-6.4940138363767386E-3</c:v>
                </c:pt>
                <c:pt idx="143">
                  <c:v>-6.8327837623902155E-3</c:v>
                </c:pt>
                <c:pt idx="144">
                  <c:v>-7.0588545993759411E-3</c:v>
                </c:pt>
                <c:pt idx="145">
                  <c:v>-7.1643282564279598E-3</c:v>
                </c:pt>
                <c:pt idx="146">
                  <c:v>-7.1898145890097465E-3</c:v>
                </c:pt>
                <c:pt idx="147">
                  <c:v>-7.1584806539225776E-3</c:v>
                </c:pt>
                <c:pt idx="148">
                  <c:v>-7.4129700227208162E-3</c:v>
                </c:pt>
                <c:pt idx="149">
                  <c:v>-7.61057846330776E-3</c:v>
                </c:pt>
                <c:pt idx="150">
                  <c:v>-7.7385811038343244E-3</c:v>
                </c:pt>
                <c:pt idx="151">
                  <c:v>-7.7567373933583039E-3</c:v>
                </c:pt>
                <c:pt idx="152">
                  <c:v>-7.7784707578019974E-3</c:v>
                </c:pt>
                <c:pt idx="153">
                  <c:v>-7.7399127202950335E-3</c:v>
                </c:pt>
                <c:pt idx="154">
                  <c:v>-7.5934450251521068E-3</c:v>
                </c:pt>
                <c:pt idx="155">
                  <c:v>-7.4899214746524945E-3</c:v>
                </c:pt>
                <c:pt idx="156">
                  <c:v>-7.3804800351353894E-3</c:v>
                </c:pt>
                <c:pt idx="157">
                  <c:v>-7.3422199315870962E-3</c:v>
                </c:pt>
                <c:pt idx="158">
                  <c:v>-7.3702076091347879E-3</c:v>
                </c:pt>
                <c:pt idx="159">
                  <c:v>-7.4068740681819678E-3</c:v>
                </c:pt>
                <c:pt idx="160">
                  <c:v>-7.3964756602577786E-3</c:v>
                </c:pt>
                <c:pt idx="161">
                  <c:v>-7.3257335811222069E-3</c:v>
                </c:pt>
                <c:pt idx="162">
                  <c:v>-7.2300244544300785E-3</c:v>
                </c:pt>
                <c:pt idx="163">
                  <c:v>-7.1263286999032616E-3</c:v>
                </c:pt>
                <c:pt idx="164">
                  <c:v>-7.0067409929592261E-3</c:v>
                </c:pt>
                <c:pt idx="165">
                  <c:v>-7.0942367299371839E-3</c:v>
                </c:pt>
                <c:pt idx="166">
                  <c:v>-7.03143601603963E-3</c:v>
                </c:pt>
                <c:pt idx="167">
                  <c:v>-6.8658813649973838E-3</c:v>
                </c:pt>
                <c:pt idx="168">
                  <c:v>-6.6816920787963058E-3</c:v>
                </c:pt>
                <c:pt idx="169">
                  <c:v>-6.5059896094948472E-3</c:v>
                </c:pt>
                <c:pt idx="170">
                  <c:v>-6.3283776490798277E-3</c:v>
                </c:pt>
                <c:pt idx="171">
                  <c:v>-6.1491860078969202E-3</c:v>
                </c:pt>
                <c:pt idx="172">
                  <c:v>-5.961880028504854E-3</c:v>
                </c:pt>
                <c:pt idx="173">
                  <c:v>-5.7602713560027108E-3</c:v>
                </c:pt>
                <c:pt idx="174">
                  <c:v>-5.5712318111502263E-3</c:v>
                </c:pt>
                <c:pt idx="175">
                  <c:v>-5.4042946165122618E-3</c:v>
                </c:pt>
                <c:pt idx="176">
                  <c:v>-5.2732691859071201E-3</c:v>
                </c:pt>
                <c:pt idx="177">
                  <c:v>-5.1771666846991971E-3</c:v>
                </c:pt>
                <c:pt idx="178">
                  <c:v>-4.9973749637595849E-3</c:v>
                </c:pt>
                <c:pt idx="179">
                  <c:v>-4.9423729370681319E-3</c:v>
                </c:pt>
                <c:pt idx="180">
                  <c:v>-4.9639766830907733E-3</c:v>
                </c:pt>
                <c:pt idx="181">
                  <c:v>-5.0076978852455489E-3</c:v>
                </c:pt>
                <c:pt idx="182">
                  <c:v>-5.0509557588636206E-3</c:v>
                </c:pt>
                <c:pt idx="183">
                  <c:v>-5.1358959432900725E-3</c:v>
                </c:pt>
                <c:pt idx="184">
                  <c:v>-5.2529637856613548E-3</c:v>
                </c:pt>
                <c:pt idx="185">
                  <c:v>-5.3949064379869016E-3</c:v>
                </c:pt>
              </c:numCache>
            </c:numRef>
          </c:val>
          <c:smooth val="0"/>
          <c:extLst>
            <c:ext xmlns:c16="http://schemas.microsoft.com/office/drawing/2014/chart" uri="{C3380CC4-5D6E-409C-BE32-E72D297353CC}">
              <c16:uniqueId val="{00000003-F213-49C2-8FB9-87BBBEF6564B}"/>
            </c:ext>
          </c:extLst>
        </c:ser>
        <c:ser>
          <c:idx val="4"/>
          <c:order val="4"/>
          <c:tx>
            <c:strRef>
              <c:f>'Fig 2.11'!$C$8</c:f>
              <c:strCache>
                <c:ptCount val="1"/>
                <c:pt idx="0">
                  <c:v>1%</c:v>
                </c:pt>
              </c:strCache>
            </c:strRef>
          </c:tx>
          <c:spPr>
            <a:ln w="28575" cap="rnd">
              <a:solidFill>
                <a:srgbClr val="800000"/>
              </a:solidFill>
              <a:round/>
            </a:ln>
            <a:effectLst/>
          </c:spPr>
          <c:marker>
            <c:symbol val="none"/>
          </c:marker>
          <c:cat>
            <c:numRef>
              <c:f>'Fig 2.11'!$D$3:$GG$3</c:f>
              <c:numCache>
                <c:formatCode>General</c:formatCode>
                <c:ptCount val="18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pt idx="41">
                  <c:v>2036</c:v>
                </c:pt>
                <c:pt idx="42">
                  <c:v>2037</c:v>
                </c:pt>
                <c:pt idx="43">
                  <c:v>2038</c:v>
                </c:pt>
                <c:pt idx="44">
                  <c:v>2039</c:v>
                </c:pt>
                <c:pt idx="45">
                  <c:v>2040</c:v>
                </c:pt>
                <c:pt idx="46">
                  <c:v>2041</c:v>
                </c:pt>
                <c:pt idx="47">
                  <c:v>2042</c:v>
                </c:pt>
                <c:pt idx="48">
                  <c:v>2043</c:v>
                </c:pt>
                <c:pt idx="49">
                  <c:v>2044</c:v>
                </c:pt>
                <c:pt idx="50">
                  <c:v>2045</c:v>
                </c:pt>
                <c:pt idx="51">
                  <c:v>2046</c:v>
                </c:pt>
                <c:pt idx="52">
                  <c:v>2047</c:v>
                </c:pt>
                <c:pt idx="53">
                  <c:v>2048</c:v>
                </c:pt>
                <c:pt idx="54">
                  <c:v>2049</c:v>
                </c:pt>
                <c:pt idx="55">
                  <c:v>2050</c:v>
                </c:pt>
                <c:pt idx="56">
                  <c:v>2051</c:v>
                </c:pt>
                <c:pt idx="57">
                  <c:v>2052</c:v>
                </c:pt>
                <c:pt idx="58">
                  <c:v>2053</c:v>
                </c:pt>
                <c:pt idx="59">
                  <c:v>2054</c:v>
                </c:pt>
                <c:pt idx="60">
                  <c:v>2055</c:v>
                </c:pt>
                <c:pt idx="61">
                  <c:v>2056</c:v>
                </c:pt>
                <c:pt idx="62">
                  <c:v>2057</c:v>
                </c:pt>
                <c:pt idx="63">
                  <c:v>2058</c:v>
                </c:pt>
                <c:pt idx="64">
                  <c:v>2059</c:v>
                </c:pt>
                <c:pt idx="65">
                  <c:v>2060</c:v>
                </c:pt>
                <c:pt idx="66">
                  <c:v>2061</c:v>
                </c:pt>
                <c:pt idx="67">
                  <c:v>2062</c:v>
                </c:pt>
                <c:pt idx="68">
                  <c:v>2063</c:v>
                </c:pt>
                <c:pt idx="69">
                  <c:v>2064</c:v>
                </c:pt>
                <c:pt idx="70">
                  <c:v>2065</c:v>
                </c:pt>
                <c:pt idx="71">
                  <c:v>2066</c:v>
                </c:pt>
                <c:pt idx="72">
                  <c:v>2067</c:v>
                </c:pt>
                <c:pt idx="73">
                  <c:v>2068</c:v>
                </c:pt>
                <c:pt idx="74">
                  <c:v>2069</c:v>
                </c:pt>
                <c:pt idx="75">
                  <c:v>2070</c:v>
                </c:pt>
                <c:pt idx="80">
                  <c:v>2020</c:v>
                </c:pt>
                <c:pt idx="81">
                  <c:v>2021</c:v>
                </c:pt>
                <c:pt idx="82">
                  <c:v>2022</c:v>
                </c:pt>
                <c:pt idx="83">
                  <c:v>2023</c:v>
                </c:pt>
                <c:pt idx="84">
                  <c:v>2024</c:v>
                </c:pt>
                <c:pt idx="85">
                  <c:v>2025</c:v>
                </c:pt>
                <c:pt idx="86">
                  <c:v>2026</c:v>
                </c:pt>
                <c:pt idx="87">
                  <c:v>2027</c:v>
                </c:pt>
                <c:pt idx="88">
                  <c:v>2028</c:v>
                </c:pt>
                <c:pt idx="89">
                  <c:v>2029</c:v>
                </c:pt>
                <c:pt idx="90">
                  <c:v>2030</c:v>
                </c:pt>
                <c:pt idx="91">
                  <c:v>2031</c:v>
                </c:pt>
                <c:pt idx="92">
                  <c:v>2032</c:v>
                </c:pt>
                <c:pt idx="93">
                  <c:v>2033</c:v>
                </c:pt>
                <c:pt idx="94">
                  <c:v>2034</c:v>
                </c:pt>
                <c:pt idx="95">
                  <c:v>2035</c:v>
                </c:pt>
                <c:pt idx="96">
                  <c:v>2036</c:v>
                </c:pt>
                <c:pt idx="97">
                  <c:v>2037</c:v>
                </c:pt>
                <c:pt idx="98">
                  <c:v>2038</c:v>
                </c:pt>
                <c:pt idx="99">
                  <c:v>2039</c:v>
                </c:pt>
                <c:pt idx="100">
                  <c:v>2040</c:v>
                </c:pt>
                <c:pt idx="101">
                  <c:v>2041</c:v>
                </c:pt>
                <c:pt idx="102">
                  <c:v>2042</c:v>
                </c:pt>
                <c:pt idx="103">
                  <c:v>2043</c:v>
                </c:pt>
                <c:pt idx="104">
                  <c:v>2044</c:v>
                </c:pt>
                <c:pt idx="105">
                  <c:v>2045</c:v>
                </c:pt>
                <c:pt idx="106">
                  <c:v>2046</c:v>
                </c:pt>
                <c:pt idx="107">
                  <c:v>2047</c:v>
                </c:pt>
                <c:pt idx="108">
                  <c:v>2048</c:v>
                </c:pt>
                <c:pt idx="109">
                  <c:v>2049</c:v>
                </c:pt>
                <c:pt idx="110">
                  <c:v>2050</c:v>
                </c:pt>
                <c:pt idx="111">
                  <c:v>2051</c:v>
                </c:pt>
                <c:pt idx="112">
                  <c:v>2052</c:v>
                </c:pt>
                <c:pt idx="113">
                  <c:v>2053</c:v>
                </c:pt>
                <c:pt idx="114">
                  <c:v>2054</c:v>
                </c:pt>
                <c:pt idx="115">
                  <c:v>2055</c:v>
                </c:pt>
                <c:pt idx="116">
                  <c:v>2056</c:v>
                </c:pt>
                <c:pt idx="117">
                  <c:v>2057</c:v>
                </c:pt>
                <c:pt idx="118">
                  <c:v>2058</c:v>
                </c:pt>
                <c:pt idx="119">
                  <c:v>2059</c:v>
                </c:pt>
                <c:pt idx="120">
                  <c:v>2060</c:v>
                </c:pt>
                <c:pt idx="121">
                  <c:v>2061</c:v>
                </c:pt>
                <c:pt idx="122">
                  <c:v>2062</c:v>
                </c:pt>
                <c:pt idx="123">
                  <c:v>2063</c:v>
                </c:pt>
                <c:pt idx="124">
                  <c:v>2064</c:v>
                </c:pt>
                <c:pt idx="125">
                  <c:v>2065</c:v>
                </c:pt>
                <c:pt idx="126">
                  <c:v>2066</c:v>
                </c:pt>
                <c:pt idx="127">
                  <c:v>2067</c:v>
                </c:pt>
                <c:pt idx="128">
                  <c:v>2068</c:v>
                </c:pt>
                <c:pt idx="129">
                  <c:v>2069</c:v>
                </c:pt>
                <c:pt idx="130">
                  <c:v>2070</c:v>
                </c:pt>
                <c:pt idx="135">
                  <c:v>2020</c:v>
                </c:pt>
                <c:pt idx="136">
                  <c:v>2021</c:v>
                </c:pt>
                <c:pt idx="137">
                  <c:v>2022</c:v>
                </c:pt>
                <c:pt idx="138">
                  <c:v>2023</c:v>
                </c:pt>
                <c:pt idx="139">
                  <c:v>2024</c:v>
                </c:pt>
                <c:pt idx="140">
                  <c:v>2025</c:v>
                </c:pt>
                <c:pt idx="141">
                  <c:v>2026</c:v>
                </c:pt>
                <c:pt idx="142">
                  <c:v>2027</c:v>
                </c:pt>
                <c:pt idx="143">
                  <c:v>2028</c:v>
                </c:pt>
                <c:pt idx="144">
                  <c:v>2029</c:v>
                </c:pt>
                <c:pt idx="145">
                  <c:v>2030</c:v>
                </c:pt>
                <c:pt idx="146">
                  <c:v>2031</c:v>
                </c:pt>
                <c:pt idx="147">
                  <c:v>2032</c:v>
                </c:pt>
                <c:pt idx="148">
                  <c:v>2033</c:v>
                </c:pt>
                <c:pt idx="149">
                  <c:v>2034</c:v>
                </c:pt>
                <c:pt idx="150">
                  <c:v>2035</c:v>
                </c:pt>
                <c:pt idx="151">
                  <c:v>2036</c:v>
                </c:pt>
                <c:pt idx="152">
                  <c:v>2037</c:v>
                </c:pt>
                <c:pt idx="153">
                  <c:v>2038</c:v>
                </c:pt>
                <c:pt idx="154">
                  <c:v>2039</c:v>
                </c:pt>
                <c:pt idx="155">
                  <c:v>2040</c:v>
                </c:pt>
                <c:pt idx="156">
                  <c:v>2041</c:v>
                </c:pt>
                <c:pt idx="157">
                  <c:v>2042</c:v>
                </c:pt>
                <c:pt idx="158">
                  <c:v>2043</c:v>
                </c:pt>
                <c:pt idx="159">
                  <c:v>2044</c:v>
                </c:pt>
                <c:pt idx="160">
                  <c:v>2045</c:v>
                </c:pt>
                <c:pt idx="161">
                  <c:v>2046</c:v>
                </c:pt>
                <c:pt idx="162">
                  <c:v>2047</c:v>
                </c:pt>
                <c:pt idx="163">
                  <c:v>2048</c:v>
                </c:pt>
                <c:pt idx="164">
                  <c:v>2049</c:v>
                </c:pt>
                <c:pt idx="165">
                  <c:v>2050</c:v>
                </c:pt>
                <c:pt idx="166">
                  <c:v>2051</c:v>
                </c:pt>
                <c:pt idx="167">
                  <c:v>2052</c:v>
                </c:pt>
                <c:pt idx="168">
                  <c:v>2053</c:v>
                </c:pt>
                <c:pt idx="169">
                  <c:v>2054</c:v>
                </c:pt>
                <c:pt idx="170">
                  <c:v>2055</c:v>
                </c:pt>
                <c:pt idx="171">
                  <c:v>2056</c:v>
                </c:pt>
                <c:pt idx="172">
                  <c:v>2057</c:v>
                </c:pt>
                <c:pt idx="173">
                  <c:v>2058</c:v>
                </c:pt>
                <c:pt idx="174">
                  <c:v>2059</c:v>
                </c:pt>
                <c:pt idx="175">
                  <c:v>2060</c:v>
                </c:pt>
                <c:pt idx="176">
                  <c:v>2061</c:v>
                </c:pt>
                <c:pt idx="177">
                  <c:v>2062</c:v>
                </c:pt>
                <c:pt idx="178">
                  <c:v>2063</c:v>
                </c:pt>
                <c:pt idx="179">
                  <c:v>2064</c:v>
                </c:pt>
                <c:pt idx="180">
                  <c:v>2065</c:v>
                </c:pt>
                <c:pt idx="181">
                  <c:v>2066</c:v>
                </c:pt>
                <c:pt idx="182">
                  <c:v>2067</c:v>
                </c:pt>
                <c:pt idx="183">
                  <c:v>2068</c:v>
                </c:pt>
                <c:pt idx="184">
                  <c:v>2069</c:v>
                </c:pt>
                <c:pt idx="185">
                  <c:v>2070</c:v>
                </c:pt>
              </c:numCache>
            </c:numRef>
          </c:cat>
          <c:val>
            <c:numRef>
              <c:f>'Fig 2.11'!$D$8:$GG$8</c:f>
              <c:numCache>
                <c:formatCode>0.0%</c:formatCode>
                <c:ptCount val="186"/>
                <c:pt idx="25">
                  <c:v>-1.0586434699622144E-2</c:v>
                </c:pt>
                <c:pt idx="26">
                  <c:v>-3.1119675947046954E-3</c:v>
                </c:pt>
                <c:pt idx="27">
                  <c:v>-1.9519077753533121E-3</c:v>
                </c:pt>
                <c:pt idx="28">
                  <c:v>-1.8791655215635306E-3</c:v>
                </c:pt>
                <c:pt idx="29">
                  <c:v>-2.0464241622086543E-3</c:v>
                </c:pt>
                <c:pt idx="30">
                  <c:v>-3.0303259271913241E-3</c:v>
                </c:pt>
                <c:pt idx="31">
                  <c:v>-3.375653465759243E-3</c:v>
                </c:pt>
                <c:pt idx="32">
                  <c:v>-3.6316126330283027E-3</c:v>
                </c:pt>
                <c:pt idx="33">
                  <c:v>-3.8180972191116103E-3</c:v>
                </c:pt>
                <c:pt idx="34">
                  <c:v>-3.8927851266332691E-3</c:v>
                </c:pt>
                <c:pt idx="35">
                  <c:v>-3.8451283433389161E-3</c:v>
                </c:pt>
                <c:pt idx="36">
                  <c:v>-3.7442978703095542E-3</c:v>
                </c:pt>
                <c:pt idx="37">
                  <c:v>-3.6479269524062052E-3</c:v>
                </c:pt>
                <c:pt idx="38">
                  <c:v>-3.9156774319193122E-3</c:v>
                </c:pt>
                <c:pt idx="39">
                  <c:v>-4.109522729835724E-3</c:v>
                </c:pt>
                <c:pt idx="40">
                  <c:v>-4.2068879914760604E-3</c:v>
                </c:pt>
                <c:pt idx="41">
                  <c:v>-4.1705814717572232E-3</c:v>
                </c:pt>
                <c:pt idx="42">
                  <c:v>-4.1165266896612263E-3</c:v>
                </c:pt>
                <c:pt idx="43">
                  <c:v>-3.9821098724902582E-3</c:v>
                </c:pt>
                <c:pt idx="44">
                  <c:v>-3.7156643058829375E-3</c:v>
                </c:pt>
                <c:pt idx="45">
                  <c:v>-3.4984062777858593E-3</c:v>
                </c:pt>
                <c:pt idx="46">
                  <c:v>-3.2531138633092871E-3</c:v>
                </c:pt>
                <c:pt idx="47">
                  <c:v>-3.0665600692858785E-3</c:v>
                </c:pt>
                <c:pt idx="48">
                  <c:v>-2.9479540855826269E-3</c:v>
                </c:pt>
                <c:pt idx="49">
                  <c:v>-2.8197027317932166E-3</c:v>
                </c:pt>
                <c:pt idx="50">
                  <c:v>-2.6261917669674339E-3</c:v>
                </c:pt>
                <c:pt idx="51">
                  <c:v>-2.3759677673570179E-3</c:v>
                </c:pt>
                <c:pt idx="52">
                  <c:v>-2.1136352819171866E-3</c:v>
                </c:pt>
                <c:pt idx="53">
                  <c:v>-1.8435737114690098E-3</c:v>
                </c:pt>
                <c:pt idx="54">
                  <c:v>-1.559195403268987E-3</c:v>
                </c:pt>
                <c:pt idx="55">
                  <c:v>-1.3994632827682707E-3</c:v>
                </c:pt>
                <c:pt idx="56">
                  <c:v>-1.1794616283877513E-3</c:v>
                </c:pt>
                <c:pt idx="57">
                  <c:v>-8.0757626095973034E-4</c:v>
                </c:pt>
                <c:pt idx="58">
                  <c:v>-4.1226963057311439E-4</c:v>
                </c:pt>
                <c:pt idx="59">
                  <c:v>-5.2928571538546354E-5</c:v>
                </c:pt>
                <c:pt idx="60">
                  <c:v>2.7901594638632399E-4</c:v>
                </c:pt>
                <c:pt idx="61">
                  <c:v>5.9767387737463817E-4</c:v>
                </c:pt>
                <c:pt idx="62">
                  <c:v>9.0131027774220662E-4</c:v>
                </c:pt>
                <c:pt idx="63">
                  <c:v>1.227380758133112E-3</c:v>
                </c:pt>
                <c:pt idx="64">
                  <c:v>1.5252798706360815E-3</c:v>
                </c:pt>
                <c:pt idx="65">
                  <c:v>1.7848065105876554E-3</c:v>
                </c:pt>
                <c:pt idx="66">
                  <c:v>2.0148275519530356E-3</c:v>
                </c:pt>
                <c:pt idx="67">
                  <c:v>2.1906602637422057E-3</c:v>
                </c:pt>
                <c:pt idx="68">
                  <c:v>2.4572253143861911E-3</c:v>
                </c:pt>
                <c:pt idx="69">
                  <c:v>2.5804445261140563E-3</c:v>
                </c:pt>
                <c:pt idx="70">
                  <c:v>2.6323609310264229E-3</c:v>
                </c:pt>
                <c:pt idx="71">
                  <c:v>2.6512719546431252E-3</c:v>
                </c:pt>
                <c:pt idx="72">
                  <c:v>2.6642878072744847E-3</c:v>
                </c:pt>
                <c:pt idx="73">
                  <c:v>2.6259966350668795E-3</c:v>
                </c:pt>
                <c:pt idx="74">
                  <c:v>2.5567534308654771E-3</c:v>
                </c:pt>
                <c:pt idx="75">
                  <c:v>2.4307152736169069E-3</c:v>
                </c:pt>
                <c:pt idx="80">
                  <c:v>-1.0527201642061029E-2</c:v>
                </c:pt>
                <c:pt idx="81">
                  <c:v>-4.7956571655625724E-3</c:v>
                </c:pt>
                <c:pt idx="82">
                  <c:v>-4.6134404121543349E-3</c:v>
                </c:pt>
                <c:pt idx="83">
                  <c:v>-5.1192112175765248E-3</c:v>
                </c:pt>
                <c:pt idx="84">
                  <c:v>-5.5714823847392569E-3</c:v>
                </c:pt>
                <c:pt idx="85">
                  <c:v>-6.8991476042668531E-3</c:v>
                </c:pt>
                <c:pt idx="86">
                  <c:v>-7.6340416835386782E-3</c:v>
                </c:pt>
                <c:pt idx="87">
                  <c:v>-8.2200397451826501E-3</c:v>
                </c:pt>
                <c:pt idx="88">
                  <c:v>-8.6945816934810294E-3</c:v>
                </c:pt>
                <c:pt idx="89">
                  <c:v>-9.1535687052099191E-3</c:v>
                </c:pt>
                <c:pt idx="90">
                  <c:v>-9.4798355342102236E-3</c:v>
                </c:pt>
                <c:pt idx="91">
                  <c:v>-9.6997180802707028E-3</c:v>
                </c:pt>
                <c:pt idx="92">
                  <c:v>-9.9005389769806218E-3</c:v>
                </c:pt>
                <c:pt idx="93">
                  <c:v>-1.0376530024043207E-2</c:v>
                </c:pt>
                <c:pt idx="94">
                  <c:v>-1.069674363949577E-2</c:v>
                </c:pt>
                <c:pt idx="95">
                  <c:v>-1.0947950497842501E-2</c:v>
                </c:pt>
                <c:pt idx="96">
                  <c:v>-1.1085373665328385E-2</c:v>
                </c:pt>
                <c:pt idx="97">
                  <c:v>-1.1122390166787677E-2</c:v>
                </c:pt>
                <c:pt idx="98">
                  <c:v>-1.1084378329685146E-2</c:v>
                </c:pt>
                <c:pt idx="99">
                  <c:v>-1.0900105264700977E-2</c:v>
                </c:pt>
                <c:pt idx="100">
                  <c:v>-1.0769003898394136E-2</c:v>
                </c:pt>
                <c:pt idx="101">
                  <c:v>-1.0620424784208743E-2</c:v>
                </c:pt>
                <c:pt idx="102">
                  <c:v>-1.0421925623327138E-2</c:v>
                </c:pt>
                <c:pt idx="103">
                  <c:v>-1.0415633944466873E-2</c:v>
                </c:pt>
                <c:pt idx="104">
                  <c:v>-1.0397080598725378E-2</c:v>
                </c:pt>
                <c:pt idx="105">
                  <c:v>-1.0217706164092372E-2</c:v>
                </c:pt>
                <c:pt idx="106">
                  <c:v>-9.9772159257536241E-3</c:v>
                </c:pt>
                <c:pt idx="107">
                  <c:v>-9.8306075986137331E-3</c:v>
                </c:pt>
                <c:pt idx="108">
                  <c:v>-9.5725412672663657E-3</c:v>
                </c:pt>
                <c:pt idx="109">
                  <c:v>-9.3172394971945127E-3</c:v>
                </c:pt>
                <c:pt idx="110">
                  <c:v>-9.1807738973739839E-3</c:v>
                </c:pt>
                <c:pt idx="111">
                  <c:v>-9.0773317712694035E-3</c:v>
                </c:pt>
                <c:pt idx="112">
                  <c:v>-8.7179139564020625E-3</c:v>
                </c:pt>
                <c:pt idx="113">
                  <c:v>-8.3326682651885253E-3</c:v>
                </c:pt>
                <c:pt idx="114">
                  <c:v>-8.0870717232437439E-3</c:v>
                </c:pt>
                <c:pt idx="115">
                  <c:v>-7.7736606790080875E-3</c:v>
                </c:pt>
                <c:pt idx="116">
                  <c:v>-7.4657112870174236E-3</c:v>
                </c:pt>
                <c:pt idx="117">
                  <c:v>-7.1737020690793019E-3</c:v>
                </c:pt>
                <c:pt idx="118">
                  <c:v>-6.9582320705585399E-3</c:v>
                </c:pt>
                <c:pt idx="119">
                  <c:v>-6.6564761048636123E-3</c:v>
                </c:pt>
                <c:pt idx="120">
                  <c:v>-6.3871638100937711E-3</c:v>
                </c:pt>
                <c:pt idx="121">
                  <c:v>-6.2695887097345138E-3</c:v>
                </c:pt>
                <c:pt idx="122">
                  <c:v>-6.1242850346589772E-3</c:v>
                </c:pt>
                <c:pt idx="123">
                  <c:v>-5.800050134661866E-3</c:v>
                </c:pt>
                <c:pt idx="124">
                  <c:v>-5.7041203962704123E-3</c:v>
                </c:pt>
                <c:pt idx="125">
                  <c:v>-5.6719441930468406E-3</c:v>
                </c:pt>
                <c:pt idx="126">
                  <c:v>-5.6743859146485554E-3</c:v>
                </c:pt>
                <c:pt idx="127">
                  <c:v>-5.7003320122299417E-3</c:v>
                </c:pt>
                <c:pt idx="128">
                  <c:v>-5.7731071534311562E-3</c:v>
                </c:pt>
                <c:pt idx="129">
                  <c:v>-5.7777774650334957E-3</c:v>
                </c:pt>
                <c:pt idx="130">
                  <c:v>-5.9366804617198288E-3</c:v>
                </c:pt>
                <c:pt idx="135">
                  <c:v>-1.0586434699622144E-2</c:v>
                </c:pt>
                <c:pt idx="136">
                  <c:v>-4.6998095306454157E-3</c:v>
                </c:pt>
                <c:pt idx="137">
                  <c:v>-4.1586025786523595E-3</c:v>
                </c:pt>
                <c:pt idx="138">
                  <c:v>-4.3315104072859656E-3</c:v>
                </c:pt>
                <c:pt idx="139">
                  <c:v>-4.617407590921413E-3</c:v>
                </c:pt>
                <c:pt idx="140">
                  <c:v>-5.4030288517110669E-3</c:v>
                </c:pt>
                <c:pt idx="141">
                  <c:v>-5.8665634415147605E-3</c:v>
                </c:pt>
                <c:pt idx="142">
                  <c:v>-6.2787655858446145E-3</c:v>
                </c:pt>
                <c:pt idx="143">
                  <c:v>-6.6364949127748762E-3</c:v>
                </c:pt>
                <c:pt idx="144">
                  <c:v>-6.9115023735569492E-3</c:v>
                </c:pt>
                <c:pt idx="145">
                  <c:v>-7.1037887605987504E-3</c:v>
                </c:pt>
                <c:pt idx="146">
                  <c:v>-7.2648102504115353E-3</c:v>
                </c:pt>
                <c:pt idx="147">
                  <c:v>-7.3994390778596431E-3</c:v>
                </c:pt>
                <c:pt idx="148">
                  <c:v>-7.8409755402883141E-3</c:v>
                </c:pt>
                <c:pt idx="149">
                  <c:v>-8.2412644203280483E-3</c:v>
                </c:pt>
                <c:pt idx="150">
                  <c:v>-8.566509678442219E-3</c:v>
                </c:pt>
                <c:pt idx="151">
                  <c:v>-8.7843900355626114E-3</c:v>
                </c:pt>
                <c:pt idx="152">
                  <c:v>-8.9980447795336427E-3</c:v>
                </c:pt>
                <c:pt idx="153">
                  <c:v>-9.1515223185927863E-3</c:v>
                </c:pt>
                <c:pt idx="154">
                  <c:v>-9.1906423065316323E-3</c:v>
                </c:pt>
                <c:pt idx="155">
                  <c:v>-9.2775071356000771E-3</c:v>
                </c:pt>
                <c:pt idx="156">
                  <c:v>-9.352441101093012E-3</c:v>
                </c:pt>
                <c:pt idx="157">
                  <c:v>-9.4957273558709532E-3</c:v>
                </c:pt>
                <c:pt idx="158">
                  <c:v>-9.7066399917939972E-3</c:v>
                </c:pt>
                <c:pt idx="159">
                  <c:v>-9.9210744720221178E-3</c:v>
                </c:pt>
                <c:pt idx="160">
                  <c:v>-1.0075840626352944E-2</c:v>
                </c:pt>
                <c:pt idx="161">
                  <c:v>-1.0166886012505205E-2</c:v>
                </c:pt>
                <c:pt idx="162">
                  <c:v>-1.022689204111521E-2</c:v>
                </c:pt>
                <c:pt idx="163">
                  <c:v>-1.0276232537063196E-2</c:v>
                </c:pt>
                <c:pt idx="164">
                  <c:v>-1.0305258146099727E-2</c:v>
                </c:pt>
                <c:pt idx="165">
                  <c:v>-1.0460224550395386E-2</c:v>
                </c:pt>
                <c:pt idx="166">
                  <c:v>-1.0546709752148081E-2</c:v>
                </c:pt>
                <c:pt idx="167">
                  <c:v>-1.0487174006009736E-2</c:v>
                </c:pt>
                <c:pt idx="168">
                  <c:v>-1.0405768765284984E-2</c:v>
                </c:pt>
                <c:pt idx="169">
                  <c:v>-1.0328315450221975E-2</c:v>
                </c:pt>
                <c:pt idx="170">
                  <c:v>-1.024528385763479E-2</c:v>
                </c:pt>
                <c:pt idx="171">
                  <c:v>-1.0159468136288707E-2</c:v>
                </c:pt>
                <c:pt idx="172">
                  <c:v>-1.0064198774581951E-2</c:v>
                </c:pt>
                <c:pt idx="173">
                  <c:v>-9.9479574580264851E-3</c:v>
                </c:pt>
                <c:pt idx="174">
                  <c:v>-9.8399319257875123E-3</c:v>
                </c:pt>
                <c:pt idx="175">
                  <c:v>-9.7483849508068071E-3</c:v>
                </c:pt>
                <c:pt idx="176">
                  <c:v>-9.6823950348473575E-3</c:v>
                </c:pt>
                <c:pt idx="177">
                  <c:v>-9.6465971770029746E-3</c:v>
                </c:pt>
                <c:pt idx="178">
                  <c:v>-9.518679158823401E-3</c:v>
                </c:pt>
                <c:pt idx="179">
                  <c:v>-9.5141829847170123E-3</c:v>
                </c:pt>
                <c:pt idx="180">
                  <c:v>-9.5839177708837014E-3</c:v>
                </c:pt>
                <c:pt idx="181">
                  <c:v>-9.6673803118913215E-3</c:v>
                </c:pt>
                <c:pt idx="182">
                  <c:v>-9.7478213603457153E-3</c:v>
                </c:pt>
                <c:pt idx="183">
                  <c:v>-9.8677129155602672E-3</c:v>
                </c:pt>
                <c:pt idx="184">
                  <c:v>-1.0013663642765305E-2</c:v>
                </c:pt>
                <c:pt idx="185">
                  <c:v>-1.0182627034979991E-2</c:v>
                </c:pt>
              </c:numCache>
            </c:numRef>
          </c:val>
          <c:smooth val="0"/>
          <c:extLst>
            <c:ext xmlns:c16="http://schemas.microsoft.com/office/drawing/2014/chart" uri="{C3380CC4-5D6E-409C-BE32-E72D297353CC}">
              <c16:uniqueId val="{00000004-F213-49C2-8FB9-87BBBEF6564B}"/>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5"/>
        <c:noMultiLvlLbl val="0"/>
      </c:catAx>
      <c:valAx>
        <c:axId val="1209258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1">
        <a:lumMod val="40000"/>
        <a:lumOff val="60000"/>
      </a:schemeClr>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2.12'!$C$5</c:f>
              <c:strCache>
                <c:ptCount val="1"/>
                <c:pt idx="0">
                  <c:v>Observé</c:v>
                </c:pt>
              </c:strCache>
            </c:strRef>
          </c:tx>
          <c:spPr>
            <a:ln w="38100">
              <a:solidFill>
                <a:schemeClr val="bg1">
                  <a:lumMod val="50000"/>
                </a:schemeClr>
              </a:solidFill>
            </a:ln>
          </c:spPr>
          <c:marker>
            <c:symbol val="none"/>
          </c:marker>
          <c:cat>
            <c:numRef>
              <c:f>'Fig 2.12'!$D$4:$BV$4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2.12'!$D$5:$BV$5</c:f>
              <c:numCache>
                <c:formatCode>0.0%</c:formatCode>
                <c:ptCount val="71"/>
                <c:pt idx="2">
                  <c:v>0.11674965211149323</c:v>
                </c:pt>
                <c:pt idx="3">
                  <c:v>0.11789391797648244</c:v>
                </c:pt>
                <c:pt idx="4">
                  <c:v>0.11879445549318751</c:v>
                </c:pt>
                <c:pt idx="5">
                  <c:v>0.12080131604057782</c:v>
                </c:pt>
                <c:pt idx="6">
                  <c:v>0.12109156895465158</c:v>
                </c:pt>
                <c:pt idx="7">
                  <c:v>0.12251119731123171</c:v>
                </c:pt>
                <c:pt idx="8">
                  <c:v>0.12376627463691038</c:v>
                </c:pt>
                <c:pt idx="9">
                  <c:v>0.13257657953902008</c:v>
                </c:pt>
                <c:pt idx="10">
                  <c:v>0.13295947043542811</c:v>
                </c:pt>
                <c:pt idx="11">
                  <c:v>0.13458290331420281</c:v>
                </c:pt>
                <c:pt idx="12">
                  <c:v>0.13737798361532785</c:v>
                </c:pt>
                <c:pt idx="13">
                  <c:v>0.13962496034955735</c:v>
                </c:pt>
                <c:pt idx="14">
                  <c:v>0.14118616532658962</c:v>
                </c:pt>
                <c:pt idx="15">
                  <c:v>0.14000661116834842</c:v>
                </c:pt>
                <c:pt idx="16">
                  <c:v>0.14003385971003116</c:v>
                </c:pt>
                <c:pt idx="17">
                  <c:v>0.13799508464824442</c:v>
                </c:pt>
                <c:pt idx="18">
                  <c:v>0.13733582394233498</c:v>
                </c:pt>
                <c:pt idx="19">
                  <c:v>0.13632796484873877</c:v>
                </c:pt>
              </c:numCache>
            </c:numRef>
          </c:val>
          <c:smooth val="0"/>
          <c:extLst>
            <c:ext xmlns:c16="http://schemas.microsoft.com/office/drawing/2014/chart" uri="{C3380CC4-5D6E-409C-BE32-E72D297353CC}">
              <c16:uniqueId val="{00000000-C25C-4810-8D8E-C0F9C3211437}"/>
            </c:ext>
          </c:extLst>
        </c:ser>
        <c:ser>
          <c:idx val="2"/>
          <c:order val="1"/>
          <c:tx>
            <c:strRef>
              <c:f>'Fig 2.12'!$C$6</c:f>
              <c:strCache>
                <c:ptCount val="1"/>
                <c:pt idx="0">
                  <c:v>Sc 1,3 %</c:v>
                </c:pt>
              </c:strCache>
            </c:strRef>
          </c:tx>
          <c:spPr>
            <a:ln>
              <a:solidFill>
                <a:schemeClr val="accent6">
                  <a:lumMod val="75000"/>
                </a:schemeClr>
              </a:solidFill>
            </a:ln>
          </c:spPr>
          <c:marker>
            <c:symbol val="none"/>
          </c:marker>
          <c:cat>
            <c:numRef>
              <c:f>'Fig 2.12'!$D$4:$BV$4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2.12'!$D$6:$BV$6</c:f>
              <c:numCache>
                <c:formatCode>0.0%</c:formatCode>
                <c:ptCount val="71"/>
                <c:pt idx="19">
                  <c:v>0.13632796484873877</c:v>
                </c:pt>
                <c:pt idx="20">
                  <c:v>0.15212720164206101</c:v>
                </c:pt>
                <c:pt idx="21">
                  <c:v>0.14329565716556256</c:v>
                </c:pt>
                <c:pt idx="22">
                  <c:v>0.14031344041215432</c:v>
                </c:pt>
                <c:pt idx="23">
                  <c:v>0.13971921121757652</c:v>
                </c:pt>
                <c:pt idx="24">
                  <c:v>0.13967148238473925</c:v>
                </c:pt>
                <c:pt idx="25">
                  <c:v>0.14043430197072113</c:v>
                </c:pt>
                <c:pt idx="26">
                  <c:v>0.1405455710047932</c:v>
                </c:pt>
                <c:pt idx="27">
                  <c:v>0.14046469927750793</c:v>
                </c:pt>
                <c:pt idx="28">
                  <c:v>0.14031336233503697</c:v>
                </c:pt>
                <c:pt idx="29">
                  <c:v>0.14008990929601567</c:v>
                </c:pt>
                <c:pt idx="30">
                  <c:v>0.13969043962730401</c:v>
                </c:pt>
                <c:pt idx="31">
                  <c:v>0.13917865260478943</c:v>
                </c:pt>
                <c:pt idx="32">
                  <c:v>0.1385850690702797</c:v>
                </c:pt>
                <c:pt idx="33">
                  <c:v>0.13847542630193804</c:v>
                </c:pt>
                <c:pt idx="34">
                  <c:v>0.13831487398250886</c:v>
                </c:pt>
                <c:pt idx="35">
                  <c:v>0.13809179468284327</c:v>
                </c:pt>
                <c:pt idx="36">
                  <c:v>0.13775869316175401</c:v>
                </c:pt>
                <c:pt idx="37">
                  <c:v>0.13743383360996542</c:v>
                </c:pt>
                <c:pt idx="38">
                  <c:v>0.13703917898053869</c:v>
                </c:pt>
                <c:pt idx="39">
                  <c:v>0.136509249573492</c:v>
                </c:pt>
                <c:pt idx="40">
                  <c:v>0.13603336097189217</c:v>
                </c:pt>
                <c:pt idx="41">
                  <c:v>0.1355504877409732</c:v>
                </c:pt>
                <c:pt idx="42">
                  <c:v>0.13512523810020635</c:v>
                </c:pt>
                <c:pt idx="43">
                  <c:v>0.13479187479936683</c:v>
                </c:pt>
                <c:pt idx="44">
                  <c:v>0.13444950494789579</c:v>
                </c:pt>
                <c:pt idx="45">
                  <c:v>0.13405978151179343</c:v>
                </c:pt>
                <c:pt idx="46">
                  <c:v>0.13361375919299495</c:v>
                </c:pt>
                <c:pt idx="47">
                  <c:v>0.13316996312845</c:v>
                </c:pt>
                <c:pt idx="48">
                  <c:v>0.13272058759246572</c:v>
                </c:pt>
                <c:pt idx="49">
                  <c:v>0.13228008511355796</c:v>
                </c:pt>
                <c:pt idx="50">
                  <c:v>0.13204420005937387</c:v>
                </c:pt>
                <c:pt idx="51">
                  <c:v>0.1316659669031994</c:v>
                </c:pt>
                <c:pt idx="52">
                  <c:v>0.13117941403758904</c:v>
                </c:pt>
                <c:pt idx="53">
                  <c:v>0.13067520820878853</c:v>
                </c:pt>
                <c:pt idx="54">
                  <c:v>0.13021709031375564</c:v>
                </c:pt>
                <c:pt idx="55">
                  <c:v>0.1297982088255433</c:v>
                </c:pt>
                <c:pt idx="56">
                  <c:v>0.12938974538055381</c:v>
                </c:pt>
                <c:pt idx="57">
                  <c:v>0.12900318009854106</c:v>
                </c:pt>
                <c:pt idx="58">
                  <c:v>0.12860066375131798</c:v>
                </c:pt>
                <c:pt idx="59">
                  <c:v>0.12821840697842626</c:v>
                </c:pt>
                <c:pt idx="60">
                  <c:v>0.12787296903708015</c:v>
                </c:pt>
                <c:pt idx="61">
                  <c:v>0.12758584350423621</c:v>
                </c:pt>
                <c:pt idx="62">
                  <c:v>0.12737360319334934</c:v>
                </c:pt>
                <c:pt idx="63">
                  <c:v>0.12718735819129171</c:v>
                </c:pt>
                <c:pt idx="64">
                  <c:v>0.12703565150833729</c:v>
                </c:pt>
                <c:pt idx="65">
                  <c:v>0.12695228757996763</c:v>
                </c:pt>
                <c:pt idx="66">
                  <c:v>0.1269088305842804</c:v>
                </c:pt>
                <c:pt idx="67">
                  <c:v>0.12689417331100639</c:v>
                </c:pt>
                <c:pt idx="68">
                  <c:v>0.12692915734466875</c:v>
                </c:pt>
                <c:pt idx="69">
                  <c:v>0.12700112527929067</c:v>
                </c:pt>
                <c:pt idx="70">
                  <c:v>0.12712975809300339</c:v>
                </c:pt>
              </c:numCache>
            </c:numRef>
          </c:val>
          <c:smooth val="0"/>
          <c:extLst>
            <c:ext xmlns:c16="http://schemas.microsoft.com/office/drawing/2014/chart" uri="{C3380CC4-5D6E-409C-BE32-E72D297353CC}">
              <c16:uniqueId val="{00000001-C25C-4810-8D8E-C0F9C3211437}"/>
            </c:ext>
          </c:extLst>
        </c:ser>
        <c:ser>
          <c:idx val="1"/>
          <c:order val="2"/>
          <c:tx>
            <c:strRef>
              <c:f>'Fig 2.12'!$C$7</c:f>
              <c:strCache>
                <c:ptCount val="1"/>
                <c:pt idx="0">
                  <c:v>Mortalité haute</c:v>
                </c:pt>
              </c:strCache>
            </c:strRef>
          </c:tx>
          <c:spPr>
            <a:ln w="28575">
              <a:solidFill>
                <a:schemeClr val="accent6">
                  <a:lumMod val="75000"/>
                </a:schemeClr>
              </a:solidFill>
              <a:prstDash val="solid"/>
            </a:ln>
          </c:spPr>
          <c:marker>
            <c:symbol val="circle"/>
            <c:size val="5"/>
            <c:spPr>
              <a:solidFill>
                <a:schemeClr val="accent6">
                  <a:lumMod val="75000"/>
                </a:schemeClr>
              </a:solidFill>
              <a:ln>
                <a:solidFill>
                  <a:schemeClr val="bg1"/>
                </a:solidFill>
              </a:ln>
            </c:spPr>
          </c:marker>
          <c:cat>
            <c:numRef>
              <c:f>'Fig 2.12'!$D$4:$BV$4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2.12'!$D$7:$BV$7</c:f>
              <c:numCache>
                <c:formatCode>0.0%</c:formatCode>
                <c:ptCount val="71"/>
                <c:pt idx="19">
                  <c:v>0.13632796484873877</c:v>
                </c:pt>
                <c:pt idx="20">
                  <c:v>0.15212720164206101</c:v>
                </c:pt>
                <c:pt idx="21">
                  <c:v>0.14329565716556256</c:v>
                </c:pt>
                <c:pt idx="22">
                  <c:v>0.14031344041215432</c:v>
                </c:pt>
                <c:pt idx="23">
                  <c:v>0.13971921121757652</c:v>
                </c:pt>
                <c:pt idx="24">
                  <c:v>0.13967148238473925</c:v>
                </c:pt>
                <c:pt idx="25">
                  <c:v>0.14084994078569746</c:v>
                </c:pt>
                <c:pt idx="26">
                  <c:v>0.14086559088038914</c:v>
                </c:pt>
                <c:pt idx="27">
                  <c:v>0.14061320085308487</c:v>
                </c:pt>
                <c:pt idx="28">
                  <c:v>0.14030807941708309</c:v>
                </c:pt>
                <c:pt idx="29">
                  <c:v>0.13998982090188811</c:v>
                </c:pt>
                <c:pt idx="30">
                  <c:v>0.13950028124528088</c:v>
                </c:pt>
                <c:pt idx="31">
                  <c:v>0.1388292079860548</c:v>
                </c:pt>
                <c:pt idx="32">
                  <c:v>0.13809855709649121</c:v>
                </c:pt>
                <c:pt idx="33">
                  <c:v>0.13777229341798777</c:v>
                </c:pt>
                <c:pt idx="34">
                  <c:v>0.13736278675448532</c:v>
                </c:pt>
                <c:pt idx="35">
                  <c:v>0.13690409026342612</c:v>
                </c:pt>
                <c:pt idx="36">
                  <c:v>0.13661342252045697</c:v>
                </c:pt>
                <c:pt idx="37">
                  <c:v>0.13620117235588267</c:v>
                </c:pt>
                <c:pt idx="38">
                  <c:v>0.13569514272377822</c:v>
                </c:pt>
                <c:pt idx="39">
                  <c:v>0.13470244873506454</c:v>
                </c:pt>
                <c:pt idx="40">
                  <c:v>0.13424957774735496</c:v>
                </c:pt>
                <c:pt idx="41">
                  <c:v>0.13370000154999018</c:v>
                </c:pt>
                <c:pt idx="42">
                  <c:v>0.13326050559026331</c:v>
                </c:pt>
                <c:pt idx="43">
                  <c:v>0.13280173241927576</c:v>
                </c:pt>
                <c:pt idx="44">
                  <c:v>0.13247440385663423</c:v>
                </c:pt>
                <c:pt idx="45">
                  <c:v>0.13214197146770729</c:v>
                </c:pt>
                <c:pt idx="46">
                  <c:v>0.13176285208908015</c:v>
                </c:pt>
                <c:pt idx="47">
                  <c:v>0.13130398054887116</c:v>
                </c:pt>
                <c:pt idx="48">
                  <c:v>0.13081588478442491</c:v>
                </c:pt>
                <c:pt idx="49">
                  <c:v>0.13008084851342533</c:v>
                </c:pt>
                <c:pt idx="50">
                  <c:v>0.12975036169053306</c:v>
                </c:pt>
                <c:pt idx="51">
                  <c:v>0.12940081959524907</c:v>
                </c:pt>
                <c:pt idx="52">
                  <c:v>0.12878321948601079</c:v>
                </c:pt>
                <c:pt idx="53">
                  <c:v>0.12804336455003806</c:v>
                </c:pt>
                <c:pt idx="54">
                  <c:v>0.12762293750881235</c:v>
                </c:pt>
                <c:pt idx="55">
                  <c:v>0.1272286971322828</c:v>
                </c:pt>
                <c:pt idx="56">
                  <c:v>0.12657909780010479</c:v>
                </c:pt>
                <c:pt idx="57">
                  <c:v>0.12637811272190869</c:v>
                </c:pt>
                <c:pt idx="58">
                  <c:v>0.12581938056057745</c:v>
                </c:pt>
                <c:pt idx="59">
                  <c:v>0.12501024156539708</c:v>
                </c:pt>
                <c:pt idx="60">
                  <c:v>0.12463981734237707</c:v>
                </c:pt>
                <c:pt idx="61">
                  <c:v>0.12400237468206839</c:v>
                </c:pt>
                <c:pt idx="62">
                  <c:v>0.12354787079615588</c:v>
                </c:pt>
                <c:pt idx="63">
                  <c:v>0.12334440375545885</c:v>
                </c:pt>
                <c:pt idx="64">
                  <c:v>0.12324576403355887</c:v>
                </c:pt>
                <c:pt idx="65">
                  <c:v>0.12286880586996268</c:v>
                </c:pt>
                <c:pt idx="66">
                  <c:v>0.12239962591088532</c:v>
                </c:pt>
                <c:pt idx="67">
                  <c:v>0.12213180989488959</c:v>
                </c:pt>
                <c:pt idx="68">
                  <c:v>0.12197291446708428</c:v>
                </c:pt>
                <c:pt idx="69">
                  <c:v>0.1218208721226358</c:v>
                </c:pt>
                <c:pt idx="70">
                  <c:v>0.12190610615457804</c:v>
                </c:pt>
              </c:numCache>
            </c:numRef>
          </c:val>
          <c:smooth val="0"/>
          <c:extLst>
            <c:ext xmlns:c16="http://schemas.microsoft.com/office/drawing/2014/chart" uri="{C3380CC4-5D6E-409C-BE32-E72D297353CC}">
              <c16:uniqueId val="{00000002-C25C-4810-8D8E-C0F9C3211437}"/>
            </c:ext>
          </c:extLst>
        </c:ser>
        <c:ser>
          <c:idx val="4"/>
          <c:order val="3"/>
          <c:tx>
            <c:strRef>
              <c:f>'Fig 2.12'!$C$8</c:f>
              <c:strCache>
                <c:ptCount val="1"/>
                <c:pt idx="0">
                  <c:v>Fécondité basse</c:v>
                </c:pt>
              </c:strCache>
            </c:strRef>
          </c:tx>
          <c:spPr>
            <a:ln>
              <a:solidFill>
                <a:schemeClr val="accent6">
                  <a:lumMod val="75000"/>
                </a:schemeClr>
              </a:solidFill>
            </a:ln>
          </c:spPr>
          <c:marker>
            <c:symbol val="x"/>
            <c:size val="4"/>
            <c:spPr>
              <a:solidFill>
                <a:schemeClr val="accent6">
                  <a:lumMod val="75000"/>
                </a:schemeClr>
              </a:solidFill>
              <a:ln>
                <a:solidFill>
                  <a:schemeClr val="bg1"/>
                </a:solidFill>
              </a:ln>
            </c:spPr>
          </c:marker>
          <c:cat>
            <c:numRef>
              <c:f>'Fig 2.12'!$D$4:$BV$4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2.12'!$D$8:$BV$8</c:f>
              <c:numCache>
                <c:formatCode>0.0%</c:formatCode>
                <c:ptCount val="71"/>
                <c:pt idx="19">
                  <c:v>0.13632796484873877</c:v>
                </c:pt>
                <c:pt idx="20">
                  <c:v>0.1519151809887235</c:v>
                </c:pt>
                <c:pt idx="21">
                  <c:v>0.14318525893292242</c:v>
                </c:pt>
                <c:pt idx="22">
                  <c:v>0.14014713363206099</c:v>
                </c:pt>
                <c:pt idx="23">
                  <c:v>0.13956435655477981</c:v>
                </c:pt>
                <c:pt idx="24">
                  <c:v>0.13953155394156244</c:v>
                </c:pt>
                <c:pt idx="25">
                  <c:v>0.14034999060850861</c:v>
                </c:pt>
                <c:pt idx="26">
                  <c:v>0.14048892970958007</c:v>
                </c:pt>
                <c:pt idx="27">
                  <c:v>0.14062011233453187</c:v>
                </c:pt>
                <c:pt idx="28">
                  <c:v>0.1406068253750179</c:v>
                </c:pt>
                <c:pt idx="29">
                  <c:v>0.14029415052395772</c:v>
                </c:pt>
                <c:pt idx="30">
                  <c:v>0.1400073761809642</c:v>
                </c:pt>
                <c:pt idx="31">
                  <c:v>0.13921575437983733</c:v>
                </c:pt>
                <c:pt idx="32">
                  <c:v>0.13871716832273462</c:v>
                </c:pt>
                <c:pt idx="33">
                  <c:v>0.13852182815423986</c:v>
                </c:pt>
                <c:pt idx="34">
                  <c:v>0.13849468728879544</c:v>
                </c:pt>
                <c:pt idx="35">
                  <c:v>0.13866778989682246</c:v>
                </c:pt>
                <c:pt idx="36">
                  <c:v>0.13814813459652522</c:v>
                </c:pt>
                <c:pt idx="37">
                  <c:v>0.13772036885613853</c:v>
                </c:pt>
                <c:pt idx="38">
                  <c:v>0.1377428430728366</c:v>
                </c:pt>
                <c:pt idx="39">
                  <c:v>0.13730037873452275</c:v>
                </c:pt>
                <c:pt idx="40">
                  <c:v>0.13670703361020045</c:v>
                </c:pt>
                <c:pt idx="41">
                  <c:v>0.13617805681920958</c:v>
                </c:pt>
                <c:pt idx="42">
                  <c:v>0.13587063821814274</c:v>
                </c:pt>
                <c:pt idx="43">
                  <c:v>0.1357126112849196</c:v>
                </c:pt>
                <c:pt idx="44">
                  <c:v>0.13568579845236595</c:v>
                </c:pt>
                <c:pt idx="45">
                  <c:v>0.13514479559843631</c:v>
                </c:pt>
                <c:pt idx="46">
                  <c:v>0.13505399041335239</c:v>
                </c:pt>
                <c:pt idx="47">
                  <c:v>0.13515233664213558</c:v>
                </c:pt>
                <c:pt idx="48">
                  <c:v>0.13508815269806571</c:v>
                </c:pt>
                <c:pt idx="49">
                  <c:v>0.13441191872068048</c:v>
                </c:pt>
                <c:pt idx="50">
                  <c:v>0.13452189366899495</c:v>
                </c:pt>
                <c:pt idx="51">
                  <c:v>0.13453623916221108</c:v>
                </c:pt>
                <c:pt idx="52">
                  <c:v>0.13417272022635737</c:v>
                </c:pt>
                <c:pt idx="53">
                  <c:v>0.13385090668269753</c:v>
                </c:pt>
                <c:pt idx="54">
                  <c:v>0.13363431424952185</c:v>
                </c:pt>
                <c:pt idx="55">
                  <c:v>0.13340536275644563</c:v>
                </c:pt>
                <c:pt idx="56">
                  <c:v>0.13315638128540716</c:v>
                </c:pt>
                <c:pt idx="57">
                  <c:v>0.13298186018944011</c:v>
                </c:pt>
                <c:pt idx="58">
                  <c:v>0.13246360408709087</c:v>
                </c:pt>
                <c:pt idx="59">
                  <c:v>0.13265195117824322</c:v>
                </c:pt>
                <c:pt idx="60">
                  <c:v>0.13241697979772613</c:v>
                </c:pt>
                <c:pt idx="61">
                  <c:v>0.13256570980501536</c:v>
                </c:pt>
                <c:pt idx="62">
                  <c:v>0.1323580689347725</c:v>
                </c:pt>
                <c:pt idx="63">
                  <c:v>0.13196064880551908</c:v>
                </c:pt>
                <c:pt idx="64">
                  <c:v>0.13177321626840463</c:v>
                </c:pt>
                <c:pt idx="65">
                  <c:v>0.13225301296013728</c:v>
                </c:pt>
                <c:pt idx="66">
                  <c:v>0.13240326171274241</c:v>
                </c:pt>
                <c:pt idx="67">
                  <c:v>0.13276607508352542</c:v>
                </c:pt>
                <c:pt idx="68">
                  <c:v>0.13322255510854653</c:v>
                </c:pt>
                <c:pt idx="69">
                  <c:v>0.13393829914433733</c:v>
                </c:pt>
                <c:pt idx="70">
                  <c:v>0.1346116728967984</c:v>
                </c:pt>
              </c:numCache>
            </c:numRef>
          </c:val>
          <c:smooth val="0"/>
          <c:extLst>
            <c:ext xmlns:c16="http://schemas.microsoft.com/office/drawing/2014/chart" uri="{C3380CC4-5D6E-409C-BE32-E72D297353CC}">
              <c16:uniqueId val="{00000003-C25C-4810-8D8E-C0F9C3211437}"/>
            </c:ext>
          </c:extLst>
        </c:ser>
        <c:ser>
          <c:idx val="9"/>
          <c:order val="4"/>
          <c:tx>
            <c:strRef>
              <c:f>'Fig 2.12'!$C$9</c:f>
              <c:strCache>
                <c:ptCount val="1"/>
                <c:pt idx="0">
                  <c:v>Solde migratoire bas</c:v>
                </c:pt>
              </c:strCache>
            </c:strRef>
          </c:tx>
          <c:spPr>
            <a:ln w="28575">
              <a:solidFill>
                <a:schemeClr val="accent6">
                  <a:lumMod val="75000"/>
                </a:schemeClr>
              </a:solidFill>
              <a:prstDash val="solid"/>
            </a:ln>
          </c:spPr>
          <c:marker>
            <c:symbol val="diamond"/>
            <c:size val="5"/>
            <c:spPr>
              <a:solidFill>
                <a:schemeClr val="bg1"/>
              </a:solidFill>
              <a:ln>
                <a:solidFill>
                  <a:schemeClr val="accent6">
                    <a:lumMod val="75000"/>
                  </a:schemeClr>
                </a:solidFill>
              </a:ln>
            </c:spPr>
          </c:marker>
          <c:dPt>
            <c:idx val="47"/>
            <c:bubble3D val="0"/>
            <c:extLst>
              <c:ext xmlns:c16="http://schemas.microsoft.com/office/drawing/2014/chart" uri="{C3380CC4-5D6E-409C-BE32-E72D297353CC}">
                <c16:uniqueId val="{00000004-C25C-4810-8D8E-C0F9C3211437}"/>
              </c:ext>
            </c:extLst>
          </c:dPt>
          <c:dPt>
            <c:idx val="55"/>
            <c:bubble3D val="0"/>
            <c:extLst>
              <c:ext xmlns:c16="http://schemas.microsoft.com/office/drawing/2014/chart" uri="{C3380CC4-5D6E-409C-BE32-E72D297353CC}">
                <c16:uniqueId val="{00000005-C25C-4810-8D8E-C0F9C3211437}"/>
              </c:ext>
            </c:extLst>
          </c:dPt>
          <c:dPt>
            <c:idx val="58"/>
            <c:bubble3D val="0"/>
            <c:extLst>
              <c:ext xmlns:c16="http://schemas.microsoft.com/office/drawing/2014/chart" uri="{C3380CC4-5D6E-409C-BE32-E72D297353CC}">
                <c16:uniqueId val="{00000006-C25C-4810-8D8E-C0F9C3211437}"/>
              </c:ext>
            </c:extLst>
          </c:dPt>
          <c:cat>
            <c:numRef>
              <c:f>'Fig 2.12'!$D$4:$BV$4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2.12'!$D$9:$BV$9</c:f>
              <c:numCache>
                <c:formatCode>0.0%</c:formatCode>
                <c:ptCount val="71"/>
                <c:pt idx="19">
                  <c:v>0.13632796484873877</c:v>
                </c:pt>
                <c:pt idx="20">
                  <c:v>0.1519151809887235</c:v>
                </c:pt>
                <c:pt idx="21">
                  <c:v>0.14318525893292242</c:v>
                </c:pt>
                <c:pt idx="22">
                  <c:v>0.14014713363206099</c:v>
                </c:pt>
                <c:pt idx="23">
                  <c:v>0.13956435655477981</c:v>
                </c:pt>
                <c:pt idx="24">
                  <c:v>0.13953155394156244</c:v>
                </c:pt>
                <c:pt idx="25">
                  <c:v>0.14176267295148851</c:v>
                </c:pt>
                <c:pt idx="26">
                  <c:v>0.14222373885367687</c:v>
                </c:pt>
                <c:pt idx="27">
                  <c:v>0.14241186556300653</c:v>
                </c:pt>
                <c:pt idx="28">
                  <c:v>0.142287108797544</c:v>
                </c:pt>
                <c:pt idx="29">
                  <c:v>0.14218949439449999</c:v>
                </c:pt>
                <c:pt idx="30">
                  <c:v>0.14197585378520861</c:v>
                </c:pt>
                <c:pt idx="31">
                  <c:v>0.1412634290592911</c:v>
                </c:pt>
                <c:pt idx="32">
                  <c:v>0.14106824197046533</c:v>
                </c:pt>
                <c:pt idx="33">
                  <c:v>0.14135503663917853</c:v>
                </c:pt>
                <c:pt idx="34">
                  <c:v>0.14142445659742292</c:v>
                </c:pt>
                <c:pt idx="35">
                  <c:v>0.14143175653718884</c:v>
                </c:pt>
                <c:pt idx="36">
                  <c:v>0.14123486009420996</c:v>
                </c:pt>
                <c:pt idx="37">
                  <c:v>0.14131027605946081</c:v>
                </c:pt>
                <c:pt idx="38">
                  <c:v>0.14122589161857196</c:v>
                </c:pt>
                <c:pt idx="39">
                  <c:v>0.14100796375441196</c:v>
                </c:pt>
                <c:pt idx="40">
                  <c:v>0.14046130627279968</c:v>
                </c:pt>
                <c:pt idx="41">
                  <c:v>0.13997807591957889</c:v>
                </c:pt>
                <c:pt idx="42">
                  <c:v>0.13943082988502833</c:v>
                </c:pt>
                <c:pt idx="43">
                  <c:v>0.13905059129974984</c:v>
                </c:pt>
                <c:pt idx="44">
                  <c:v>0.13882957357175058</c:v>
                </c:pt>
                <c:pt idx="45">
                  <c:v>0.13809979783775519</c:v>
                </c:pt>
                <c:pt idx="46">
                  <c:v>0.13773546473029502</c:v>
                </c:pt>
                <c:pt idx="47">
                  <c:v>0.13775475871995299</c:v>
                </c:pt>
                <c:pt idx="48">
                  <c:v>0.13763829055378557</c:v>
                </c:pt>
                <c:pt idx="49">
                  <c:v>0.13735456355105799</c:v>
                </c:pt>
                <c:pt idx="50">
                  <c:v>0.13748096382713487</c:v>
                </c:pt>
                <c:pt idx="51">
                  <c:v>0.13737776153611883</c:v>
                </c:pt>
                <c:pt idx="52">
                  <c:v>0.13677898816884512</c:v>
                </c:pt>
                <c:pt idx="53">
                  <c:v>0.13629212061298349</c:v>
                </c:pt>
                <c:pt idx="54">
                  <c:v>0.13580006309407452</c:v>
                </c:pt>
                <c:pt idx="55">
                  <c:v>0.13558177555497045</c:v>
                </c:pt>
                <c:pt idx="56">
                  <c:v>0.13521444786549697</c:v>
                </c:pt>
                <c:pt idx="57">
                  <c:v>0.13497509436335925</c:v>
                </c:pt>
                <c:pt idx="58">
                  <c:v>0.13417386251478705</c:v>
                </c:pt>
                <c:pt idx="59">
                  <c:v>0.1342841343091179</c:v>
                </c:pt>
                <c:pt idx="60">
                  <c:v>0.13396814148980729</c:v>
                </c:pt>
                <c:pt idx="61">
                  <c:v>0.13405843258711861</c:v>
                </c:pt>
                <c:pt idx="62">
                  <c:v>0.13389016460339731</c:v>
                </c:pt>
                <c:pt idx="63">
                  <c:v>0.1332570751073591</c:v>
                </c:pt>
                <c:pt idx="64">
                  <c:v>0.13279459055711154</c:v>
                </c:pt>
                <c:pt idx="65">
                  <c:v>0.13320137709972105</c:v>
                </c:pt>
                <c:pt idx="66">
                  <c:v>0.13311837681506192</c:v>
                </c:pt>
                <c:pt idx="67">
                  <c:v>0.13332164100419652</c:v>
                </c:pt>
                <c:pt idx="68">
                  <c:v>0.13347812948723864</c:v>
                </c:pt>
                <c:pt idx="69">
                  <c:v>0.13391619274905736</c:v>
                </c:pt>
                <c:pt idx="70">
                  <c:v>0.13413850670610503</c:v>
                </c:pt>
              </c:numCache>
            </c:numRef>
          </c:val>
          <c:smooth val="0"/>
          <c:extLst>
            <c:ext xmlns:c16="http://schemas.microsoft.com/office/drawing/2014/chart" uri="{C3380CC4-5D6E-409C-BE32-E72D297353CC}">
              <c16:uniqueId val="{00000007-C25C-4810-8D8E-C0F9C3211437}"/>
            </c:ext>
          </c:extLst>
        </c:ser>
        <c:dLbls>
          <c:showLegendKey val="0"/>
          <c:showVal val="0"/>
          <c:showCatName val="0"/>
          <c:showSerName val="0"/>
          <c:showPercent val="0"/>
          <c:showBubbleSize val="0"/>
        </c:dLbls>
        <c:smooth val="0"/>
        <c:axId val="284705920"/>
        <c:axId val="288512640"/>
      </c:lineChart>
      <c:catAx>
        <c:axId val="284705920"/>
        <c:scaling>
          <c:orientation val="minMax"/>
        </c:scaling>
        <c:delete val="0"/>
        <c:axPos val="b"/>
        <c:numFmt formatCode="General" sourceLinked="1"/>
        <c:majorTickMark val="out"/>
        <c:minorTickMark val="none"/>
        <c:tickLblPos val="low"/>
        <c:crossAx val="288512640"/>
        <c:crosses val="autoZero"/>
        <c:auto val="1"/>
        <c:lblAlgn val="ctr"/>
        <c:lblOffset val="100"/>
        <c:noMultiLvlLbl val="0"/>
      </c:catAx>
      <c:valAx>
        <c:axId val="288512640"/>
        <c:scaling>
          <c:orientation val="minMax"/>
          <c:min val="0.1"/>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284705920"/>
        <c:crosses val="autoZero"/>
        <c:crossBetween val="between"/>
      </c:valAx>
    </c:plotArea>
    <c:legend>
      <c:legendPos val="b"/>
      <c:layout>
        <c:manualLayout>
          <c:xMode val="edge"/>
          <c:yMode val="edge"/>
          <c:x val="8.1451582734909392E-2"/>
          <c:y val="0.91402236829771277"/>
          <c:w val="0.89999993072460671"/>
          <c:h val="6.7272743250843647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2.13'!$C$5</c:f>
              <c:strCache>
                <c:ptCount val="1"/>
                <c:pt idx="0">
                  <c:v>Observé</c:v>
                </c:pt>
              </c:strCache>
            </c:strRef>
          </c:tx>
          <c:spPr>
            <a:ln w="38100">
              <a:solidFill>
                <a:schemeClr val="bg1">
                  <a:lumMod val="50000"/>
                </a:schemeClr>
              </a:solidFill>
            </a:ln>
          </c:spPr>
          <c:marker>
            <c:symbol val="none"/>
          </c:marker>
          <c:cat>
            <c:numRef>
              <c:f>'Fig 2.13'!$F$4:$BV$4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2.13'!$F$5:$BV$5</c:f>
              <c:numCache>
                <c:formatCode>0.0%</c:formatCode>
                <c:ptCount val="69"/>
                <c:pt idx="0">
                  <c:v>0.11674965211149323</c:v>
                </c:pt>
                <c:pt idx="1">
                  <c:v>0.11789391797648244</c:v>
                </c:pt>
                <c:pt idx="2">
                  <c:v>0.11879445549318751</c:v>
                </c:pt>
                <c:pt idx="3">
                  <c:v>0.12080131604057782</c:v>
                </c:pt>
                <c:pt idx="4">
                  <c:v>0.12109156895465158</c:v>
                </c:pt>
                <c:pt idx="5">
                  <c:v>0.12251119731123171</c:v>
                </c:pt>
                <c:pt idx="6">
                  <c:v>0.12376627463691038</c:v>
                </c:pt>
                <c:pt idx="7">
                  <c:v>0.13257657953902008</c:v>
                </c:pt>
                <c:pt idx="8">
                  <c:v>0.13295947043542811</c:v>
                </c:pt>
                <c:pt idx="9">
                  <c:v>0.13458290331420281</c:v>
                </c:pt>
                <c:pt idx="10">
                  <c:v>0.13737798361532785</c:v>
                </c:pt>
                <c:pt idx="11">
                  <c:v>0.13962496034955735</c:v>
                </c:pt>
                <c:pt idx="12">
                  <c:v>0.14118616532658962</c:v>
                </c:pt>
                <c:pt idx="13">
                  <c:v>0.14000661116834842</c:v>
                </c:pt>
                <c:pt idx="14">
                  <c:v>0.14003385971003116</c:v>
                </c:pt>
                <c:pt idx="15">
                  <c:v>0.13799508464824442</c:v>
                </c:pt>
                <c:pt idx="16">
                  <c:v>0.13733582394233498</c:v>
                </c:pt>
                <c:pt idx="17">
                  <c:v>0.13632796484873877</c:v>
                </c:pt>
              </c:numCache>
            </c:numRef>
          </c:val>
          <c:smooth val="0"/>
          <c:extLst>
            <c:ext xmlns:c16="http://schemas.microsoft.com/office/drawing/2014/chart" uri="{C3380CC4-5D6E-409C-BE32-E72D297353CC}">
              <c16:uniqueId val="{00000000-3320-45AF-A906-E9B5D062CCD6}"/>
            </c:ext>
          </c:extLst>
        </c:ser>
        <c:ser>
          <c:idx val="1"/>
          <c:order val="1"/>
          <c:tx>
            <c:strRef>
              <c:f>'Fig 2.13'!$C$6</c:f>
              <c:strCache>
                <c:ptCount val="1"/>
                <c:pt idx="0">
                  <c:v>Variante [4,5%-1,3%]</c:v>
                </c:pt>
              </c:strCache>
            </c:strRef>
          </c:tx>
          <c:spPr>
            <a:ln w="28575">
              <a:solidFill>
                <a:schemeClr val="accent6">
                  <a:lumMod val="75000"/>
                </a:schemeClr>
              </a:solidFill>
              <a:prstDash val="solid"/>
            </a:ln>
          </c:spPr>
          <c:marker>
            <c:symbol val="circle"/>
            <c:size val="5"/>
            <c:spPr>
              <a:solidFill>
                <a:schemeClr val="accent6">
                  <a:lumMod val="75000"/>
                </a:schemeClr>
              </a:solidFill>
              <a:ln>
                <a:solidFill>
                  <a:schemeClr val="bg1"/>
                </a:solidFill>
              </a:ln>
            </c:spPr>
          </c:marker>
          <c:cat>
            <c:numRef>
              <c:f>'Fig 2.13'!$F$4:$BV$4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2.13'!$F$6:$BV$6</c:f>
              <c:numCache>
                <c:formatCode>0.0%</c:formatCode>
                <c:ptCount val="69"/>
                <c:pt idx="17">
                  <c:v>0.13632796484873877</c:v>
                </c:pt>
                <c:pt idx="18">
                  <c:v>0.15214781854012516</c:v>
                </c:pt>
                <c:pt idx="19">
                  <c:v>0.14329565716556256</c:v>
                </c:pt>
                <c:pt idx="20">
                  <c:v>0.14031344041215432</c:v>
                </c:pt>
                <c:pt idx="21">
                  <c:v>0.13971921121757655</c:v>
                </c:pt>
                <c:pt idx="22">
                  <c:v>0.13966735463114763</c:v>
                </c:pt>
                <c:pt idx="23">
                  <c:v>0.14042687075289007</c:v>
                </c:pt>
                <c:pt idx="24">
                  <c:v>0.1401212330116452</c:v>
                </c:pt>
                <c:pt idx="25">
                  <c:v>0.139595077198857</c:v>
                </c:pt>
                <c:pt idx="26">
                  <c:v>0.13905054186310764</c:v>
                </c:pt>
                <c:pt idx="27">
                  <c:v>0.13842848077154704</c:v>
                </c:pt>
                <c:pt idx="28">
                  <c:v>0.13762885975833866</c:v>
                </c:pt>
                <c:pt idx="29">
                  <c:v>0.13675887677044951</c:v>
                </c:pt>
                <c:pt idx="30">
                  <c:v>0.13580230919747877</c:v>
                </c:pt>
                <c:pt idx="31">
                  <c:v>0.13571383101663279</c:v>
                </c:pt>
                <c:pt idx="32">
                  <c:v>0.13555990816067873</c:v>
                </c:pt>
                <c:pt idx="33">
                  <c:v>0.13534840468162629</c:v>
                </c:pt>
                <c:pt idx="34">
                  <c:v>0.13503682623824514</c:v>
                </c:pt>
                <c:pt idx="35">
                  <c:v>0.1347282340788612</c:v>
                </c:pt>
                <c:pt idx="36">
                  <c:v>0.13435591397506089</c:v>
                </c:pt>
                <c:pt idx="37">
                  <c:v>0.1338545766766023</c:v>
                </c:pt>
                <c:pt idx="38">
                  <c:v>0.13342231593425879</c:v>
                </c:pt>
                <c:pt idx="39">
                  <c:v>0.13297040866006329</c:v>
                </c:pt>
                <c:pt idx="40">
                  <c:v>0.13258919845515058</c:v>
                </c:pt>
                <c:pt idx="41">
                  <c:v>0.13229015292926352</c:v>
                </c:pt>
                <c:pt idx="42">
                  <c:v>0.13198432974694782</c:v>
                </c:pt>
                <c:pt idx="43">
                  <c:v>0.13163127194969521</c:v>
                </c:pt>
                <c:pt idx="44">
                  <c:v>0.13123076834582487</c:v>
                </c:pt>
                <c:pt idx="45">
                  <c:v>0.13082755940341984</c:v>
                </c:pt>
                <c:pt idx="46">
                  <c:v>0.13042273556941941</c:v>
                </c:pt>
                <c:pt idx="47">
                  <c:v>0.13003280614586146</c:v>
                </c:pt>
                <c:pt idx="48">
                  <c:v>0.12977610453421806</c:v>
                </c:pt>
                <c:pt idx="49">
                  <c:v>0.12945032498219186</c:v>
                </c:pt>
                <c:pt idx="50">
                  <c:v>0.12897968938127466</c:v>
                </c:pt>
                <c:pt idx="51">
                  <c:v>0.12849070447440164</c:v>
                </c:pt>
                <c:pt idx="52">
                  <c:v>0.12804691352854278</c:v>
                </c:pt>
                <c:pt idx="53">
                  <c:v>0.12764043868873268</c:v>
                </c:pt>
                <c:pt idx="54">
                  <c:v>0.12724240513746174</c:v>
                </c:pt>
                <c:pt idx="55">
                  <c:v>0.12686543117565044</c:v>
                </c:pt>
                <c:pt idx="56">
                  <c:v>0.12646920086587224</c:v>
                </c:pt>
                <c:pt idx="57">
                  <c:v>0.12609278221989986</c:v>
                </c:pt>
                <c:pt idx="58">
                  <c:v>0.12576336177254141</c:v>
                </c:pt>
                <c:pt idx="59">
                  <c:v>0.12547880778329287</c:v>
                </c:pt>
                <c:pt idx="60">
                  <c:v>0.12526792219293409</c:v>
                </c:pt>
                <c:pt idx="61">
                  <c:v>0.12508278017132882</c:v>
                </c:pt>
                <c:pt idx="62">
                  <c:v>0.12492976309281435</c:v>
                </c:pt>
                <c:pt idx="63">
                  <c:v>0.12485796119334125</c:v>
                </c:pt>
                <c:pt idx="64">
                  <c:v>0.12482576474807647</c:v>
                </c:pt>
                <c:pt idx="65">
                  <c:v>0.12480745652127562</c:v>
                </c:pt>
                <c:pt idx="66">
                  <c:v>0.12483813869128803</c:v>
                </c:pt>
                <c:pt idx="67">
                  <c:v>0.12490558381789514</c:v>
                </c:pt>
                <c:pt idx="68">
                  <c:v>0.12502716417331866</c:v>
                </c:pt>
              </c:numCache>
            </c:numRef>
          </c:val>
          <c:smooth val="0"/>
          <c:extLst>
            <c:ext xmlns:c16="http://schemas.microsoft.com/office/drawing/2014/chart" uri="{C3380CC4-5D6E-409C-BE32-E72D297353CC}">
              <c16:uniqueId val="{00000001-3320-45AF-A906-E9B5D062CCD6}"/>
            </c:ext>
          </c:extLst>
        </c:ser>
        <c:ser>
          <c:idx val="4"/>
          <c:order val="2"/>
          <c:tx>
            <c:strRef>
              <c:f>'Fig 2.13'!$C$7</c:f>
              <c:strCache>
                <c:ptCount val="1"/>
                <c:pt idx="0">
                  <c:v>Scénario 1,3%</c:v>
                </c:pt>
              </c:strCache>
            </c:strRef>
          </c:tx>
          <c:spPr>
            <a:ln>
              <a:solidFill>
                <a:schemeClr val="accent6">
                  <a:lumMod val="75000"/>
                </a:schemeClr>
              </a:solidFill>
            </a:ln>
          </c:spPr>
          <c:marker>
            <c:symbol val="none"/>
          </c:marker>
          <c:cat>
            <c:numRef>
              <c:f>'Fig 2.13'!$F$4:$BV$4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2.13'!$F$7:$BV$7</c:f>
              <c:numCache>
                <c:formatCode>0.0%</c:formatCode>
                <c:ptCount val="69"/>
                <c:pt idx="17">
                  <c:v>0.13632796484873877</c:v>
                </c:pt>
                <c:pt idx="18">
                  <c:v>0.15212720164206101</c:v>
                </c:pt>
                <c:pt idx="19">
                  <c:v>0.14329565716556256</c:v>
                </c:pt>
                <c:pt idx="20">
                  <c:v>0.14031344041215432</c:v>
                </c:pt>
                <c:pt idx="21">
                  <c:v>0.13971921121757652</c:v>
                </c:pt>
                <c:pt idx="22">
                  <c:v>0.13967148238473925</c:v>
                </c:pt>
                <c:pt idx="23">
                  <c:v>0.14043430197072113</c:v>
                </c:pt>
                <c:pt idx="24">
                  <c:v>0.1405455710047932</c:v>
                </c:pt>
                <c:pt idx="25">
                  <c:v>0.14046469927750793</c:v>
                </c:pt>
                <c:pt idx="26">
                  <c:v>0.14031336233503697</c:v>
                </c:pt>
                <c:pt idx="27">
                  <c:v>0.14008990929601567</c:v>
                </c:pt>
                <c:pt idx="28">
                  <c:v>0.13969043962730401</c:v>
                </c:pt>
                <c:pt idx="29">
                  <c:v>0.13917865260478943</c:v>
                </c:pt>
                <c:pt idx="30">
                  <c:v>0.1385850690702797</c:v>
                </c:pt>
                <c:pt idx="31">
                  <c:v>0.13847542630193804</c:v>
                </c:pt>
                <c:pt idx="32">
                  <c:v>0.13831487398250886</c:v>
                </c:pt>
                <c:pt idx="33">
                  <c:v>0.13809179468284327</c:v>
                </c:pt>
                <c:pt idx="34">
                  <c:v>0.13775869316175401</c:v>
                </c:pt>
                <c:pt idx="35">
                  <c:v>0.13743383360996542</c:v>
                </c:pt>
                <c:pt idx="36">
                  <c:v>0.13703917898053869</c:v>
                </c:pt>
                <c:pt idx="37">
                  <c:v>0.136509249573492</c:v>
                </c:pt>
                <c:pt idx="38">
                  <c:v>0.13603336097189217</c:v>
                </c:pt>
                <c:pt idx="39">
                  <c:v>0.1355504877409732</c:v>
                </c:pt>
                <c:pt idx="40">
                  <c:v>0.13512523810020635</c:v>
                </c:pt>
                <c:pt idx="41">
                  <c:v>0.13479187479936683</c:v>
                </c:pt>
                <c:pt idx="42">
                  <c:v>0.13444950494789579</c:v>
                </c:pt>
                <c:pt idx="43">
                  <c:v>0.13405978151179343</c:v>
                </c:pt>
                <c:pt idx="44">
                  <c:v>0.13361375919299495</c:v>
                </c:pt>
                <c:pt idx="45">
                  <c:v>0.13316996312845</c:v>
                </c:pt>
                <c:pt idx="46">
                  <c:v>0.13272058759246572</c:v>
                </c:pt>
                <c:pt idx="47">
                  <c:v>0.13228008511355796</c:v>
                </c:pt>
                <c:pt idx="48">
                  <c:v>0.13204420005937387</c:v>
                </c:pt>
                <c:pt idx="49">
                  <c:v>0.1316659669031994</c:v>
                </c:pt>
                <c:pt idx="50">
                  <c:v>0.13117941403758904</c:v>
                </c:pt>
                <c:pt idx="51">
                  <c:v>0.13067520820878853</c:v>
                </c:pt>
                <c:pt idx="52">
                  <c:v>0.13021709031375564</c:v>
                </c:pt>
                <c:pt idx="53">
                  <c:v>0.1297982088255433</c:v>
                </c:pt>
                <c:pt idx="54">
                  <c:v>0.12938974538055381</c:v>
                </c:pt>
                <c:pt idx="55">
                  <c:v>0.12900318009854106</c:v>
                </c:pt>
                <c:pt idx="56">
                  <c:v>0.12860066375131798</c:v>
                </c:pt>
                <c:pt idx="57">
                  <c:v>0.12821840697842626</c:v>
                </c:pt>
                <c:pt idx="58">
                  <c:v>0.12787296903708015</c:v>
                </c:pt>
                <c:pt idx="59">
                  <c:v>0.12758584350423621</c:v>
                </c:pt>
                <c:pt idx="60">
                  <c:v>0.12737360319334934</c:v>
                </c:pt>
                <c:pt idx="61">
                  <c:v>0.12718735819129171</c:v>
                </c:pt>
                <c:pt idx="62">
                  <c:v>0.12703565150833729</c:v>
                </c:pt>
                <c:pt idx="63">
                  <c:v>0.12695228757996763</c:v>
                </c:pt>
                <c:pt idx="64">
                  <c:v>0.1269088305842804</c:v>
                </c:pt>
                <c:pt idx="65">
                  <c:v>0.12689417331100639</c:v>
                </c:pt>
                <c:pt idx="66">
                  <c:v>0.12692915734466875</c:v>
                </c:pt>
                <c:pt idx="67">
                  <c:v>0.12700112527929067</c:v>
                </c:pt>
                <c:pt idx="68">
                  <c:v>0.12712975809300339</c:v>
                </c:pt>
              </c:numCache>
            </c:numRef>
          </c:val>
          <c:smooth val="0"/>
          <c:extLst>
            <c:ext xmlns:c16="http://schemas.microsoft.com/office/drawing/2014/chart" uri="{C3380CC4-5D6E-409C-BE32-E72D297353CC}">
              <c16:uniqueId val="{00000002-3320-45AF-A906-E9B5D062CCD6}"/>
            </c:ext>
          </c:extLst>
        </c:ser>
        <c:ser>
          <c:idx val="9"/>
          <c:order val="3"/>
          <c:tx>
            <c:strRef>
              <c:f>'Fig 2.13'!$C$8</c:f>
              <c:strCache>
                <c:ptCount val="1"/>
                <c:pt idx="0">
                  <c:v>Variante [10%-1,3%]</c:v>
                </c:pt>
              </c:strCache>
            </c:strRef>
          </c:tx>
          <c:spPr>
            <a:ln w="28575">
              <a:solidFill>
                <a:schemeClr val="accent6">
                  <a:lumMod val="75000"/>
                </a:schemeClr>
              </a:solidFill>
              <a:prstDash val="solid"/>
            </a:ln>
          </c:spPr>
          <c:marker>
            <c:symbol val="diamond"/>
            <c:size val="5"/>
            <c:spPr>
              <a:solidFill>
                <a:schemeClr val="bg1"/>
              </a:solidFill>
              <a:ln>
                <a:solidFill>
                  <a:schemeClr val="accent6">
                    <a:lumMod val="75000"/>
                  </a:schemeClr>
                </a:solidFill>
              </a:ln>
            </c:spPr>
          </c:marker>
          <c:dPt>
            <c:idx val="47"/>
            <c:bubble3D val="0"/>
            <c:extLst>
              <c:ext xmlns:c16="http://schemas.microsoft.com/office/drawing/2014/chart" uri="{C3380CC4-5D6E-409C-BE32-E72D297353CC}">
                <c16:uniqueId val="{00000003-3320-45AF-A906-E9B5D062CCD6}"/>
              </c:ext>
            </c:extLst>
          </c:dPt>
          <c:dPt>
            <c:idx val="55"/>
            <c:bubble3D val="0"/>
            <c:extLst>
              <c:ext xmlns:c16="http://schemas.microsoft.com/office/drawing/2014/chart" uri="{C3380CC4-5D6E-409C-BE32-E72D297353CC}">
                <c16:uniqueId val="{00000004-3320-45AF-A906-E9B5D062CCD6}"/>
              </c:ext>
            </c:extLst>
          </c:dPt>
          <c:dPt>
            <c:idx val="58"/>
            <c:bubble3D val="0"/>
            <c:extLst>
              <c:ext xmlns:c16="http://schemas.microsoft.com/office/drawing/2014/chart" uri="{C3380CC4-5D6E-409C-BE32-E72D297353CC}">
                <c16:uniqueId val="{00000005-3320-45AF-A906-E9B5D062CCD6}"/>
              </c:ext>
            </c:extLst>
          </c:dPt>
          <c:cat>
            <c:numRef>
              <c:f>'Fig 2.13'!$F$4:$BV$4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2.13'!$F$8:$BV$8</c:f>
              <c:numCache>
                <c:formatCode>0.0%</c:formatCode>
                <c:ptCount val="69"/>
                <c:pt idx="17">
                  <c:v>0.13632796484873877</c:v>
                </c:pt>
                <c:pt idx="18">
                  <c:v>0.15214781854012516</c:v>
                </c:pt>
                <c:pt idx="19">
                  <c:v>0.14329565716556256</c:v>
                </c:pt>
                <c:pt idx="20">
                  <c:v>0.14031344041215432</c:v>
                </c:pt>
                <c:pt idx="21">
                  <c:v>0.13971921121757652</c:v>
                </c:pt>
                <c:pt idx="22">
                  <c:v>0.13967643568904925</c:v>
                </c:pt>
                <c:pt idx="23">
                  <c:v>0.1404432194321184</c:v>
                </c:pt>
                <c:pt idx="24">
                  <c:v>0.14102200513335361</c:v>
                </c:pt>
                <c:pt idx="25">
                  <c:v>0.14140117973144792</c:v>
                </c:pt>
                <c:pt idx="26">
                  <c:v>0.14176393132892626</c:v>
                </c:pt>
                <c:pt idx="27">
                  <c:v>0.14203842104164677</c:v>
                </c:pt>
                <c:pt idx="28">
                  <c:v>0.14211137386768979</c:v>
                </c:pt>
                <c:pt idx="29">
                  <c:v>0.14208593853476834</c:v>
                </c:pt>
                <c:pt idx="30">
                  <c:v>0.14197866895166514</c:v>
                </c:pt>
                <c:pt idx="31">
                  <c:v>0.14186277379345058</c:v>
                </c:pt>
                <c:pt idx="32">
                  <c:v>0.14168814034281491</c:v>
                </c:pt>
                <c:pt idx="33">
                  <c:v>0.14144507515451299</c:v>
                </c:pt>
                <c:pt idx="34">
                  <c:v>0.14108833933863962</c:v>
                </c:pt>
                <c:pt idx="35">
                  <c:v>0.14074752119981224</c:v>
                </c:pt>
                <c:pt idx="36">
                  <c:v>0.14033475810420082</c:v>
                </c:pt>
                <c:pt idx="37">
                  <c:v>0.13977371818332288</c:v>
                </c:pt>
                <c:pt idx="38">
                  <c:v>0.13928650719826302</c:v>
                </c:pt>
                <c:pt idx="39">
                  <c:v>0.13877232937827669</c:v>
                </c:pt>
                <c:pt idx="40">
                  <c:v>0.13832959886456173</c:v>
                </c:pt>
                <c:pt idx="41">
                  <c:v>0.13797069309155813</c:v>
                </c:pt>
                <c:pt idx="42">
                  <c:v>0.13760448651391957</c:v>
                </c:pt>
                <c:pt idx="43">
                  <c:v>0.13718451152214448</c:v>
                </c:pt>
                <c:pt idx="44">
                  <c:v>0.13670302974372048</c:v>
                </c:pt>
                <c:pt idx="45">
                  <c:v>0.13622857650733156</c:v>
                </c:pt>
                <c:pt idx="46">
                  <c:v>0.135747500057949</c:v>
                </c:pt>
                <c:pt idx="47">
                  <c:v>0.13526495591834978</c:v>
                </c:pt>
                <c:pt idx="48">
                  <c:v>0.13491472042177161</c:v>
                </c:pt>
                <c:pt idx="49">
                  <c:v>0.13449575087783422</c:v>
                </c:pt>
                <c:pt idx="50">
                  <c:v>0.13397787565139699</c:v>
                </c:pt>
                <c:pt idx="51">
                  <c:v>0.13344421598866107</c:v>
                </c:pt>
                <c:pt idx="52">
                  <c:v>0.13295659447574593</c:v>
                </c:pt>
                <c:pt idx="53">
                  <c:v>0.13250831255399415</c:v>
                </c:pt>
                <c:pt idx="54">
                  <c:v>0.13207589560127264</c:v>
                </c:pt>
                <c:pt idx="55">
                  <c:v>0.13166721826966304</c:v>
                </c:pt>
                <c:pt idx="56">
                  <c:v>0.13123949350613071</c:v>
                </c:pt>
                <c:pt idx="57">
                  <c:v>0.13083413768923283</c:v>
                </c:pt>
                <c:pt idx="58">
                  <c:v>0.13047834626452687</c:v>
                </c:pt>
                <c:pt idx="59">
                  <c:v>0.13017016086935715</c:v>
                </c:pt>
                <c:pt idx="60">
                  <c:v>0.12993963438423653</c:v>
                </c:pt>
                <c:pt idx="61">
                  <c:v>0.12973502527237871</c:v>
                </c:pt>
                <c:pt idx="62">
                  <c:v>0.1295710035422433</c:v>
                </c:pt>
                <c:pt idx="63">
                  <c:v>0.12948886238447341</c:v>
                </c:pt>
                <c:pt idx="64">
                  <c:v>0.12944660165846172</c:v>
                </c:pt>
                <c:pt idx="65">
                  <c:v>0.12942511856340008</c:v>
                </c:pt>
                <c:pt idx="66">
                  <c:v>0.12945655592578292</c:v>
                </c:pt>
                <c:pt idx="67">
                  <c:v>0.12952464087089702</c:v>
                </c:pt>
                <c:pt idx="68">
                  <c:v>0.12965142053152506</c:v>
                </c:pt>
              </c:numCache>
            </c:numRef>
          </c:val>
          <c:smooth val="0"/>
          <c:extLst>
            <c:ext xmlns:c16="http://schemas.microsoft.com/office/drawing/2014/chart" uri="{C3380CC4-5D6E-409C-BE32-E72D297353CC}">
              <c16:uniqueId val="{00000006-3320-45AF-A906-E9B5D062CCD6}"/>
            </c:ext>
          </c:extLst>
        </c:ser>
        <c:dLbls>
          <c:showLegendKey val="0"/>
          <c:showVal val="0"/>
          <c:showCatName val="0"/>
          <c:showSerName val="0"/>
          <c:showPercent val="0"/>
          <c:showBubbleSize val="0"/>
        </c:dLbls>
        <c:smooth val="0"/>
        <c:axId val="284705920"/>
        <c:axId val="288512640"/>
      </c:lineChart>
      <c:catAx>
        <c:axId val="284705920"/>
        <c:scaling>
          <c:orientation val="minMax"/>
        </c:scaling>
        <c:delete val="0"/>
        <c:axPos val="b"/>
        <c:numFmt formatCode="General" sourceLinked="1"/>
        <c:majorTickMark val="out"/>
        <c:minorTickMark val="none"/>
        <c:tickLblPos val="low"/>
        <c:crossAx val="288512640"/>
        <c:crosses val="autoZero"/>
        <c:auto val="1"/>
        <c:lblAlgn val="ctr"/>
        <c:lblOffset val="100"/>
        <c:noMultiLvlLbl val="0"/>
      </c:catAx>
      <c:valAx>
        <c:axId val="288512640"/>
        <c:scaling>
          <c:orientation val="minMax"/>
          <c:min val="0.1"/>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284705920"/>
        <c:crosses val="autoZero"/>
        <c:crossBetween val="between"/>
      </c:valAx>
    </c:plotArea>
    <c:legend>
      <c:legendPos val="b"/>
      <c:layout>
        <c:manualLayout>
          <c:xMode val="edge"/>
          <c:yMode val="edge"/>
          <c:x val="0.12324203433103705"/>
          <c:y val="0.91402236829771277"/>
          <c:w val="0.87028873559544428"/>
          <c:h val="6.64414018560179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2.14'!$C$5</c:f>
              <c:strCache>
                <c:ptCount val="1"/>
                <c:pt idx="0">
                  <c:v>Observé</c:v>
                </c:pt>
              </c:strCache>
            </c:strRef>
          </c:tx>
          <c:spPr>
            <a:ln w="38100">
              <a:solidFill>
                <a:schemeClr val="bg1">
                  <a:lumMod val="50000"/>
                </a:schemeClr>
              </a:solidFill>
            </a:ln>
          </c:spPr>
          <c:marker>
            <c:symbol val="none"/>
          </c:marker>
          <c:cat>
            <c:numRef>
              <c:f>'Fig 2.14'!$F$4:$BV$4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2.14'!$F$5:$BV$5</c:f>
              <c:numCache>
                <c:formatCode>0.0%</c:formatCode>
                <c:ptCount val="69"/>
                <c:pt idx="0">
                  <c:v>0.11674965211149323</c:v>
                </c:pt>
                <c:pt idx="1">
                  <c:v>0.11789391797648244</c:v>
                </c:pt>
                <c:pt idx="2">
                  <c:v>0.11879445549318751</c:v>
                </c:pt>
                <c:pt idx="3">
                  <c:v>0.12080131604057782</c:v>
                </c:pt>
                <c:pt idx="4">
                  <c:v>0.12109156895465158</c:v>
                </c:pt>
                <c:pt idx="5">
                  <c:v>0.12251119731123171</c:v>
                </c:pt>
                <c:pt idx="6">
                  <c:v>0.12376627463691038</c:v>
                </c:pt>
                <c:pt idx="7">
                  <c:v>0.13257657953902008</c:v>
                </c:pt>
                <c:pt idx="8">
                  <c:v>0.13295947043542811</c:v>
                </c:pt>
                <c:pt idx="9">
                  <c:v>0.13458290331420281</c:v>
                </c:pt>
                <c:pt idx="10">
                  <c:v>0.13737798361532785</c:v>
                </c:pt>
                <c:pt idx="11">
                  <c:v>0.13962496034955735</c:v>
                </c:pt>
                <c:pt idx="12">
                  <c:v>0.14118616532658962</c:v>
                </c:pt>
                <c:pt idx="13">
                  <c:v>0.14000661116834842</c:v>
                </c:pt>
                <c:pt idx="14">
                  <c:v>0.14003385971003116</c:v>
                </c:pt>
                <c:pt idx="15">
                  <c:v>0.13799508464824442</c:v>
                </c:pt>
                <c:pt idx="16">
                  <c:v>0.13733582394233498</c:v>
                </c:pt>
                <c:pt idx="17">
                  <c:v>0.13632796484873877</c:v>
                </c:pt>
              </c:numCache>
            </c:numRef>
          </c:val>
          <c:smooth val="0"/>
          <c:extLst>
            <c:ext xmlns:c16="http://schemas.microsoft.com/office/drawing/2014/chart" uri="{C3380CC4-5D6E-409C-BE32-E72D297353CC}">
              <c16:uniqueId val="{00000000-1CF0-4A3D-8CA4-0A9325BCDF8B}"/>
            </c:ext>
          </c:extLst>
        </c:ser>
        <c:ser>
          <c:idx val="4"/>
          <c:order val="1"/>
          <c:tx>
            <c:strRef>
              <c:f>'Fig 2.14'!$C$6</c:f>
              <c:strCache>
                <c:ptCount val="1"/>
                <c:pt idx="0">
                  <c:v>Scénario 1,3%</c:v>
                </c:pt>
              </c:strCache>
            </c:strRef>
          </c:tx>
          <c:spPr>
            <a:ln>
              <a:solidFill>
                <a:schemeClr val="accent6">
                  <a:lumMod val="75000"/>
                </a:schemeClr>
              </a:solidFill>
            </a:ln>
          </c:spPr>
          <c:marker>
            <c:symbol val="none"/>
          </c:marker>
          <c:cat>
            <c:numRef>
              <c:f>'Fig 2.14'!$F$4:$BV$4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2.14'!$F$6:$BV$6</c:f>
              <c:numCache>
                <c:formatCode>0.0%</c:formatCode>
                <c:ptCount val="69"/>
                <c:pt idx="17">
                  <c:v>0.13632796484873877</c:v>
                </c:pt>
                <c:pt idx="18">
                  <c:v>0.15212720164206101</c:v>
                </c:pt>
                <c:pt idx="19">
                  <c:v>0.14329565716556256</c:v>
                </c:pt>
                <c:pt idx="20">
                  <c:v>0.14031344041215432</c:v>
                </c:pt>
                <c:pt idx="21">
                  <c:v>0.13971921121757652</c:v>
                </c:pt>
                <c:pt idx="22">
                  <c:v>0.13967148238473925</c:v>
                </c:pt>
                <c:pt idx="23">
                  <c:v>0.14043430197072113</c:v>
                </c:pt>
                <c:pt idx="24">
                  <c:v>0.1405455710047932</c:v>
                </c:pt>
                <c:pt idx="25">
                  <c:v>0.14046469927750793</c:v>
                </c:pt>
                <c:pt idx="26">
                  <c:v>0.14031336233503697</c:v>
                </c:pt>
                <c:pt idx="27">
                  <c:v>0.14008990929601567</c:v>
                </c:pt>
                <c:pt idx="28">
                  <c:v>0.13969043962730401</c:v>
                </c:pt>
                <c:pt idx="29">
                  <c:v>0.13917865260478943</c:v>
                </c:pt>
                <c:pt idx="30">
                  <c:v>0.1385850690702797</c:v>
                </c:pt>
                <c:pt idx="31">
                  <c:v>0.13847542630193804</c:v>
                </c:pt>
                <c:pt idx="32">
                  <c:v>0.13831487398250886</c:v>
                </c:pt>
                <c:pt idx="33">
                  <c:v>0.13809179468284327</c:v>
                </c:pt>
                <c:pt idx="34">
                  <c:v>0.13775869316175401</c:v>
                </c:pt>
                <c:pt idx="35">
                  <c:v>0.13743383360996542</c:v>
                </c:pt>
                <c:pt idx="36">
                  <c:v>0.13703917898053869</c:v>
                </c:pt>
                <c:pt idx="37">
                  <c:v>0.136509249573492</c:v>
                </c:pt>
                <c:pt idx="38">
                  <c:v>0.13603336097189217</c:v>
                </c:pt>
                <c:pt idx="39">
                  <c:v>0.1355504877409732</c:v>
                </c:pt>
                <c:pt idx="40">
                  <c:v>0.13512523810020635</c:v>
                </c:pt>
                <c:pt idx="41">
                  <c:v>0.13479187479936683</c:v>
                </c:pt>
                <c:pt idx="42">
                  <c:v>0.13444950494789579</c:v>
                </c:pt>
                <c:pt idx="43">
                  <c:v>0.13405978151179343</c:v>
                </c:pt>
                <c:pt idx="44">
                  <c:v>0.13361375919299495</c:v>
                </c:pt>
                <c:pt idx="45">
                  <c:v>0.13316996312845</c:v>
                </c:pt>
                <c:pt idx="46">
                  <c:v>0.13272058759246572</c:v>
                </c:pt>
                <c:pt idx="47">
                  <c:v>0.13228008511355796</c:v>
                </c:pt>
                <c:pt idx="48">
                  <c:v>0.13204420005937387</c:v>
                </c:pt>
                <c:pt idx="49">
                  <c:v>0.1316659669031994</c:v>
                </c:pt>
                <c:pt idx="50">
                  <c:v>0.13117941403758904</c:v>
                </c:pt>
                <c:pt idx="51">
                  <c:v>0.13067520820878853</c:v>
                </c:pt>
                <c:pt idx="52">
                  <c:v>0.13021709031375564</c:v>
                </c:pt>
                <c:pt idx="53">
                  <c:v>0.1297982088255433</c:v>
                </c:pt>
                <c:pt idx="54">
                  <c:v>0.12938974538055381</c:v>
                </c:pt>
                <c:pt idx="55">
                  <c:v>0.12900318009854106</c:v>
                </c:pt>
                <c:pt idx="56">
                  <c:v>0.12860066375131798</c:v>
                </c:pt>
                <c:pt idx="57">
                  <c:v>0.12821840697842626</c:v>
                </c:pt>
                <c:pt idx="58">
                  <c:v>0.12787296903708015</c:v>
                </c:pt>
                <c:pt idx="59">
                  <c:v>0.12758584350423621</c:v>
                </c:pt>
                <c:pt idx="60">
                  <c:v>0.12737360319334934</c:v>
                </c:pt>
                <c:pt idx="61">
                  <c:v>0.12718735819129171</c:v>
                </c:pt>
                <c:pt idx="62">
                  <c:v>0.12703565150833729</c:v>
                </c:pt>
                <c:pt idx="63">
                  <c:v>0.12695228757996763</c:v>
                </c:pt>
                <c:pt idx="64">
                  <c:v>0.1269088305842804</c:v>
                </c:pt>
                <c:pt idx="65">
                  <c:v>0.12689417331100639</c:v>
                </c:pt>
                <c:pt idx="66">
                  <c:v>0.12692915734466875</c:v>
                </c:pt>
                <c:pt idx="67">
                  <c:v>0.12700112527929067</c:v>
                </c:pt>
                <c:pt idx="68">
                  <c:v>0.12712975809300339</c:v>
                </c:pt>
              </c:numCache>
            </c:numRef>
          </c:val>
          <c:smooth val="0"/>
          <c:extLst>
            <c:ext xmlns:c16="http://schemas.microsoft.com/office/drawing/2014/chart" uri="{C3380CC4-5D6E-409C-BE32-E72D297353CC}">
              <c16:uniqueId val="{00000001-1CF0-4A3D-8CA4-0A9325BCDF8B}"/>
            </c:ext>
          </c:extLst>
        </c:ser>
        <c:ser>
          <c:idx val="9"/>
          <c:order val="2"/>
          <c:tx>
            <c:strRef>
              <c:f>'Fig 2.14'!$C$7</c:f>
              <c:strCache>
                <c:ptCount val="1"/>
                <c:pt idx="0">
                  <c:v>Part des primes stable</c:v>
                </c:pt>
              </c:strCache>
            </c:strRef>
          </c:tx>
          <c:spPr>
            <a:ln w="28575">
              <a:solidFill>
                <a:schemeClr val="accent6">
                  <a:lumMod val="75000"/>
                </a:schemeClr>
              </a:solidFill>
              <a:prstDash val="solid"/>
            </a:ln>
          </c:spPr>
          <c:marker>
            <c:symbol val="diamond"/>
            <c:size val="5"/>
            <c:spPr>
              <a:solidFill>
                <a:schemeClr val="bg1"/>
              </a:solidFill>
              <a:ln>
                <a:solidFill>
                  <a:schemeClr val="accent6">
                    <a:lumMod val="75000"/>
                  </a:schemeClr>
                </a:solidFill>
              </a:ln>
            </c:spPr>
          </c:marker>
          <c:dPt>
            <c:idx val="47"/>
            <c:bubble3D val="0"/>
            <c:extLst>
              <c:ext xmlns:c16="http://schemas.microsoft.com/office/drawing/2014/chart" uri="{C3380CC4-5D6E-409C-BE32-E72D297353CC}">
                <c16:uniqueId val="{00000002-1CF0-4A3D-8CA4-0A9325BCDF8B}"/>
              </c:ext>
            </c:extLst>
          </c:dPt>
          <c:dPt>
            <c:idx val="55"/>
            <c:bubble3D val="0"/>
            <c:extLst>
              <c:ext xmlns:c16="http://schemas.microsoft.com/office/drawing/2014/chart" uri="{C3380CC4-5D6E-409C-BE32-E72D297353CC}">
                <c16:uniqueId val="{00000003-1CF0-4A3D-8CA4-0A9325BCDF8B}"/>
              </c:ext>
            </c:extLst>
          </c:dPt>
          <c:dPt>
            <c:idx val="58"/>
            <c:bubble3D val="0"/>
            <c:extLst>
              <c:ext xmlns:c16="http://schemas.microsoft.com/office/drawing/2014/chart" uri="{C3380CC4-5D6E-409C-BE32-E72D297353CC}">
                <c16:uniqueId val="{00000004-1CF0-4A3D-8CA4-0A9325BCDF8B}"/>
              </c:ext>
            </c:extLst>
          </c:dPt>
          <c:cat>
            <c:numRef>
              <c:f>'Fig 2.14'!$F$4:$BV$4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2.14'!$F$7:$BV$7</c:f>
              <c:numCache>
                <c:formatCode>0.0%</c:formatCode>
                <c:ptCount val="69"/>
                <c:pt idx="17">
                  <c:v>0.13632796484873877</c:v>
                </c:pt>
                <c:pt idx="18">
                  <c:v>0.15212720164206101</c:v>
                </c:pt>
                <c:pt idx="19">
                  <c:v>0.14329565716556256</c:v>
                </c:pt>
                <c:pt idx="20">
                  <c:v>0.14031344041215432</c:v>
                </c:pt>
                <c:pt idx="21">
                  <c:v>0.13971921121757652</c:v>
                </c:pt>
                <c:pt idx="22">
                  <c:v>0.13967148238473925</c:v>
                </c:pt>
                <c:pt idx="23">
                  <c:v>0.14043430197072113</c:v>
                </c:pt>
                <c:pt idx="24">
                  <c:v>0.1405455710047932</c:v>
                </c:pt>
                <c:pt idx="25">
                  <c:v>0.14046917803155787</c:v>
                </c:pt>
                <c:pt idx="26">
                  <c:v>0.14033946700318267</c:v>
                </c:pt>
                <c:pt idx="27">
                  <c:v>0.14026949858865581</c:v>
                </c:pt>
                <c:pt idx="28">
                  <c:v>0.13992654330153628</c:v>
                </c:pt>
                <c:pt idx="29">
                  <c:v>0.13947776040911475</c:v>
                </c:pt>
                <c:pt idx="30">
                  <c:v>0.13893872891980655</c:v>
                </c:pt>
                <c:pt idx="31">
                  <c:v>0.1389298233919668</c:v>
                </c:pt>
                <c:pt idx="32">
                  <c:v>0.1388764000680357</c:v>
                </c:pt>
                <c:pt idx="33">
                  <c:v>0.13875506109116797</c:v>
                </c:pt>
                <c:pt idx="34">
                  <c:v>0.13851854372179839</c:v>
                </c:pt>
                <c:pt idx="35">
                  <c:v>0.13829251557339248</c:v>
                </c:pt>
                <c:pt idx="36">
                  <c:v>0.13797736444810516</c:v>
                </c:pt>
                <c:pt idx="37">
                  <c:v>0.13749710126089115</c:v>
                </c:pt>
                <c:pt idx="38">
                  <c:v>0.1371031564880249</c:v>
                </c:pt>
                <c:pt idx="39">
                  <c:v>0.13670858529664551</c:v>
                </c:pt>
                <c:pt idx="40">
                  <c:v>0.13635911492121291</c:v>
                </c:pt>
                <c:pt idx="41">
                  <c:v>0.13611278622196493</c:v>
                </c:pt>
                <c:pt idx="42">
                  <c:v>0.13583530897149584</c:v>
                </c:pt>
                <c:pt idx="43">
                  <c:v>0.13551404088565713</c:v>
                </c:pt>
                <c:pt idx="44">
                  <c:v>0.13511787136407383</c:v>
                </c:pt>
                <c:pt idx="45">
                  <c:v>0.13471423271255475</c:v>
                </c:pt>
                <c:pt idx="46">
                  <c:v>0.13431679750210174</c:v>
                </c:pt>
                <c:pt idx="47">
                  <c:v>0.13391950372180403</c:v>
                </c:pt>
                <c:pt idx="48">
                  <c:v>0.13373232135337604</c:v>
                </c:pt>
                <c:pt idx="49">
                  <c:v>0.13338303784674002</c:v>
                </c:pt>
                <c:pt idx="50">
                  <c:v>0.13291276299393434</c:v>
                </c:pt>
                <c:pt idx="51">
                  <c:v>0.13244034406755198</c:v>
                </c:pt>
                <c:pt idx="52">
                  <c:v>0.13197656554377452</c:v>
                </c:pt>
                <c:pt idx="53">
                  <c:v>0.13156643231097337</c:v>
                </c:pt>
                <c:pt idx="54">
                  <c:v>0.13118882079171068</c:v>
                </c:pt>
                <c:pt idx="55">
                  <c:v>0.13082042615853956</c:v>
                </c:pt>
                <c:pt idx="56">
                  <c:v>0.13046689436347314</c:v>
                </c:pt>
                <c:pt idx="57">
                  <c:v>0.13007671405476731</c:v>
                </c:pt>
                <c:pt idx="58">
                  <c:v>0.12973926344730788</c:v>
                </c:pt>
                <c:pt idx="59">
                  <c:v>0.12948167668316224</c:v>
                </c:pt>
                <c:pt idx="60">
                  <c:v>0.12927868688957836</c:v>
                </c:pt>
                <c:pt idx="61">
                  <c:v>0.1291021601224569</c:v>
                </c:pt>
                <c:pt idx="62">
                  <c:v>0.12893548778405176</c:v>
                </c:pt>
                <c:pt idx="63">
                  <c:v>0.12886691112589366</c:v>
                </c:pt>
                <c:pt idx="64">
                  <c:v>0.12884581680460971</c:v>
                </c:pt>
                <c:pt idx="65">
                  <c:v>0.1288575357329646</c:v>
                </c:pt>
                <c:pt idx="66">
                  <c:v>0.12891854667267652</c:v>
                </c:pt>
                <c:pt idx="67">
                  <c:v>0.12902038497446675</c:v>
                </c:pt>
                <c:pt idx="68">
                  <c:v>0.1291633868741684</c:v>
                </c:pt>
              </c:numCache>
            </c:numRef>
          </c:val>
          <c:smooth val="0"/>
          <c:extLst>
            <c:ext xmlns:c16="http://schemas.microsoft.com/office/drawing/2014/chart" uri="{C3380CC4-5D6E-409C-BE32-E72D297353CC}">
              <c16:uniqueId val="{00000005-1CF0-4A3D-8CA4-0A9325BCDF8B}"/>
            </c:ext>
          </c:extLst>
        </c:ser>
        <c:dLbls>
          <c:showLegendKey val="0"/>
          <c:showVal val="0"/>
          <c:showCatName val="0"/>
          <c:showSerName val="0"/>
          <c:showPercent val="0"/>
          <c:showBubbleSize val="0"/>
        </c:dLbls>
        <c:smooth val="0"/>
        <c:axId val="284705920"/>
        <c:axId val="288512640"/>
      </c:lineChart>
      <c:catAx>
        <c:axId val="284705920"/>
        <c:scaling>
          <c:orientation val="minMax"/>
        </c:scaling>
        <c:delete val="0"/>
        <c:axPos val="b"/>
        <c:numFmt formatCode="General" sourceLinked="1"/>
        <c:majorTickMark val="out"/>
        <c:minorTickMark val="none"/>
        <c:tickLblPos val="low"/>
        <c:crossAx val="288512640"/>
        <c:crosses val="autoZero"/>
        <c:auto val="1"/>
        <c:lblAlgn val="ctr"/>
        <c:lblOffset val="100"/>
        <c:noMultiLvlLbl val="0"/>
      </c:catAx>
      <c:valAx>
        <c:axId val="288512640"/>
        <c:scaling>
          <c:orientation val="minMax"/>
          <c:min val="0.1"/>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284705920"/>
        <c:crosses val="autoZero"/>
        <c:crossBetween val="between"/>
      </c:valAx>
    </c:plotArea>
    <c:legend>
      <c:legendPos val="b"/>
      <c:layout>
        <c:manualLayout>
          <c:xMode val="edge"/>
          <c:yMode val="edge"/>
          <c:x val="0.12324203433103705"/>
          <c:y val="0.91402236829771277"/>
          <c:w val="0.87028873559544428"/>
          <c:h val="6.64414018560179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231645821389702E-2"/>
          <c:y val="3.2064285714285698E-2"/>
          <c:w val="0.89453654845893149"/>
          <c:h val="0.84925307100840042"/>
        </c:manualLayout>
      </c:layout>
      <c:lineChart>
        <c:grouping val="standard"/>
        <c:varyColors val="0"/>
        <c:ser>
          <c:idx val="5"/>
          <c:order val="0"/>
          <c:tx>
            <c:strRef>
              <c:f>'Fig 2.15'!$C$5</c:f>
              <c:strCache>
                <c:ptCount val="1"/>
                <c:pt idx="0">
                  <c:v>Obs</c:v>
                </c:pt>
              </c:strCache>
            </c:strRef>
          </c:tx>
          <c:spPr>
            <a:ln w="50800">
              <a:solidFill>
                <a:schemeClr val="bg1">
                  <a:lumMod val="50000"/>
                </a:schemeClr>
              </a:solidFill>
            </a:ln>
          </c:spPr>
          <c:marker>
            <c:symbol val="none"/>
          </c:marker>
          <c:cat>
            <c:numRef>
              <c:f>'Fig 2.15'!$R$4:$AJ$4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2.15'!$R$5:$AJ$5</c:f>
              <c:numCache>
                <c:formatCode>0.0%</c:formatCode>
                <c:ptCount val="19"/>
                <c:pt idx="1">
                  <c:v>-1.5415577032118821E-2</c:v>
                </c:pt>
                <c:pt idx="2">
                  <c:v>-1.545976564612439E-2</c:v>
                </c:pt>
                <c:pt idx="3">
                  <c:v>-5.3332707557082193E-3</c:v>
                </c:pt>
                <c:pt idx="4">
                  <c:v>0</c:v>
                </c:pt>
                <c:pt idx="5">
                  <c:v>3.0000000000000001E-3</c:v>
                </c:pt>
              </c:numCache>
            </c:numRef>
          </c:val>
          <c:smooth val="0"/>
          <c:extLst>
            <c:ext xmlns:c16="http://schemas.microsoft.com/office/drawing/2014/chart" uri="{C3380CC4-5D6E-409C-BE32-E72D297353CC}">
              <c16:uniqueId val="{00000000-A8FE-4107-8482-1158348D4EF1}"/>
            </c:ext>
          </c:extLst>
        </c:ser>
        <c:ser>
          <c:idx val="1"/>
          <c:order val="1"/>
          <c:tx>
            <c:strRef>
              <c:f>'Fig 2.15'!$C$6</c:f>
              <c:strCache>
                <c:ptCount val="1"/>
                <c:pt idx="0">
                  <c:v>1,8%</c:v>
                </c:pt>
              </c:strCache>
            </c:strRef>
          </c:tx>
          <c:spPr>
            <a:ln w="28575">
              <a:solidFill>
                <a:srgbClr val="006600"/>
              </a:solidFill>
            </a:ln>
          </c:spPr>
          <c:marker>
            <c:symbol val="none"/>
          </c:marker>
          <c:cat>
            <c:numRef>
              <c:f>'Fig 2.15'!$R$4:$AJ$4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2.15'!$R$6:$AJ$6</c:f>
              <c:numCache>
                <c:formatCode>0.0%</c:formatCode>
                <c:ptCount val="19"/>
                <c:pt idx="5">
                  <c:v>3.0000000000000001E-3</c:v>
                </c:pt>
                <c:pt idx="6">
                  <c:v>-9.4E-2</c:v>
                </c:pt>
                <c:pt idx="7">
                  <c:v>-2.7E-2</c:v>
                </c:pt>
                <c:pt idx="8">
                  <c:v>-7.0000000000000001E-3</c:v>
                </c:pt>
                <c:pt idx="9">
                  <c:v>-1E-3</c:v>
                </c:pt>
                <c:pt idx="10">
                  <c:v>0</c:v>
                </c:pt>
                <c:pt idx="11">
                  <c:v>0</c:v>
                </c:pt>
                <c:pt idx="12">
                  <c:v>-9.8280098280056905E-5</c:v>
                </c:pt>
                <c:pt idx="13">
                  <c:v>-1.9643477776376539E-4</c:v>
                </c:pt>
                <c:pt idx="14">
                  <c:v>-3.9255160107143361E-4</c:v>
                </c:pt>
                <c:pt idx="15">
                  <c:v>-5.8841864298342372E-4</c:v>
                </c:pt>
                <c:pt idx="16">
                  <c:v>0</c:v>
                </c:pt>
                <c:pt idx="17">
                  <c:v>0</c:v>
                </c:pt>
                <c:pt idx="18">
                  <c:v>0</c:v>
                </c:pt>
              </c:numCache>
            </c:numRef>
          </c:val>
          <c:smooth val="0"/>
          <c:extLst>
            <c:ext xmlns:c16="http://schemas.microsoft.com/office/drawing/2014/chart" uri="{C3380CC4-5D6E-409C-BE32-E72D297353CC}">
              <c16:uniqueId val="{00000001-A8FE-4107-8482-1158348D4EF1}"/>
            </c:ext>
          </c:extLst>
        </c:ser>
        <c:ser>
          <c:idx val="2"/>
          <c:order val="2"/>
          <c:tx>
            <c:strRef>
              <c:f>'Fig 2.15'!$C$7</c:f>
              <c:strCache>
                <c:ptCount val="1"/>
                <c:pt idx="0">
                  <c:v>1,5%</c:v>
                </c:pt>
              </c:strCache>
            </c:strRef>
          </c:tx>
          <c:spPr>
            <a:ln w="28575">
              <a:solidFill>
                <a:srgbClr val="4BACC6">
                  <a:lumMod val="75000"/>
                </a:srgbClr>
              </a:solidFill>
            </a:ln>
          </c:spPr>
          <c:marker>
            <c:symbol val="none"/>
          </c:marker>
          <c:cat>
            <c:numRef>
              <c:f>'Fig 2.15'!$R$4:$AJ$4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2.15'!$R$7:$AJ$7</c:f>
              <c:numCache>
                <c:formatCode>0.0%</c:formatCode>
                <c:ptCount val="19"/>
                <c:pt idx="5">
                  <c:v>3.0000000000000001E-3</c:v>
                </c:pt>
                <c:pt idx="6">
                  <c:v>-9.4E-2</c:v>
                </c:pt>
                <c:pt idx="7">
                  <c:v>-2.7E-2</c:v>
                </c:pt>
                <c:pt idx="8">
                  <c:v>-7.0000000000000001E-3</c:v>
                </c:pt>
                <c:pt idx="9">
                  <c:v>-1E-3</c:v>
                </c:pt>
                <c:pt idx="10">
                  <c:v>0</c:v>
                </c:pt>
                <c:pt idx="11">
                  <c:v>0</c:v>
                </c:pt>
                <c:pt idx="12">
                  <c:v>-9.832841691226335E-5</c:v>
                </c:pt>
                <c:pt idx="13">
                  <c:v>-1.9656988592231528E-4</c:v>
                </c:pt>
                <c:pt idx="14">
                  <c:v>-2.9475346935692315E-4</c:v>
                </c:pt>
                <c:pt idx="15">
                  <c:v>-3.9286959915685316E-4</c:v>
                </c:pt>
                <c:pt idx="16">
                  <c:v>0</c:v>
                </c:pt>
                <c:pt idx="17">
                  <c:v>0</c:v>
                </c:pt>
                <c:pt idx="18">
                  <c:v>0</c:v>
                </c:pt>
              </c:numCache>
            </c:numRef>
          </c:val>
          <c:smooth val="0"/>
          <c:extLst>
            <c:ext xmlns:c16="http://schemas.microsoft.com/office/drawing/2014/chart" uri="{C3380CC4-5D6E-409C-BE32-E72D297353CC}">
              <c16:uniqueId val="{00000002-A8FE-4107-8482-1158348D4EF1}"/>
            </c:ext>
          </c:extLst>
        </c:ser>
        <c:ser>
          <c:idx val="3"/>
          <c:order val="3"/>
          <c:tx>
            <c:strRef>
              <c:f>'Fig 2.15'!$C$8</c:f>
              <c:strCache>
                <c:ptCount val="1"/>
                <c:pt idx="0">
                  <c:v>1,3%</c:v>
                </c:pt>
              </c:strCache>
            </c:strRef>
          </c:tx>
          <c:spPr>
            <a:ln w="28575">
              <a:solidFill>
                <a:srgbClr val="E46C0A"/>
              </a:solidFill>
            </a:ln>
          </c:spPr>
          <c:marker>
            <c:symbol val="none"/>
          </c:marker>
          <c:cat>
            <c:numRef>
              <c:f>'Fig 2.15'!$R$4:$AJ$4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2.15'!$R$8:$AJ$8</c:f>
              <c:numCache>
                <c:formatCode>0.0%</c:formatCode>
                <c:ptCount val="19"/>
                <c:pt idx="5">
                  <c:v>3.0000000000000001E-3</c:v>
                </c:pt>
                <c:pt idx="6">
                  <c:v>-9.4E-2</c:v>
                </c:pt>
                <c:pt idx="7">
                  <c:v>-2.7E-2</c:v>
                </c:pt>
                <c:pt idx="8">
                  <c:v>-7.0000000000000001E-3</c:v>
                </c:pt>
                <c:pt idx="9">
                  <c:v>-1E-3</c:v>
                </c:pt>
                <c:pt idx="10">
                  <c:v>0</c:v>
                </c:pt>
                <c:pt idx="11">
                  <c:v>0</c:v>
                </c:pt>
                <c:pt idx="12">
                  <c:v>-1.9669551534229335E-4</c:v>
                </c:pt>
                <c:pt idx="13">
                  <c:v>-2.9498526214577492E-4</c:v>
                </c:pt>
                <c:pt idx="14">
                  <c:v>-3.9324602632295758E-4</c:v>
                </c:pt>
                <c:pt idx="15">
                  <c:v>-4.9145851934462303E-4</c:v>
                </c:pt>
                <c:pt idx="16">
                  <c:v>0</c:v>
                </c:pt>
                <c:pt idx="17">
                  <c:v>0</c:v>
                </c:pt>
                <c:pt idx="18">
                  <c:v>0</c:v>
                </c:pt>
              </c:numCache>
            </c:numRef>
          </c:val>
          <c:smooth val="0"/>
          <c:extLst>
            <c:ext xmlns:c16="http://schemas.microsoft.com/office/drawing/2014/chart" uri="{C3380CC4-5D6E-409C-BE32-E72D297353CC}">
              <c16:uniqueId val="{00000003-A8FE-4107-8482-1158348D4EF1}"/>
            </c:ext>
          </c:extLst>
        </c:ser>
        <c:ser>
          <c:idx val="4"/>
          <c:order val="4"/>
          <c:tx>
            <c:strRef>
              <c:f>'Fig 2.15'!$C$9</c:f>
              <c:strCache>
                <c:ptCount val="1"/>
                <c:pt idx="0">
                  <c:v>1%</c:v>
                </c:pt>
              </c:strCache>
            </c:strRef>
          </c:tx>
          <c:spPr>
            <a:ln w="28575">
              <a:solidFill>
                <a:srgbClr val="800000"/>
              </a:solidFill>
            </a:ln>
          </c:spPr>
          <c:marker>
            <c:symbol val="none"/>
          </c:marker>
          <c:cat>
            <c:numRef>
              <c:f>'Fig 2.15'!$R$4:$AJ$4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2.15'!$R$9:$AJ$9</c:f>
              <c:numCache>
                <c:formatCode>0.0%</c:formatCode>
                <c:ptCount val="19"/>
                <c:pt idx="5">
                  <c:v>3.0000000000000001E-3</c:v>
                </c:pt>
                <c:pt idx="6">
                  <c:v>-9.4E-2</c:v>
                </c:pt>
                <c:pt idx="7">
                  <c:v>-2.7E-2</c:v>
                </c:pt>
                <c:pt idx="8">
                  <c:v>-7.0000000000000001E-3</c:v>
                </c:pt>
                <c:pt idx="9">
                  <c:v>-1E-3</c:v>
                </c:pt>
                <c:pt idx="10">
                  <c:v>0</c:v>
                </c:pt>
                <c:pt idx="11">
                  <c:v>0</c:v>
                </c:pt>
                <c:pt idx="12">
                  <c:v>-9.8396142870993408E-5</c:v>
                </c:pt>
                <c:pt idx="13">
                  <c:v>-1.9677292404551849E-4</c:v>
                </c:pt>
                <c:pt idx="14">
                  <c:v>-2.9516906882198768E-4</c:v>
                </c:pt>
                <c:pt idx="15">
                  <c:v>-4.9194199096180835E-4</c:v>
                </c:pt>
                <c:pt idx="16">
                  <c:v>0</c:v>
                </c:pt>
                <c:pt idx="17">
                  <c:v>0</c:v>
                </c:pt>
                <c:pt idx="18">
                  <c:v>0</c:v>
                </c:pt>
              </c:numCache>
            </c:numRef>
          </c:val>
          <c:smooth val="0"/>
          <c:extLst>
            <c:ext xmlns:c16="http://schemas.microsoft.com/office/drawing/2014/chart" uri="{C3380CC4-5D6E-409C-BE32-E72D297353CC}">
              <c16:uniqueId val="{00000004-A8FE-4107-8482-1158348D4EF1}"/>
            </c:ext>
          </c:extLst>
        </c:ser>
        <c:dLbls>
          <c:showLegendKey val="0"/>
          <c:showVal val="0"/>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1"/>
        <c:noMultiLvlLbl val="0"/>
      </c:catAx>
      <c:valAx>
        <c:axId val="106748928"/>
        <c:scaling>
          <c:orientation val="minMax"/>
        </c:scaling>
        <c:delete val="0"/>
        <c:axPos val="l"/>
        <c:majorGridlines/>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17662770608354492"/>
          <c:y val="0.92990807428692268"/>
          <c:w val="0.75135605296277419"/>
          <c:h val="5.620175100490060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'Fig 2.16'!$B$8</c:f>
              <c:strCache>
                <c:ptCount val="1"/>
                <c:pt idx="0">
                  <c:v>CNAV</c:v>
                </c:pt>
              </c:strCache>
            </c:strRef>
          </c:tx>
          <c:spPr>
            <a:solidFill>
              <a:schemeClr val="accent5">
                <a:lumMod val="60000"/>
                <a:lumOff val="40000"/>
              </a:schemeClr>
            </a:solidFill>
            <a:ln>
              <a:solidFill>
                <a:schemeClr val="accent5">
                  <a:lumMod val="50000"/>
                </a:schemeClr>
              </a:solidFill>
            </a:ln>
          </c:spPr>
          <c:cat>
            <c:numRef>
              <c:f>'Fig 2.16'!$C$6:$BK$6</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2.16'!$C$8:$BK$8</c:f>
              <c:numCache>
                <c:formatCode>0.0%</c:formatCode>
                <c:ptCount val="61"/>
                <c:pt idx="0">
                  <c:v>0.12568505116613171</c:v>
                </c:pt>
                <c:pt idx="1">
                  <c:v>0.12801563003613028</c:v>
                </c:pt>
                <c:pt idx="2">
                  <c:v>0.13028945039272652</c:v>
                </c:pt>
                <c:pt idx="3">
                  <c:v>0.13245494004416813</c:v>
                </c:pt>
                <c:pt idx="4">
                  <c:v>0.13456804799671848</c:v>
                </c:pt>
                <c:pt idx="5">
                  <c:v>0.13661419209435197</c:v>
                </c:pt>
                <c:pt idx="6">
                  <c:v>0.13860170905997327</c:v>
                </c:pt>
                <c:pt idx="7">
                  <c:v>0.14062678654743185</c:v>
                </c:pt>
                <c:pt idx="8">
                  <c:v>0.14259331052588303</c:v>
                </c:pt>
                <c:pt idx="9">
                  <c:v>0.1445069282129347</c:v>
                </c:pt>
                <c:pt idx="10">
                  <c:v>0.14636724944742008</c:v>
                </c:pt>
                <c:pt idx="11">
                  <c:v>0.14819177454508164</c:v>
                </c:pt>
                <c:pt idx="12">
                  <c:v>0.14993235713705277</c:v>
                </c:pt>
                <c:pt idx="13">
                  <c:v>0.15158135407107726</c:v>
                </c:pt>
                <c:pt idx="14">
                  <c:v>0.15324220301466646</c:v>
                </c:pt>
                <c:pt idx="15">
                  <c:v>0.15493434074494974</c:v>
                </c:pt>
                <c:pt idx="16">
                  <c:v>0.15660024755743801</c:v>
                </c:pt>
                <c:pt idx="17">
                  <c:v>0.1581143872503448</c:v>
                </c:pt>
                <c:pt idx="18">
                  <c:v>0.15957000771479424</c:v>
                </c:pt>
                <c:pt idx="19">
                  <c:v>0.1609532522299871</c:v>
                </c:pt>
                <c:pt idx="20">
                  <c:v>0.16226326867499946</c:v>
                </c:pt>
                <c:pt idx="21">
                  <c:v>0.16351895418636944</c:v>
                </c:pt>
                <c:pt idx="22">
                  <c:v>0.16462625377255702</c:v>
                </c:pt>
                <c:pt idx="23">
                  <c:v>0.16570463799947061</c:v>
                </c:pt>
                <c:pt idx="24">
                  <c:v>0.1668162988439634</c:v>
                </c:pt>
                <c:pt idx="25">
                  <c:v>0.1677229384583758</c:v>
                </c:pt>
                <c:pt idx="26">
                  <c:v>0.16851211055879425</c:v>
                </c:pt>
                <c:pt idx="27">
                  <c:v>0.16929736236950418</c:v>
                </c:pt>
                <c:pt idx="28">
                  <c:v>0.16992856620876706</c:v>
                </c:pt>
                <c:pt idx="29">
                  <c:v>0.17048801286900359</c:v>
                </c:pt>
                <c:pt idx="30">
                  <c:v>0.17102155685170656</c:v>
                </c:pt>
                <c:pt idx="31">
                  <c:v>0.17148835416041833</c:v>
                </c:pt>
                <c:pt idx="32">
                  <c:v>0.17183995693246726</c:v>
                </c:pt>
                <c:pt idx="33">
                  <c:v>0.17222517259198977</c:v>
                </c:pt>
                <c:pt idx="34">
                  <c:v>0.17257267000335536</c:v>
                </c:pt>
                <c:pt idx="35">
                  <c:v>0.17293545811173214</c:v>
                </c:pt>
                <c:pt idx="36">
                  <c:v>0.17326238628310711</c:v>
                </c:pt>
                <c:pt idx="37">
                  <c:v>0.17358497462252881</c:v>
                </c:pt>
                <c:pt idx="38">
                  <c:v>0.17392445180921134</c:v>
                </c:pt>
                <c:pt idx="39">
                  <c:v>0.17422934099046503</c:v>
                </c:pt>
                <c:pt idx="40">
                  <c:v>0.17452680783059316</c:v>
                </c:pt>
                <c:pt idx="41">
                  <c:v>0.17481521396380381</c:v>
                </c:pt>
                <c:pt idx="42">
                  <c:v>0.1750952177911986</c:v>
                </c:pt>
                <c:pt idx="43">
                  <c:v>0.17536662089028857</c:v>
                </c:pt>
                <c:pt idx="44">
                  <c:v>0.17562633790019294</c:v>
                </c:pt>
                <c:pt idx="45">
                  <c:v>0.17587608968873725</c:v>
                </c:pt>
                <c:pt idx="46">
                  <c:v>0.17610604766067126</c:v>
                </c:pt>
                <c:pt idx="47">
                  <c:v>0.17632064708798292</c:v>
                </c:pt>
                <c:pt idx="48">
                  <c:v>0.17652656320235238</c:v>
                </c:pt>
                <c:pt idx="49">
                  <c:v>0.17672288819833271</c:v>
                </c:pt>
                <c:pt idx="50">
                  <c:v>0.17690956805243693</c:v>
                </c:pt>
                <c:pt idx="51">
                  <c:v>0.17708160504120135</c:v>
                </c:pt>
                <c:pt idx="52">
                  <c:v>0.17723356627182565</c:v>
                </c:pt>
                <c:pt idx="53">
                  <c:v>0.17735662237071023</c:v>
                </c:pt>
                <c:pt idx="54">
                  <c:v>0.17743439187320659</c:v>
                </c:pt>
                <c:pt idx="55">
                  <c:v>0.17747674446531952</c:v>
                </c:pt>
                <c:pt idx="56">
                  <c:v>0.17749582862289001</c:v>
                </c:pt>
                <c:pt idx="57">
                  <c:v>0.17749999999999999</c:v>
                </c:pt>
                <c:pt idx="58">
                  <c:v>0.17750000000000002</c:v>
                </c:pt>
                <c:pt idx="59">
                  <c:v>0.17750000000000002</c:v>
                </c:pt>
                <c:pt idx="60">
                  <c:v>0.17749999999999999</c:v>
                </c:pt>
              </c:numCache>
            </c:numRef>
          </c:val>
          <c:extLst>
            <c:ext xmlns:c16="http://schemas.microsoft.com/office/drawing/2014/chart" uri="{C3380CC4-5D6E-409C-BE32-E72D297353CC}">
              <c16:uniqueId val="{00000000-82ED-4EE4-99E5-F5C7D15C1CB5}"/>
            </c:ext>
          </c:extLst>
        </c:ser>
        <c:ser>
          <c:idx val="1"/>
          <c:order val="1"/>
          <c:tx>
            <c:strRef>
              <c:f>'Fig 2.16'!$B$9</c:f>
              <c:strCache>
                <c:ptCount val="1"/>
                <c:pt idx="0">
                  <c:v>ARRCO</c:v>
                </c:pt>
              </c:strCache>
            </c:strRef>
          </c:tx>
          <c:spPr>
            <a:solidFill>
              <a:schemeClr val="accent2">
                <a:lumMod val="60000"/>
                <a:lumOff val="40000"/>
              </a:schemeClr>
            </a:solidFill>
            <a:ln>
              <a:solidFill>
                <a:schemeClr val="accent2">
                  <a:lumMod val="75000"/>
                </a:schemeClr>
              </a:solidFill>
            </a:ln>
          </c:spPr>
          <c:cat>
            <c:numRef>
              <c:f>'Fig 2.16'!$C$6:$BK$6</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2.16'!$C$9:$BK$9</c:f>
              <c:numCache>
                <c:formatCode>0.0%</c:formatCode>
                <c:ptCount val="61"/>
                <c:pt idx="0">
                  <c:v>7.0795259491832366E-2</c:v>
                </c:pt>
                <c:pt idx="1">
                  <c:v>7.2053025815196195E-2</c:v>
                </c:pt>
                <c:pt idx="2">
                  <c:v>7.3305847872948471E-2</c:v>
                </c:pt>
                <c:pt idx="3">
                  <c:v>7.4563652050705101E-2</c:v>
                </c:pt>
                <c:pt idx="4">
                  <c:v>7.5816796132823314E-2</c:v>
                </c:pt>
                <c:pt idx="5">
                  <c:v>7.7063150896067786E-2</c:v>
                </c:pt>
                <c:pt idx="6">
                  <c:v>7.8288711882934431E-2</c:v>
                </c:pt>
                <c:pt idx="7">
                  <c:v>7.9513679218801425E-2</c:v>
                </c:pt>
                <c:pt idx="8">
                  <c:v>8.0717985520561586E-2</c:v>
                </c:pt>
                <c:pt idx="9">
                  <c:v>8.1907766180555119E-2</c:v>
                </c:pt>
                <c:pt idx="10">
                  <c:v>8.3071114285594674E-2</c:v>
                </c:pt>
                <c:pt idx="11">
                  <c:v>8.4219283418572363E-2</c:v>
                </c:pt>
                <c:pt idx="12">
                  <c:v>8.5341532758675662E-2</c:v>
                </c:pt>
                <c:pt idx="13">
                  <c:v>8.6444359397540749E-2</c:v>
                </c:pt>
                <c:pt idx="14">
                  <c:v>8.7522162001123047E-2</c:v>
                </c:pt>
                <c:pt idx="15">
                  <c:v>8.859222408982792E-2</c:v>
                </c:pt>
                <c:pt idx="16">
                  <c:v>8.9650456607611728E-2</c:v>
                </c:pt>
                <c:pt idx="17">
                  <c:v>9.0684878092662041E-2</c:v>
                </c:pt>
                <c:pt idx="18">
                  <c:v>9.1694117381826534E-2</c:v>
                </c:pt>
                <c:pt idx="19">
                  <c:v>9.2669898427755887E-2</c:v>
                </c:pt>
                <c:pt idx="20">
                  <c:v>9.3696525157830904E-2</c:v>
                </c:pt>
                <c:pt idx="21">
                  <c:v>9.4757023802685234E-2</c:v>
                </c:pt>
                <c:pt idx="22">
                  <c:v>9.5726794246027438E-2</c:v>
                </c:pt>
                <c:pt idx="23">
                  <c:v>9.6670442812335042E-2</c:v>
                </c:pt>
                <c:pt idx="24">
                  <c:v>9.7666575802729638E-2</c:v>
                </c:pt>
                <c:pt idx="25">
                  <c:v>9.8440038641360153E-2</c:v>
                </c:pt>
                <c:pt idx="26">
                  <c:v>9.8987781080461454E-2</c:v>
                </c:pt>
                <c:pt idx="27">
                  <c:v>9.9585993391700878E-2</c:v>
                </c:pt>
                <c:pt idx="28">
                  <c:v>0.10011600700290221</c:v>
                </c:pt>
                <c:pt idx="29">
                  <c:v>0.10057770779024283</c:v>
                </c:pt>
                <c:pt idx="30">
                  <c:v>0.10107948087391853</c:v>
                </c:pt>
                <c:pt idx="31">
                  <c:v>0.10154171775849456</c:v>
                </c:pt>
                <c:pt idx="32">
                  <c:v>0.10196274925008252</c:v>
                </c:pt>
                <c:pt idx="33">
                  <c:v>0.10237536483863086</c:v>
                </c:pt>
                <c:pt idx="34">
                  <c:v>0.10273168484308876</c:v>
                </c:pt>
                <c:pt idx="35">
                  <c:v>0.1030347403395719</c:v>
                </c:pt>
                <c:pt idx="36">
                  <c:v>0.10328756100039302</c:v>
                </c:pt>
                <c:pt idx="37">
                  <c:v>0.10349493155299093</c:v>
                </c:pt>
                <c:pt idx="38">
                  <c:v>0.1036741788710627</c:v>
                </c:pt>
                <c:pt idx="39">
                  <c:v>0.10380602637246475</c:v>
                </c:pt>
                <c:pt idx="40">
                  <c:v>0.10392536688342068</c:v>
                </c:pt>
                <c:pt idx="41">
                  <c:v>0.10404044264711196</c:v>
                </c:pt>
                <c:pt idx="42">
                  <c:v>0.10415328525879039</c:v>
                </c:pt>
                <c:pt idx="43">
                  <c:v>0.10426238653687947</c:v>
                </c:pt>
                <c:pt idx="44">
                  <c:v>0.10437154454090164</c:v>
                </c:pt>
                <c:pt idx="45">
                  <c:v>0.10447920553856389</c:v>
                </c:pt>
                <c:pt idx="46">
                  <c:v>0.1045834120701349</c:v>
                </c:pt>
                <c:pt idx="47">
                  <c:v>0.10468428547315642</c:v>
                </c:pt>
                <c:pt idx="48">
                  <c:v>0.10478215819705272</c:v>
                </c:pt>
                <c:pt idx="49">
                  <c:v>0.10487722529635342</c:v>
                </c:pt>
                <c:pt idx="50">
                  <c:v>0.10496870011043349</c:v>
                </c:pt>
                <c:pt idx="51">
                  <c:v>0.10505615978620318</c:v>
                </c:pt>
                <c:pt idx="52">
                  <c:v>0.1051378957183066</c:v>
                </c:pt>
                <c:pt idx="53">
                  <c:v>0.10521275471623083</c:v>
                </c:pt>
                <c:pt idx="54">
                  <c:v>0.10527504890204738</c:v>
                </c:pt>
                <c:pt idx="55">
                  <c:v>0.10532588135997366</c:v>
                </c:pt>
                <c:pt idx="56">
                  <c:v>0.10536956485151677</c:v>
                </c:pt>
                <c:pt idx="57">
                  <c:v>0.10540491613354051</c:v>
                </c:pt>
                <c:pt idx="58">
                  <c:v>0.10543522837379561</c:v>
                </c:pt>
                <c:pt idx="59">
                  <c:v>0.10544700000000003</c:v>
                </c:pt>
                <c:pt idx="60">
                  <c:v>0.10544700000000003</c:v>
                </c:pt>
              </c:numCache>
            </c:numRef>
          </c:val>
          <c:extLst>
            <c:ext xmlns:c16="http://schemas.microsoft.com/office/drawing/2014/chart" uri="{C3380CC4-5D6E-409C-BE32-E72D297353CC}">
              <c16:uniqueId val="{00000001-82ED-4EE4-99E5-F5C7D15C1CB5}"/>
            </c:ext>
          </c:extLst>
        </c:ser>
        <c:dLbls>
          <c:showLegendKey val="0"/>
          <c:showVal val="0"/>
          <c:showCatName val="0"/>
          <c:showSerName val="0"/>
          <c:showPercent val="0"/>
          <c:showBubbleSize val="0"/>
        </c:dLbls>
        <c:axId val="153178880"/>
        <c:axId val="153180416"/>
      </c:areaChart>
      <c:catAx>
        <c:axId val="153178880"/>
        <c:scaling>
          <c:orientation val="minMax"/>
        </c:scaling>
        <c:delete val="0"/>
        <c:axPos val="b"/>
        <c:numFmt formatCode="General" sourceLinked="1"/>
        <c:majorTickMark val="out"/>
        <c:minorTickMark val="none"/>
        <c:tickLblPos val="nextTo"/>
        <c:crossAx val="153180416"/>
        <c:crosses val="autoZero"/>
        <c:auto val="1"/>
        <c:lblAlgn val="ctr"/>
        <c:lblOffset val="100"/>
        <c:tickLblSkip val="10"/>
        <c:noMultiLvlLbl val="0"/>
      </c:catAx>
      <c:valAx>
        <c:axId val="153180416"/>
        <c:scaling>
          <c:orientation val="minMax"/>
        </c:scaling>
        <c:delete val="0"/>
        <c:axPos val="l"/>
        <c:majorGridlines/>
        <c:title>
          <c:tx>
            <c:rich>
              <a:bodyPr rot="-5400000" vert="horz"/>
              <a:lstStyle/>
              <a:p>
                <a:pPr>
                  <a:defRPr/>
                </a:pPr>
                <a:r>
                  <a:rPr lang="en-US"/>
                  <a:t>en % du salaire moyen de carrière</a:t>
                </a:r>
              </a:p>
            </c:rich>
          </c:tx>
          <c:overlay val="0"/>
        </c:title>
        <c:numFmt formatCode="0.0%" sourceLinked="1"/>
        <c:majorTickMark val="out"/>
        <c:minorTickMark val="none"/>
        <c:tickLblPos val="nextTo"/>
        <c:crossAx val="153178880"/>
        <c:crosses val="autoZero"/>
        <c:crossBetween val="midCat"/>
      </c:valAx>
    </c:plotArea>
    <c:legend>
      <c:legendPos val="r"/>
      <c:overlay val="0"/>
    </c:legend>
    <c:plotVisOnly val="1"/>
    <c:dispBlanksAs val="zero"/>
    <c:showDLblsOverMax val="0"/>
  </c:chart>
  <c:spPr>
    <a:solidFill>
      <a:schemeClr val="tx2">
        <a:lumMod val="20000"/>
        <a:lumOff val="80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55568282268041E-2"/>
          <c:y val="3.356215822215218E-2"/>
          <c:w val="0.92180177381819217"/>
          <c:h val="0.79900785129131602"/>
        </c:manualLayout>
      </c:layout>
      <c:barChart>
        <c:barDir val="col"/>
        <c:grouping val="stacked"/>
        <c:varyColors val="0"/>
        <c:ser>
          <c:idx val="0"/>
          <c:order val="0"/>
          <c:tx>
            <c:strRef>
              <c:f>'Figure I'!$B$6</c:f>
              <c:strCache>
                <c:ptCount val="1"/>
                <c:pt idx="0">
                  <c:v>Publiques</c:v>
                </c:pt>
              </c:strCache>
            </c:strRef>
          </c:tx>
          <c:spPr>
            <a:solidFill>
              <a:schemeClr val="tx2">
                <a:lumMod val="60000"/>
                <a:lumOff val="40000"/>
              </a:schemeClr>
            </a:solidFill>
            <a:ln>
              <a:solidFill>
                <a:schemeClr val="accent1">
                  <a:lumMod val="75000"/>
                </a:schemeClr>
              </a:solidFill>
            </a:ln>
            <a:effectLst/>
          </c:spPr>
          <c:invertIfNegative val="0"/>
          <c:cat>
            <c:numRef>
              <c:f>'Figure I'!$C$5:$AT$5</c:f>
              <c:numCache>
                <c:formatCode>General</c:formatCode>
                <c:ptCount val="44"/>
                <c:pt idx="1">
                  <c:v>2002</c:v>
                </c:pt>
                <c:pt idx="2">
                  <c:v>2015</c:v>
                </c:pt>
                <c:pt idx="5">
                  <c:v>2002</c:v>
                </c:pt>
                <c:pt idx="6">
                  <c:v>2015</c:v>
                </c:pt>
                <c:pt idx="9">
                  <c:v>2002</c:v>
                </c:pt>
                <c:pt idx="10">
                  <c:v>2015</c:v>
                </c:pt>
                <c:pt idx="13">
                  <c:v>2002</c:v>
                </c:pt>
                <c:pt idx="14">
                  <c:v>2015</c:v>
                </c:pt>
                <c:pt idx="17">
                  <c:v>2002</c:v>
                </c:pt>
                <c:pt idx="18">
                  <c:v>2015</c:v>
                </c:pt>
                <c:pt idx="21">
                  <c:v>2002</c:v>
                </c:pt>
                <c:pt idx="22">
                  <c:v>2015</c:v>
                </c:pt>
                <c:pt idx="25">
                  <c:v>2002</c:v>
                </c:pt>
                <c:pt idx="26">
                  <c:v>2015</c:v>
                </c:pt>
                <c:pt idx="29">
                  <c:v>2002</c:v>
                </c:pt>
                <c:pt idx="30">
                  <c:v>2015</c:v>
                </c:pt>
                <c:pt idx="33">
                  <c:v>2002</c:v>
                </c:pt>
                <c:pt idx="34">
                  <c:v>2015</c:v>
                </c:pt>
                <c:pt idx="37">
                  <c:v>2002</c:v>
                </c:pt>
                <c:pt idx="38">
                  <c:v>2015</c:v>
                </c:pt>
                <c:pt idx="41">
                  <c:v>2002</c:v>
                </c:pt>
                <c:pt idx="42">
                  <c:v>2015</c:v>
                </c:pt>
              </c:numCache>
            </c:numRef>
          </c:cat>
          <c:val>
            <c:numRef>
              <c:f>'Figure I'!$C$6:$AT$6</c:f>
              <c:numCache>
                <c:formatCode>0.0%</c:formatCode>
                <c:ptCount val="44"/>
                <c:pt idx="1">
                  <c:v>0.11071999999999999</c:v>
                </c:pt>
                <c:pt idx="2">
                  <c:v>0.10084</c:v>
                </c:pt>
                <c:pt idx="5">
                  <c:v>8.8829999999999992E-2</c:v>
                </c:pt>
                <c:pt idx="6">
                  <c:v>0.10708999999999999</c:v>
                </c:pt>
                <c:pt idx="9">
                  <c:v>4.1840000000000002E-2</c:v>
                </c:pt>
                <c:pt idx="10">
                  <c:v>4.6980000000000001E-2</c:v>
                </c:pt>
                <c:pt idx="13">
                  <c:v>8.1069999999999989E-2</c:v>
                </c:pt>
                <c:pt idx="14">
                  <c:v>0.11015000000000001</c:v>
                </c:pt>
                <c:pt idx="17">
                  <c:v>5.8349999999999999E-2</c:v>
                </c:pt>
                <c:pt idx="18">
                  <c:v>7.0529999999999995E-2</c:v>
                </c:pt>
                <c:pt idx="21">
                  <c:v>0.11574999999999999</c:v>
                </c:pt>
                <c:pt idx="22">
                  <c:v>0.13909000000000002</c:v>
                </c:pt>
                <c:pt idx="25">
                  <c:v>0.13463</c:v>
                </c:pt>
                <c:pt idx="26">
                  <c:v>0.16183</c:v>
                </c:pt>
                <c:pt idx="29">
                  <c:v>7.5869999999999993E-2</c:v>
                </c:pt>
                <c:pt idx="30">
                  <c:v>9.3689999999999996E-2</c:v>
                </c:pt>
                <c:pt idx="33">
                  <c:v>4.7050000000000002E-2</c:v>
                </c:pt>
                <c:pt idx="34">
                  <c:v>5.3719999999999997E-2</c:v>
                </c:pt>
                <c:pt idx="37">
                  <c:v>4.9509999999999998E-2</c:v>
                </c:pt>
                <c:pt idx="38">
                  <c:v>6.2380000000000005E-2</c:v>
                </c:pt>
                <c:pt idx="41">
                  <c:v>6.8489999999999995E-2</c:v>
                </c:pt>
                <c:pt idx="42">
                  <c:v>7.1680000000000008E-2</c:v>
                </c:pt>
              </c:numCache>
            </c:numRef>
          </c:val>
          <c:extLst>
            <c:ext xmlns:c16="http://schemas.microsoft.com/office/drawing/2014/chart" uri="{C3380CC4-5D6E-409C-BE32-E72D297353CC}">
              <c16:uniqueId val="{00000000-52A9-4DBC-9CB5-7B242460F91E}"/>
            </c:ext>
          </c:extLst>
        </c:ser>
        <c:ser>
          <c:idx val="1"/>
          <c:order val="1"/>
          <c:tx>
            <c:strRef>
              <c:f>'Figure I'!$B$7</c:f>
              <c:strCache>
                <c:ptCount val="1"/>
                <c:pt idx="0">
                  <c:v>Privées</c:v>
                </c:pt>
              </c:strCache>
            </c:strRef>
          </c:tx>
          <c:spPr>
            <a:solidFill>
              <a:schemeClr val="accent2"/>
            </a:solidFill>
            <a:ln>
              <a:solidFill>
                <a:schemeClr val="accent2">
                  <a:lumMod val="75000"/>
                </a:schemeClr>
              </a:solidFill>
            </a:ln>
            <a:effectLst/>
          </c:spPr>
          <c:invertIfNegative val="0"/>
          <c:cat>
            <c:numRef>
              <c:f>'Figure I'!$C$5:$AT$5</c:f>
              <c:numCache>
                <c:formatCode>General</c:formatCode>
                <c:ptCount val="44"/>
                <c:pt idx="1">
                  <c:v>2002</c:v>
                </c:pt>
                <c:pt idx="2">
                  <c:v>2015</c:v>
                </c:pt>
                <c:pt idx="5">
                  <c:v>2002</c:v>
                </c:pt>
                <c:pt idx="6">
                  <c:v>2015</c:v>
                </c:pt>
                <c:pt idx="9">
                  <c:v>2002</c:v>
                </c:pt>
                <c:pt idx="10">
                  <c:v>2015</c:v>
                </c:pt>
                <c:pt idx="13">
                  <c:v>2002</c:v>
                </c:pt>
                <c:pt idx="14">
                  <c:v>2015</c:v>
                </c:pt>
                <c:pt idx="17">
                  <c:v>2002</c:v>
                </c:pt>
                <c:pt idx="18">
                  <c:v>2015</c:v>
                </c:pt>
                <c:pt idx="21">
                  <c:v>2002</c:v>
                </c:pt>
                <c:pt idx="22">
                  <c:v>2015</c:v>
                </c:pt>
                <c:pt idx="25">
                  <c:v>2002</c:v>
                </c:pt>
                <c:pt idx="26">
                  <c:v>2015</c:v>
                </c:pt>
                <c:pt idx="29">
                  <c:v>2002</c:v>
                </c:pt>
                <c:pt idx="30">
                  <c:v>2015</c:v>
                </c:pt>
                <c:pt idx="33">
                  <c:v>2002</c:v>
                </c:pt>
                <c:pt idx="34">
                  <c:v>2015</c:v>
                </c:pt>
                <c:pt idx="37">
                  <c:v>2002</c:v>
                </c:pt>
                <c:pt idx="38">
                  <c:v>2015</c:v>
                </c:pt>
                <c:pt idx="41">
                  <c:v>2002</c:v>
                </c:pt>
                <c:pt idx="42">
                  <c:v>2015</c:v>
                </c:pt>
              </c:numCache>
            </c:numRef>
          </c:cat>
          <c:val>
            <c:numRef>
              <c:f>'Figure I'!$C$7:$AT$7</c:f>
              <c:numCache>
                <c:formatCode>0.0%</c:formatCode>
                <c:ptCount val="44"/>
                <c:pt idx="1">
                  <c:v>6.522391862136735E-3</c:v>
                </c:pt>
                <c:pt idx="2">
                  <c:v>7.621771114198682E-3</c:v>
                </c:pt>
                <c:pt idx="5">
                  <c:v>1.4134706698007251E-2</c:v>
                </c:pt>
                <c:pt idx="6">
                  <c:v>1.0371371442476556E-2</c:v>
                </c:pt>
                <c:pt idx="9">
                  <c:v>4.114899965987933E-2</c:v>
                </c:pt>
                <c:pt idx="10">
                  <c:v>3.1321045436664537E-2</c:v>
                </c:pt>
                <c:pt idx="13">
                  <c:v>0</c:v>
                </c:pt>
                <c:pt idx="14">
                  <c:v>3.6164979259273007E-3</c:v>
                </c:pt>
                <c:pt idx="17">
                  <c:v>3.6303201786185527E-2</c:v>
                </c:pt>
                <c:pt idx="18">
                  <c:v>5.1569885803056791E-2</c:v>
                </c:pt>
                <c:pt idx="21">
                  <c:v>2.5303461518841135E-3</c:v>
                </c:pt>
                <c:pt idx="22">
                  <c:v>2.2310310257492613E-3</c:v>
                </c:pt>
                <c:pt idx="25">
                  <c:v>1.1115646043880918E-2</c:v>
                </c:pt>
                <c:pt idx="26">
                  <c:v>1.2098915338401732E-2</c:v>
                </c:pt>
                <c:pt idx="29">
                  <c:v>3.6882385480464401E-2</c:v>
                </c:pt>
                <c:pt idx="30">
                  <c:v>2.7346733276267892E-2</c:v>
                </c:pt>
                <c:pt idx="33">
                  <c:v>3.0265176987530357E-2</c:v>
                </c:pt>
                <c:pt idx="34">
                  <c:v>4.6996556561663051E-2</c:v>
                </c:pt>
                <c:pt idx="37">
                  <c:v>4.1732704743234719E-2</c:v>
                </c:pt>
                <c:pt idx="38">
                  <c:v>4.947008079728895E-2</c:v>
                </c:pt>
                <c:pt idx="41">
                  <c:v>1.7385357397965467E-2</c:v>
                </c:pt>
                <c:pt idx="42">
                  <c:v>2.8686975850082268E-2</c:v>
                </c:pt>
              </c:numCache>
            </c:numRef>
          </c:val>
          <c:extLst>
            <c:ext xmlns:c16="http://schemas.microsoft.com/office/drawing/2014/chart" uri="{C3380CC4-5D6E-409C-BE32-E72D297353CC}">
              <c16:uniqueId val="{00000001-52A9-4DBC-9CB5-7B242460F91E}"/>
            </c:ext>
          </c:extLst>
        </c:ser>
        <c:ser>
          <c:idx val="2"/>
          <c:order val="2"/>
          <c:tx>
            <c:strRef>
              <c:f>'Figure I'!$B$8</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I'!$C$5:$AT$5</c:f>
              <c:numCache>
                <c:formatCode>General</c:formatCode>
                <c:ptCount val="44"/>
                <c:pt idx="1">
                  <c:v>2002</c:v>
                </c:pt>
                <c:pt idx="2">
                  <c:v>2015</c:v>
                </c:pt>
                <c:pt idx="5">
                  <c:v>2002</c:v>
                </c:pt>
                <c:pt idx="6">
                  <c:v>2015</c:v>
                </c:pt>
                <c:pt idx="9">
                  <c:v>2002</c:v>
                </c:pt>
                <c:pt idx="10">
                  <c:v>2015</c:v>
                </c:pt>
                <c:pt idx="13">
                  <c:v>2002</c:v>
                </c:pt>
                <c:pt idx="14">
                  <c:v>2015</c:v>
                </c:pt>
                <c:pt idx="17">
                  <c:v>2002</c:v>
                </c:pt>
                <c:pt idx="18">
                  <c:v>2015</c:v>
                </c:pt>
                <c:pt idx="21">
                  <c:v>2002</c:v>
                </c:pt>
                <c:pt idx="22">
                  <c:v>2015</c:v>
                </c:pt>
                <c:pt idx="25">
                  <c:v>2002</c:v>
                </c:pt>
                <c:pt idx="26">
                  <c:v>2015</c:v>
                </c:pt>
                <c:pt idx="29">
                  <c:v>2002</c:v>
                </c:pt>
                <c:pt idx="30">
                  <c:v>2015</c:v>
                </c:pt>
                <c:pt idx="33">
                  <c:v>2002</c:v>
                </c:pt>
                <c:pt idx="34">
                  <c:v>2015</c:v>
                </c:pt>
                <c:pt idx="37">
                  <c:v>2002</c:v>
                </c:pt>
                <c:pt idx="38">
                  <c:v>2015</c:v>
                </c:pt>
                <c:pt idx="41">
                  <c:v>2002</c:v>
                </c:pt>
                <c:pt idx="42">
                  <c:v>2015</c:v>
                </c:pt>
              </c:numCache>
            </c:numRef>
          </c:cat>
          <c:val>
            <c:numRef>
              <c:f>'Figure I'!$C$8:$AT$8</c:f>
              <c:numCache>
                <c:formatCode>0.0%</c:formatCode>
                <c:ptCount val="44"/>
                <c:pt idx="1">
                  <c:v>0.11724239186213672</c:v>
                </c:pt>
                <c:pt idx="2">
                  <c:v>0.10846177111419868</c:v>
                </c:pt>
                <c:pt idx="5">
                  <c:v>0.10296470669800724</c:v>
                </c:pt>
                <c:pt idx="6">
                  <c:v>0.11746137144247655</c:v>
                </c:pt>
                <c:pt idx="9">
                  <c:v>8.2988999659879326E-2</c:v>
                </c:pt>
                <c:pt idx="10">
                  <c:v>7.8301045436664538E-2</c:v>
                </c:pt>
                <c:pt idx="13">
                  <c:v>8.1069999999999989E-2</c:v>
                </c:pt>
                <c:pt idx="14">
                  <c:v>0.11376649792592732</c:v>
                </c:pt>
                <c:pt idx="17">
                  <c:v>9.4653201786185526E-2</c:v>
                </c:pt>
                <c:pt idx="18">
                  <c:v>0.12209988580305678</c:v>
                </c:pt>
                <c:pt idx="21">
                  <c:v>0.11828034615188411</c:v>
                </c:pt>
                <c:pt idx="22">
                  <c:v>0.14132103102574928</c:v>
                </c:pt>
                <c:pt idx="25">
                  <c:v>0.14574564604388091</c:v>
                </c:pt>
                <c:pt idx="26">
                  <c:v>0.17392891533840174</c:v>
                </c:pt>
                <c:pt idx="29">
                  <c:v>0.1127523854804644</c:v>
                </c:pt>
                <c:pt idx="30">
                  <c:v>0.12103673327626789</c:v>
                </c:pt>
                <c:pt idx="33">
                  <c:v>7.7315176987530362E-2</c:v>
                </c:pt>
                <c:pt idx="34">
                  <c:v>0.10071655656166305</c:v>
                </c:pt>
                <c:pt idx="37">
                  <c:v>9.1242704743234718E-2</c:v>
                </c:pt>
                <c:pt idx="38">
                  <c:v>0.11185008079728895</c:v>
                </c:pt>
                <c:pt idx="41">
                  <c:v>8.5875357397965466E-2</c:v>
                </c:pt>
                <c:pt idx="42">
                  <c:v>0.10036697585008228</c:v>
                </c:pt>
              </c:numCache>
            </c:numRef>
          </c:val>
          <c:extLst>
            <c:ext xmlns:c16="http://schemas.microsoft.com/office/drawing/2014/chart" uri="{C3380CC4-5D6E-409C-BE32-E72D297353CC}">
              <c16:uniqueId val="{00000002-52A9-4DBC-9CB5-7B242460F91E}"/>
            </c:ext>
          </c:extLst>
        </c:ser>
        <c:dLbls>
          <c:showLegendKey val="0"/>
          <c:showVal val="0"/>
          <c:showCatName val="0"/>
          <c:showSerName val="0"/>
          <c:showPercent val="0"/>
          <c:showBubbleSize val="0"/>
        </c:dLbls>
        <c:gapWidth val="150"/>
        <c:overlap val="100"/>
        <c:axId val="1441107248"/>
        <c:axId val="1441113072"/>
      </c:barChart>
      <c:catAx>
        <c:axId val="144110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t" anchorCtr="1"/>
          <a:lstStyle/>
          <a:p>
            <a:pPr>
              <a:defRPr sz="900" b="0" i="0" u="none" strike="noStrike" kern="1200" baseline="0">
                <a:solidFill>
                  <a:sysClr val="windowText" lastClr="000000"/>
                </a:solidFill>
                <a:latin typeface="+mn-lt"/>
                <a:ea typeface="+mn-ea"/>
                <a:cs typeface="+mn-cs"/>
              </a:defRPr>
            </a:pPr>
            <a:endParaRPr lang="fr-FR"/>
          </a:p>
        </c:txPr>
        <c:crossAx val="1441113072"/>
        <c:crosses val="autoZero"/>
        <c:auto val="0"/>
        <c:lblAlgn val="ctr"/>
        <c:lblOffset val="100"/>
        <c:tickMarkSkip val="1"/>
        <c:noMultiLvlLbl val="0"/>
      </c:catAx>
      <c:valAx>
        <c:axId val="1441113072"/>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4110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14140156072985"/>
          <c:y val="5.2222962962962964E-2"/>
          <c:w val="0.80875050136159254"/>
          <c:h val="0.78184088128885743"/>
        </c:manualLayout>
      </c:layout>
      <c:lineChart>
        <c:grouping val="standard"/>
        <c:varyColors val="0"/>
        <c:ser>
          <c:idx val="0"/>
          <c:order val="0"/>
          <c:tx>
            <c:v>Durée de carrière moyenne</c:v>
          </c:tx>
          <c:spPr>
            <a:ln w="50800">
              <a:solidFill>
                <a:srgbClr val="00368B"/>
              </a:solidFill>
            </a:ln>
          </c:spPr>
          <c:marker>
            <c:symbol val="none"/>
          </c:marker>
          <c:cat>
            <c:numRef>
              <c:f>'Fig 2.17'!$C$3:$BK$3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2.17'!$C$5:$BK$5</c:f>
              <c:numCache>
                <c:formatCode>0.0</c:formatCode>
                <c:ptCount val="61"/>
                <c:pt idx="0">
                  <c:v>34.574604987626117</c:v>
                </c:pt>
                <c:pt idx="1">
                  <c:v>35.101610866731832</c:v>
                </c:pt>
                <c:pt idx="2">
                  <c:v>35.524157072368418</c:v>
                </c:pt>
                <c:pt idx="3">
                  <c:v>35.998562870104237</c:v>
                </c:pt>
                <c:pt idx="4">
                  <c:v>36.537035467245353</c:v>
                </c:pt>
                <c:pt idx="5">
                  <c:v>37.002694037867599</c:v>
                </c:pt>
                <c:pt idx="6">
                  <c:v>37.534505782295284</c:v>
                </c:pt>
                <c:pt idx="7">
                  <c:v>37.874622770919068</c:v>
                </c:pt>
                <c:pt idx="8">
                  <c:v>38.021301549873506</c:v>
                </c:pt>
                <c:pt idx="9">
                  <c:v>38.364605999853303</c:v>
                </c:pt>
                <c:pt idx="10">
                  <c:v>38.551504179626747</c:v>
                </c:pt>
                <c:pt idx="11">
                  <c:v>38.883858117879889</c:v>
                </c:pt>
                <c:pt idx="12">
                  <c:v>39.345121057420137</c:v>
                </c:pt>
                <c:pt idx="13">
                  <c:v>39.81932409012132</c:v>
                </c:pt>
                <c:pt idx="14">
                  <c:v>39.971744798595225</c:v>
                </c:pt>
                <c:pt idx="15">
                  <c:v>40.145555341568766</c:v>
                </c:pt>
                <c:pt idx="16">
                  <c:v>40.171670671733544</c:v>
                </c:pt>
                <c:pt idx="17">
                  <c:v>39.815416607923304</c:v>
                </c:pt>
                <c:pt idx="18">
                  <c:v>39.888964121178276</c:v>
                </c:pt>
                <c:pt idx="19">
                  <c:v>39.657606638914416</c:v>
                </c:pt>
                <c:pt idx="20">
                  <c:v>39.791111556982344</c:v>
                </c:pt>
                <c:pt idx="21">
                  <c:v>39.748949160658704</c:v>
                </c:pt>
                <c:pt idx="22">
                  <c:v>39.475414628960237</c:v>
                </c:pt>
                <c:pt idx="23">
                  <c:v>39.360642560032666</c:v>
                </c:pt>
                <c:pt idx="24">
                  <c:v>39.145477708605284</c:v>
                </c:pt>
                <c:pt idx="25">
                  <c:v>38.94375421001422</c:v>
                </c:pt>
                <c:pt idx="26">
                  <c:v>38.703757872986628</c:v>
                </c:pt>
                <c:pt idx="27">
                  <c:v>38.629931998680568</c:v>
                </c:pt>
                <c:pt idx="28">
                  <c:v>38.578596442256455</c:v>
                </c:pt>
                <c:pt idx="29">
                  <c:v>38.583463367981274</c:v>
                </c:pt>
                <c:pt idx="30">
                  <c:v>38.467010169658465</c:v>
                </c:pt>
                <c:pt idx="31">
                  <c:v>38.519363852556481</c:v>
                </c:pt>
                <c:pt idx="32">
                  <c:v>38.280746219046037</c:v>
                </c:pt>
                <c:pt idx="33">
                  <c:v>38.047402535164018</c:v>
                </c:pt>
                <c:pt idx="34">
                  <c:v>37.837778451280499</c:v>
                </c:pt>
                <c:pt idx="35">
                  <c:v>37.75708668738875</c:v>
                </c:pt>
                <c:pt idx="36">
                  <c:v>37.755002171906391</c:v>
                </c:pt>
                <c:pt idx="37">
                  <c:v>37.705355044266277</c:v>
                </c:pt>
                <c:pt idx="38">
                  <c:v>37.641100504603862</c:v>
                </c:pt>
                <c:pt idx="39">
                  <c:v>37.913997875085379</c:v>
                </c:pt>
                <c:pt idx="40">
                  <c:v>38.024364154979793</c:v>
                </c:pt>
                <c:pt idx="41">
                  <c:v>38.129082124468063</c:v>
                </c:pt>
                <c:pt idx="42">
                  <c:v>37.914664025133639</c:v>
                </c:pt>
                <c:pt idx="43">
                  <c:v>37.733627988047807</c:v>
                </c:pt>
                <c:pt idx="44">
                  <c:v>37.533634818501881</c:v>
                </c:pt>
                <c:pt idx="45">
                  <c:v>37.671366177917498</c:v>
                </c:pt>
                <c:pt idx="46">
                  <c:v>37.76794570608196</c:v>
                </c:pt>
                <c:pt idx="47">
                  <c:v>37.718766354250917</c:v>
                </c:pt>
                <c:pt idx="48">
                  <c:v>37.693776107908803</c:v>
                </c:pt>
                <c:pt idx="49">
                  <c:v>37.726767378732447</c:v>
                </c:pt>
                <c:pt idx="50">
                  <c:v>37.534871473205833</c:v>
                </c:pt>
                <c:pt idx="51">
                  <c:v>37.736548721261272</c:v>
                </c:pt>
                <c:pt idx="52">
                  <c:v>37.725559909060124</c:v>
                </c:pt>
                <c:pt idx="53">
                  <c:v>37.697778195018152</c:v>
                </c:pt>
                <c:pt idx="54">
                  <c:v>37.75</c:v>
                </c:pt>
                <c:pt idx="55">
                  <c:v>37.674999999999997</c:v>
                </c:pt>
                <c:pt idx="56">
                  <c:v>37.575000000000003</c:v>
                </c:pt>
                <c:pt idx="57">
                  <c:v>37.475000000000001</c:v>
                </c:pt>
                <c:pt idx="58">
                  <c:v>37.4</c:v>
                </c:pt>
                <c:pt idx="59">
                  <c:v>37.325000000000003</c:v>
                </c:pt>
                <c:pt idx="60">
                  <c:v>37.298448435069986</c:v>
                </c:pt>
              </c:numCache>
            </c:numRef>
          </c:val>
          <c:smooth val="0"/>
          <c:extLst>
            <c:ext xmlns:c16="http://schemas.microsoft.com/office/drawing/2014/chart" uri="{C3380CC4-5D6E-409C-BE32-E72D297353CC}">
              <c16:uniqueId val="{00000000-4C70-4442-8E76-B094180E7890}"/>
            </c:ext>
          </c:extLst>
        </c:ser>
        <c:dLbls>
          <c:showLegendKey val="0"/>
          <c:showVal val="0"/>
          <c:showCatName val="0"/>
          <c:showSerName val="0"/>
          <c:showPercent val="0"/>
          <c:showBubbleSize val="0"/>
        </c:dLbls>
        <c:smooth val="0"/>
        <c:axId val="83256448"/>
        <c:axId val="83258368"/>
      </c:lineChart>
      <c:catAx>
        <c:axId val="83256448"/>
        <c:scaling>
          <c:orientation val="minMax"/>
        </c:scaling>
        <c:delete val="0"/>
        <c:axPos val="b"/>
        <c:title>
          <c:tx>
            <c:rich>
              <a:bodyPr/>
              <a:lstStyle/>
              <a:p>
                <a:pPr>
                  <a:defRPr/>
                </a:pPr>
                <a:r>
                  <a:rPr lang="en-US"/>
                  <a:t>génération</a:t>
                </a:r>
              </a:p>
            </c:rich>
          </c:tx>
          <c:layout>
            <c:manualLayout>
              <c:xMode val="edge"/>
              <c:yMode val="edge"/>
              <c:x val="0.77317261615756472"/>
              <c:y val="0.75469252850688728"/>
            </c:manualLayout>
          </c:layout>
          <c:overlay val="0"/>
        </c:title>
        <c:numFmt formatCode="General" sourceLinked="1"/>
        <c:majorTickMark val="out"/>
        <c:minorTickMark val="none"/>
        <c:tickLblPos val="nextTo"/>
        <c:txPr>
          <a:bodyPr rot="-5400000" vert="horz"/>
          <a:lstStyle/>
          <a:p>
            <a:pPr>
              <a:defRPr/>
            </a:pPr>
            <a:endParaRPr lang="fr-FR"/>
          </a:p>
        </c:txPr>
        <c:crossAx val="83258368"/>
        <c:crosses val="autoZero"/>
        <c:auto val="1"/>
        <c:lblAlgn val="ctr"/>
        <c:lblOffset val="100"/>
        <c:tickLblSkip val="5"/>
        <c:noMultiLvlLbl val="0"/>
      </c:catAx>
      <c:valAx>
        <c:axId val="83258368"/>
        <c:scaling>
          <c:orientation val="minMax"/>
          <c:max val="43"/>
          <c:min val="34"/>
        </c:scaling>
        <c:delete val="0"/>
        <c:axPos val="l"/>
        <c:majorGridlines/>
        <c:title>
          <c:tx>
            <c:rich>
              <a:bodyPr rot="-5400000" vert="horz"/>
              <a:lstStyle/>
              <a:p>
                <a:pPr>
                  <a:defRPr/>
                </a:pPr>
                <a:r>
                  <a:rPr lang="en-US"/>
                  <a:t>en années</a:t>
                </a:r>
              </a:p>
            </c:rich>
          </c:tx>
          <c:layout>
            <c:manualLayout>
              <c:xMode val="edge"/>
              <c:yMode val="edge"/>
              <c:x val="1.2584388185654008E-2"/>
              <c:y val="4.2486111111111127E-3"/>
            </c:manualLayout>
          </c:layout>
          <c:overlay val="0"/>
        </c:title>
        <c:numFmt formatCode="General" sourceLinked="0"/>
        <c:majorTickMark val="out"/>
        <c:minorTickMark val="none"/>
        <c:tickLblPos val="nextTo"/>
        <c:crossAx val="83256448"/>
        <c:crosses val="autoZero"/>
        <c:crossBetween val="between"/>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14140156072985"/>
          <c:y val="5.2222962962962964E-2"/>
          <c:w val="0.80875050136159254"/>
          <c:h val="0.78184088128885743"/>
        </c:manualLayout>
      </c:layout>
      <c:lineChart>
        <c:grouping val="standard"/>
        <c:varyColors val="0"/>
        <c:ser>
          <c:idx val="0"/>
          <c:order val="0"/>
          <c:spPr>
            <a:ln w="50800">
              <a:solidFill>
                <a:srgbClr val="00368B"/>
              </a:solidFill>
            </a:ln>
          </c:spPr>
          <c:marker>
            <c:symbol val="none"/>
          </c:marker>
          <c:cat>
            <c:numRef>
              <c:f>'Fig 2.17'!$C$3:$BK$3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2.17'!$C$4:$BK$4</c:f>
              <c:numCache>
                <c:formatCode>0.0</c:formatCode>
                <c:ptCount val="61"/>
                <c:pt idx="0">
                  <c:v>42.871232876712327</c:v>
                </c:pt>
                <c:pt idx="1">
                  <c:v>42.871232876712327</c:v>
                </c:pt>
                <c:pt idx="2">
                  <c:v>42.871232876712327</c:v>
                </c:pt>
                <c:pt idx="3">
                  <c:v>42.871232876712327</c:v>
                </c:pt>
                <c:pt idx="4">
                  <c:v>42.871232876712327</c:v>
                </c:pt>
                <c:pt idx="5">
                  <c:v>42.871232876712327</c:v>
                </c:pt>
                <c:pt idx="6">
                  <c:v>42.871232876712327</c:v>
                </c:pt>
                <c:pt idx="7">
                  <c:v>42.821917808219176</c:v>
                </c:pt>
                <c:pt idx="8">
                  <c:v>42.772602739726025</c:v>
                </c:pt>
                <c:pt idx="9">
                  <c:v>42.723287671232875</c:v>
                </c:pt>
                <c:pt idx="10">
                  <c:v>42.673972602739724</c:v>
                </c:pt>
                <c:pt idx="11">
                  <c:v>42.558904109589037</c:v>
                </c:pt>
                <c:pt idx="12">
                  <c:v>42.443835616438356</c:v>
                </c:pt>
                <c:pt idx="13">
                  <c:v>42.328767123287669</c:v>
                </c:pt>
                <c:pt idx="14">
                  <c:v>42.213698630136989</c:v>
                </c:pt>
                <c:pt idx="15">
                  <c:v>42.104109589041094</c:v>
                </c:pt>
                <c:pt idx="16">
                  <c:v>41.991780821917807</c:v>
                </c:pt>
                <c:pt idx="17">
                  <c:v>41.88219178082192</c:v>
                </c:pt>
                <c:pt idx="18">
                  <c:v>41.772602739726025</c:v>
                </c:pt>
                <c:pt idx="19">
                  <c:v>41.673972602739724</c:v>
                </c:pt>
                <c:pt idx="20">
                  <c:v>41.575342465753423</c:v>
                </c:pt>
                <c:pt idx="21">
                  <c:v>41.726712328767121</c:v>
                </c:pt>
                <c:pt idx="22">
                  <c:v>41.87808219178082</c:v>
                </c:pt>
                <c:pt idx="23">
                  <c:v>41.925342465753424</c:v>
                </c:pt>
                <c:pt idx="24">
                  <c:v>42.222602739726028</c:v>
                </c:pt>
                <c:pt idx="25">
                  <c:v>42.017123287671232</c:v>
                </c:pt>
                <c:pt idx="26">
                  <c:v>41.814383561643837</c:v>
                </c:pt>
                <c:pt idx="27">
                  <c:v>42.218493150684935</c:v>
                </c:pt>
                <c:pt idx="28">
                  <c:v>42.372602739726027</c:v>
                </c:pt>
                <c:pt idx="29">
                  <c:v>42.276712328767125</c:v>
                </c:pt>
                <c:pt idx="30">
                  <c:v>42.680821917808217</c:v>
                </c:pt>
                <c:pt idx="31">
                  <c:v>42.760958904109586</c:v>
                </c:pt>
                <c:pt idx="32">
                  <c:v>42.591095890410955</c:v>
                </c:pt>
                <c:pt idx="33">
                  <c:v>42.668493150684931</c:v>
                </c:pt>
                <c:pt idx="34">
                  <c:v>42.4986301369863</c:v>
                </c:pt>
                <c:pt idx="35">
                  <c:v>42.713013698630135</c:v>
                </c:pt>
                <c:pt idx="36">
                  <c:v>42.67739726027397</c:v>
                </c:pt>
                <c:pt idx="37">
                  <c:v>42.641780821917806</c:v>
                </c:pt>
                <c:pt idx="38">
                  <c:v>42.856164383561648</c:v>
                </c:pt>
                <c:pt idx="39">
                  <c:v>42.856164383561648</c:v>
                </c:pt>
                <c:pt idx="40">
                  <c:v>42.856164383561648</c:v>
                </c:pt>
                <c:pt idx="41">
                  <c:v>42.856164383561648</c:v>
                </c:pt>
                <c:pt idx="42">
                  <c:v>42.856164383561648</c:v>
                </c:pt>
                <c:pt idx="43">
                  <c:v>42.856164383561648</c:v>
                </c:pt>
                <c:pt idx="44">
                  <c:v>42.856164383561648</c:v>
                </c:pt>
                <c:pt idx="45">
                  <c:v>42.856164383561648</c:v>
                </c:pt>
                <c:pt idx="46">
                  <c:v>42.856164383561648</c:v>
                </c:pt>
                <c:pt idx="47">
                  <c:v>42.856164383561648</c:v>
                </c:pt>
                <c:pt idx="48">
                  <c:v>42.856164383561648</c:v>
                </c:pt>
                <c:pt idx="49">
                  <c:v>42.856164383561648</c:v>
                </c:pt>
                <c:pt idx="50">
                  <c:v>42.856164383561648</c:v>
                </c:pt>
                <c:pt idx="51">
                  <c:v>42.856164383561648</c:v>
                </c:pt>
                <c:pt idx="52">
                  <c:v>42.856164383561648</c:v>
                </c:pt>
                <c:pt idx="53">
                  <c:v>42.856164383561648</c:v>
                </c:pt>
                <c:pt idx="54">
                  <c:v>42.606164383561648</c:v>
                </c:pt>
                <c:pt idx="55">
                  <c:v>42.606164383561648</c:v>
                </c:pt>
                <c:pt idx="56">
                  <c:v>42.606164383561648</c:v>
                </c:pt>
                <c:pt idx="57">
                  <c:v>42.606164383561648</c:v>
                </c:pt>
                <c:pt idx="58">
                  <c:v>42.606164383561648</c:v>
                </c:pt>
                <c:pt idx="59">
                  <c:v>42.606164383561648</c:v>
                </c:pt>
                <c:pt idx="60">
                  <c:v>42.606164383561648</c:v>
                </c:pt>
              </c:numCache>
            </c:numRef>
          </c:val>
          <c:smooth val="0"/>
          <c:extLst>
            <c:ext xmlns:c16="http://schemas.microsoft.com/office/drawing/2014/chart" uri="{C3380CC4-5D6E-409C-BE32-E72D297353CC}">
              <c16:uniqueId val="{00000000-5372-4125-84AC-352541DE7F75}"/>
            </c:ext>
          </c:extLst>
        </c:ser>
        <c:dLbls>
          <c:showLegendKey val="0"/>
          <c:showVal val="0"/>
          <c:showCatName val="0"/>
          <c:showSerName val="0"/>
          <c:showPercent val="0"/>
          <c:showBubbleSize val="0"/>
        </c:dLbls>
        <c:smooth val="0"/>
        <c:axId val="83256448"/>
        <c:axId val="83258368"/>
      </c:lineChart>
      <c:catAx>
        <c:axId val="83256448"/>
        <c:scaling>
          <c:orientation val="minMax"/>
        </c:scaling>
        <c:delete val="0"/>
        <c:axPos val="b"/>
        <c:title>
          <c:tx>
            <c:rich>
              <a:bodyPr/>
              <a:lstStyle/>
              <a:p>
                <a:pPr>
                  <a:defRPr/>
                </a:pPr>
                <a:r>
                  <a:rPr lang="en-US"/>
                  <a:t>génération</a:t>
                </a:r>
              </a:p>
            </c:rich>
          </c:tx>
          <c:layout>
            <c:manualLayout>
              <c:xMode val="edge"/>
              <c:yMode val="edge"/>
              <c:x val="0.77317261615756472"/>
              <c:y val="0.75469252850688728"/>
            </c:manualLayout>
          </c:layout>
          <c:overlay val="0"/>
        </c:title>
        <c:numFmt formatCode="General" sourceLinked="1"/>
        <c:majorTickMark val="out"/>
        <c:minorTickMark val="none"/>
        <c:tickLblPos val="nextTo"/>
        <c:txPr>
          <a:bodyPr rot="-5400000" vert="horz"/>
          <a:lstStyle/>
          <a:p>
            <a:pPr>
              <a:defRPr/>
            </a:pPr>
            <a:endParaRPr lang="fr-FR"/>
          </a:p>
        </c:txPr>
        <c:crossAx val="83258368"/>
        <c:crosses val="autoZero"/>
        <c:auto val="1"/>
        <c:lblAlgn val="ctr"/>
        <c:lblOffset val="100"/>
        <c:tickLblSkip val="5"/>
        <c:noMultiLvlLbl val="0"/>
      </c:catAx>
      <c:valAx>
        <c:axId val="83258368"/>
        <c:scaling>
          <c:orientation val="minMax"/>
          <c:max val="43"/>
          <c:min val="34"/>
        </c:scaling>
        <c:delete val="0"/>
        <c:axPos val="l"/>
        <c:majorGridlines/>
        <c:title>
          <c:tx>
            <c:rich>
              <a:bodyPr rot="-5400000" vert="horz"/>
              <a:lstStyle/>
              <a:p>
                <a:pPr>
                  <a:defRPr/>
                </a:pPr>
                <a:r>
                  <a:rPr lang="en-US"/>
                  <a:t>en années</a:t>
                </a:r>
              </a:p>
            </c:rich>
          </c:tx>
          <c:layout>
            <c:manualLayout>
              <c:xMode val="edge"/>
              <c:yMode val="edge"/>
              <c:x val="1.2584388185654008E-2"/>
              <c:y val="4.2486111111111127E-3"/>
            </c:manualLayout>
          </c:layout>
          <c:overlay val="0"/>
        </c:title>
        <c:numFmt formatCode="General" sourceLinked="0"/>
        <c:majorTickMark val="out"/>
        <c:minorTickMark val="none"/>
        <c:tickLblPos val="nextTo"/>
        <c:crossAx val="83256448"/>
        <c:crosses val="autoZero"/>
        <c:crossBetween val="between"/>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51090014064696"/>
          <c:y val="5.2222962962962964E-2"/>
          <c:w val="0.75513115330520397"/>
          <c:h val="0.61666046952464282"/>
        </c:manualLayout>
      </c:layout>
      <c:lineChart>
        <c:grouping val="standard"/>
        <c:varyColors val="0"/>
        <c:ser>
          <c:idx val="0"/>
          <c:order val="0"/>
          <c:tx>
            <c:v>Scénario central de mortalité</c:v>
          </c:tx>
          <c:spPr>
            <a:ln w="38100">
              <a:solidFill>
                <a:srgbClr val="00368B"/>
              </a:solidFill>
            </a:ln>
          </c:spPr>
          <c:marker>
            <c:symbol val="circle"/>
            <c:size val="2"/>
            <c:spPr>
              <a:solidFill>
                <a:srgbClr val="00368B"/>
              </a:solidFill>
              <a:ln>
                <a:solidFill>
                  <a:srgbClr val="00368B"/>
                </a:solidFill>
              </a:ln>
            </c:spPr>
          </c:marker>
          <c:cat>
            <c:numRef>
              <c:f>'Fig 2.18'!$C$7:$BK$7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2.18'!$C$8:$BK$8</c:f>
              <c:numCache>
                <c:formatCode>0.0%</c:formatCode>
                <c:ptCount val="61"/>
                <c:pt idx="0">
                  <c:v>0.41065662695954869</c:v>
                </c:pt>
                <c:pt idx="2">
                  <c:v>0.41655136587881669</c:v>
                </c:pt>
                <c:pt idx="4">
                  <c:v>0.42759858154429603</c:v>
                </c:pt>
                <c:pt idx="6">
                  <c:v>0.43945502377142842</c:v>
                </c:pt>
                <c:pt idx="8">
                  <c:v>0.43904938118730763</c:v>
                </c:pt>
                <c:pt idx="9">
                  <c:v>0.44289090077811832</c:v>
                </c:pt>
                <c:pt idx="10">
                  <c:v>0.44464431225062756</c:v>
                </c:pt>
                <c:pt idx="11">
                  <c:v>0.44823698228312897</c:v>
                </c:pt>
                <c:pt idx="12">
                  <c:v>0.45319927066518623</c:v>
                </c:pt>
                <c:pt idx="13">
                  <c:v>0.45831792233910246</c:v>
                </c:pt>
                <c:pt idx="14">
                  <c:v>0.45938514666968855</c:v>
                </c:pt>
                <c:pt idx="15">
                  <c:v>0.46077271134396119</c:v>
                </c:pt>
                <c:pt idx="16">
                  <c:v>0.46036853594321941</c:v>
                </c:pt>
                <c:pt idx="17">
                  <c:v>0.45534901006965445</c:v>
                </c:pt>
                <c:pt idx="18">
                  <c:v>0.45526451578980709</c:v>
                </c:pt>
                <c:pt idx="19">
                  <c:v>0.4517164763107876</c:v>
                </c:pt>
                <c:pt idx="20">
                  <c:v>0.45233929602466372</c:v>
                </c:pt>
                <c:pt idx="21">
                  <c:v>0.45097564601561424</c:v>
                </c:pt>
                <c:pt idx="22">
                  <c:v>0.44700630322025564</c:v>
                </c:pt>
                <c:pt idx="23">
                  <c:v>0.44485542611405976</c:v>
                </c:pt>
                <c:pt idx="24">
                  <c:v>0.44158902019762269</c:v>
                </c:pt>
                <c:pt idx="25">
                  <c:v>0.43849491595490009</c:v>
                </c:pt>
                <c:pt idx="26">
                  <c:v>0.43499073476350358</c:v>
                </c:pt>
                <c:pt idx="27">
                  <c:v>0.43337206475067436</c:v>
                </c:pt>
                <c:pt idx="28">
                  <c:v>0.43201953110177937</c:v>
                </c:pt>
                <c:pt idx="29">
                  <c:v>0.43130844706913424</c:v>
                </c:pt>
                <c:pt idx="30">
                  <c:v>0.42925435259402445</c:v>
                </c:pt>
                <c:pt idx="31">
                  <c:v>0.42909606939203837</c:v>
                </c:pt>
                <c:pt idx="32">
                  <c:v>0.42571065904606287</c:v>
                </c:pt>
                <c:pt idx="33">
                  <c:v>0.42240329062483195</c:v>
                </c:pt>
                <c:pt idx="34">
                  <c:v>0.41937777993025904</c:v>
                </c:pt>
                <c:pt idx="35">
                  <c:v>0.41779672344801627</c:v>
                </c:pt>
                <c:pt idx="36">
                  <c:v>0.41709691698357704</c:v>
                </c:pt>
                <c:pt idx="37">
                  <c:v>0.41588236329056821</c:v>
                </c:pt>
                <c:pt idx="38">
                  <c:v>0.41451831974993036</c:v>
                </c:pt>
                <c:pt idx="39">
                  <c:v>0.41687303408162751</c:v>
                </c:pt>
                <c:pt idx="40">
                  <c:v>0.41744353588495459</c:v>
                </c:pt>
                <c:pt idx="41">
                  <c:v>0.41795770614457162</c:v>
                </c:pt>
                <c:pt idx="42">
                  <c:v>0.41498456831590463</c:v>
                </c:pt>
                <c:pt idx="43">
                  <c:v>0.41239223963617927</c:v>
                </c:pt>
                <c:pt idx="44">
                  <c:v>0.40960765045640063</c:v>
                </c:pt>
                <c:pt idx="45">
                  <c:v>0.4105183194201904</c:v>
                </c:pt>
                <c:pt idx="46">
                  <c:v>0.41098539178377419</c:v>
                </c:pt>
                <c:pt idx="47">
                  <c:v>0.4098739892943134</c:v>
                </c:pt>
                <c:pt idx="48">
                  <c:v>0.40903481935501329</c:v>
                </c:pt>
                <c:pt idx="49">
                  <c:v>0.40883283628325412</c:v>
                </c:pt>
                <c:pt idx="50">
                  <c:v>0.40620412787938126</c:v>
                </c:pt>
                <c:pt idx="51">
                  <c:v>0.40784239998557742</c:v>
                </c:pt>
                <c:pt idx="52">
                  <c:v>0.40718723056298484</c:v>
                </c:pt>
                <c:pt idx="53">
                  <c:v>0.40635894807773015</c:v>
                </c:pt>
                <c:pt idx="54">
                  <c:v>0.40640018219945589</c:v>
                </c:pt>
                <c:pt idx="55">
                  <c:v>0.40507944463530132</c:v>
                </c:pt>
                <c:pt idx="56">
                  <c:v>0.403499476606695</c:v>
                </c:pt>
                <c:pt idx="57">
                  <c:v>0.40192923632750999</c:v>
                </c:pt>
                <c:pt idx="58">
                  <c:v>0.40063635055312141</c:v>
                </c:pt>
                <c:pt idx="59">
                  <c:v>0.39935219464762695</c:v>
                </c:pt>
                <c:pt idx="60">
                  <c:v>0.39859435911550534</c:v>
                </c:pt>
              </c:numCache>
            </c:numRef>
          </c:val>
          <c:smooth val="0"/>
          <c:extLst>
            <c:ext xmlns:c16="http://schemas.microsoft.com/office/drawing/2014/chart" uri="{C3380CC4-5D6E-409C-BE32-E72D297353CC}">
              <c16:uniqueId val="{00000000-6752-4A0A-881B-85765C52C38E}"/>
            </c:ext>
          </c:extLst>
        </c:ser>
        <c:ser>
          <c:idx val="1"/>
          <c:order val="1"/>
          <c:tx>
            <c:v>Variante de mortalité haute</c:v>
          </c:tx>
          <c:spPr>
            <a:ln w="15875" cmpd="sng">
              <a:solidFill>
                <a:schemeClr val="accent2">
                  <a:lumMod val="75000"/>
                </a:schemeClr>
              </a:solidFill>
            </a:ln>
          </c:spPr>
          <c:marker>
            <c:symbol val="none"/>
          </c:marker>
          <c:dPt>
            <c:idx val="0"/>
            <c:marker>
              <c:symbol val="square"/>
              <c:size val="2"/>
            </c:marker>
            <c:bubble3D val="0"/>
            <c:extLst>
              <c:ext xmlns:c16="http://schemas.microsoft.com/office/drawing/2014/chart" uri="{C3380CC4-5D6E-409C-BE32-E72D297353CC}">
                <c16:uniqueId val="{00000001-6752-4A0A-881B-85765C52C38E}"/>
              </c:ext>
            </c:extLst>
          </c:dPt>
          <c:dPt>
            <c:idx val="2"/>
            <c:marker>
              <c:symbol val="square"/>
              <c:size val="2"/>
            </c:marker>
            <c:bubble3D val="0"/>
            <c:extLst>
              <c:ext xmlns:c16="http://schemas.microsoft.com/office/drawing/2014/chart" uri="{C3380CC4-5D6E-409C-BE32-E72D297353CC}">
                <c16:uniqueId val="{00000002-6752-4A0A-881B-85765C52C38E}"/>
              </c:ext>
            </c:extLst>
          </c:dPt>
          <c:dPt>
            <c:idx val="4"/>
            <c:marker>
              <c:symbol val="square"/>
              <c:size val="2"/>
            </c:marker>
            <c:bubble3D val="0"/>
            <c:extLst>
              <c:ext xmlns:c16="http://schemas.microsoft.com/office/drawing/2014/chart" uri="{C3380CC4-5D6E-409C-BE32-E72D297353CC}">
                <c16:uniqueId val="{00000003-6752-4A0A-881B-85765C52C38E}"/>
              </c:ext>
            </c:extLst>
          </c:dPt>
          <c:dPt>
            <c:idx val="6"/>
            <c:marker>
              <c:symbol val="square"/>
              <c:size val="2"/>
            </c:marker>
            <c:bubble3D val="0"/>
            <c:extLst>
              <c:ext xmlns:c16="http://schemas.microsoft.com/office/drawing/2014/chart" uri="{C3380CC4-5D6E-409C-BE32-E72D297353CC}">
                <c16:uniqueId val="{00000004-6752-4A0A-881B-85765C52C38E}"/>
              </c:ext>
            </c:extLst>
          </c:dPt>
          <c:cat>
            <c:numRef>
              <c:f>'Fig 2.18'!$C$7:$BK$7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2.18'!$C$9:$BK$9</c:f>
              <c:numCache>
                <c:formatCode>0.0%</c:formatCode>
                <c:ptCount val="61"/>
                <c:pt idx="0">
                  <c:v>0.41300355485700824</c:v>
                </c:pt>
                <c:pt idx="2">
                  <c:v>0.41922337884266259</c:v>
                </c:pt>
                <c:pt idx="4">
                  <c:v>0.43040380189622918</c:v>
                </c:pt>
                <c:pt idx="6">
                  <c:v>0.442372710114738</c:v>
                </c:pt>
                <c:pt idx="8">
                  <c:v>0.44199500466964065</c:v>
                </c:pt>
                <c:pt idx="9">
                  <c:v>0.44587469170012889</c:v>
                </c:pt>
                <c:pt idx="10">
                  <c:v>0.44765708597681975</c:v>
                </c:pt>
                <c:pt idx="11">
                  <c:v>0.4512893144193596</c:v>
                </c:pt>
                <c:pt idx="12">
                  <c:v>0.45630262124358184</c:v>
                </c:pt>
                <c:pt idx="13">
                  <c:v>0.46147369678701528</c:v>
                </c:pt>
                <c:pt idx="14">
                  <c:v>0.46274266193959201</c:v>
                </c:pt>
                <c:pt idx="15">
                  <c:v>0.46434464578503054</c:v>
                </c:pt>
                <c:pt idx="16">
                  <c:v>0.4641525469891139</c:v>
                </c:pt>
                <c:pt idx="17">
                  <c:v>0.45947692008259333</c:v>
                </c:pt>
                <c:pt idx="18">
                  <c:v>0.45976969606326507</c:v>
                </c:pt>
                <c:pt idx="19">
                  <c:v>0.45655466558580293</c:v>
                </c:pt>
                <c:pt idx="20">
                  <c:v>0.45754583185084441</c:v>
                </c:pt>
                <c:pt idx="21">
                  <c:v>0.45652017445071474</c:v>
                </c:pt>
                <c:pt idx="22">
                  <c:v>0.45284580752609321</c:v>
                </c:pt>
                <c:pt idx="23">
                  <c:v>0.45100223106566267</c:v>
                </c:pt>
                <c:pt idx="24">
                  <c:v>0.44801699825730573</c:v>
                </c:pt>
                <c:pt idx="25">
                  <c:v>0.44519534111051012</c:v>
                </c:pt>
                <c:pt idx="26">
                  <c:v>0.44194613342791211</c:v>
                </c:pt>
                <c:pt idx="27">
                  <c:v>0.44060260128003281</c:v>
                </c:pt>
                <c:pt idx="28">
                  <c:v>0.43952130858500943</c:v>
                </c:pt>
                <c:pt idx="29">
                  <c:v>0.43908499803892803</c:v>
                </c:pt>
                <c:pt idx="30">
                  <c:v>0.4372735117270809</c:v>
                </c:pt>
                <c:pt idx="31">
                  <c:v>0.43738577007111856</c:v>
                </c:pt>
                <c:pt idx="32">
                  <c:v>0.43420037059869859</c:v>
                </c:pt>
                <c:pt idx="33">
                  <c:v>0.43108458449534021</c:v>
                </c:pt>
                <c:pt idx="34">
                  <c:v>0.42824688748762618</c:v>
                </c:pt>
                <c:pt idx="35">
                  <c:v>0.42687583944946511</c:v>
                </c:pt>
                <c:pt idx="36">
                  <c:v>0.42639833862043575</c:v>
                </c:pt>
                <c:pt idx="37">
                  <c:v>0.42538808791222638</c:v>
                </c:pt>
                <c:pt idx="38">
                  <c:v>0.42421815587732237</c:v>
                </c:pt>
                <c:pt idx="39">
                  <c:v>0.42684924708715077</c:v>
                </c:pt>
                <c:pt idx="40">
                  <c:v>0.42764975869247046</c:v>
                </c:pt>
                <c:pt idx="41">
                  <c:v>0.42838797509971094</c:v>
                </c:pt>
                <c:pt idx="42">
                  <c:v>0.42554558023051337</c:v>
                </c:pt>
                <c:pt idx="43">
                  <c:v>0.42308601662807943</c:v>
                </c:pt>
                <c:pt idx="44">
                  <c:v>0.42042180840643062</c:v>
                </c:pt>
                <c:pt idx="45">
                  <c:v>0.42154479937958672</c:v>
                </c:pt>
                <c:pt idx="46">
                  <c:v>0.42220824915057154</c:v>
                </c:pt>
                <c:pt idx="47">
                  <c:v>0.42124526450079558</c:v>
                </c:pt>
                <c:pt idx="48">
                  <c:v>0.4205567373137688</c:v>
                </c:pt>
                <c:pt idx="49">
                  <c:v>0.42051850952810554</c:v>
                </c:pt>
                <c:pt idx="50">
                  <c:v>0.41797873583101119</c:v>
                </c:pt>
                <c:pt idx="51">
                  <c:v>0.4198250088637101</c:v>
                </c:pt>
                <c:pt idx="52">
                  <c:v>0.41930671217760701</c:v>
                </c:pt>
                <c:pt idx="53">
                  <c:v>0.41860553742363088</c:v>
                </c:pt>
                <c:pt idx="54">
                  <c:v>0.41879582647982333</c:v>
                </c:pt>
                <c:pt idx="55">
                  <c:v>0.41757826568428535</c:v>
                </c:pt>
                <c:pt idx="56">
                  <c:v>0.41608867146704021</c:v>
                </c:pt>
                <c:pt idx="57">
                  <c:v>0.41460433830110843</c:v>
                </c:pt>
                <c:pt idx="58">
                  <c:v>0.41340155065229356</c:v>
                </c:pt>
                <c:pt idx="59">
                  <c:v>0.41220342295389673</c:v>
                </c:pt>
                <c:pt idx="60">
                  <c:v>0.41154448010076083</c:v>
                </c:pt>
              </c:numCache>
            </c:numRef>
          </c:val>
          <c:smooth val="0"/>
          <c:extLst>
            <c:ext xmlns:c16="http://schemas.microsoft.com/office/drawing/2014/chart" uri="{C3380CC4-5D6E-409C-BE32-E72D297353CC}">
              <c16:uniqueId val="{00000005-6752-4A0A-881B-85765C52C38E}"/>
            </c:ext>
          </c:extLst>
        </c:ser>
        <c:ser>
          <c:idx val="2"/>
          <c:order val="2"/>
          <c:tx>
            <c:v>Variante de mortalité basse</c:v>
          </c:tx>
          <c:spPr>
            <a:ln w="15875" cmpd="sng">
              <a:solidFill>
                <a:schemeClr val="accent3">
                  <a:lumMod val="75000"/>
                </a:schemeClr>
              </a:solidFill>
              <a:prstDash val="solid"/>
            </a:ln>
          </c:spPr>
          <c:marker>
            <c:symbol val="none"/>
          </c:marker>
          <c:dPt>
            <c:idx val="0"/>
            <c:marker>
              <c:symbol val="diamond"/>
              <c:size val="2"/>
            </c:marker>
            <c:bubble3D val="0"/>
            <c:extLst>
              <c:ext xmlns:c16="http://schemas.microsoft.com/office/drawing/2014/chart" uri="{C3380CC4-5D6E-409C-BE32-E72D297353CC}">
                <c16:uniqueId val="{00000006-6752-4A0A-881B-85765C52C38E}"/>
              </c:ext>
            </c:extLst>
          </c:dPt>
          <c:dPt>
            <c:idx val="2"/>
            <c:marker>
              <c:symbol val="diamond"/>
              <c:size val="2"/>
            </c:marker>
            <c:bubble3D val="0"/>
            <c:extLst>
              <c:ext xmlns:c16="http://schemas.microsoft.com/office/drawing/2014/chart" uri="{C3380CC4-5D6E-409C-BE32-E72D297353CC}">
                <c16:uniqueId val="{00000007-6752-4A0A-881B-85765C52C38E}"/>
              </c:ext>
            </c:extLst>
          </c:dPt>
          <c:dPt>
            <c:idx val="4"/>
            <c:marker>
              <c:symbol val="diamond"/>
              <c:size val="2"/>
            </c:marker>
            <c:bubble3D val="0"/>
            <c:extLst>
              <c:ext xmlns:c16="http://schemas.microsoft.com/office/drawing/2014/chart" uri="{C3380CC4-5D6E-409C-BE32-E72D297353CC}">
                <c16:uniqueId val="{00000008-6752-4A0A-881B-85765C52C38E}"/>
              </c:ext>
            </c:extLst>
          </c:dPt>
          <c:dPt>
            <c:idx val="6"/>
            <c:marker>
              <c:symbol val="diamond"/>
              <c:size val="2"/>
            </c:marker>
            <c:bubble3D val="0"/>
            <c:extLst>
              <c:ext xmlns:c16="http://schemas.microsoft.com/office/drawing/2014/chart" uri="{C3380CC4-5D6E-409C-BE32-E72D297353CC}">
                <c16:uniqueId val="{00000009-6752-4A0A-881B-85765C52C38E}"/>
              </c:ext>
            </c:extLst>
          </c:dPt>
          <c:cat>
            <c:numRef>
              <c:f>'Fig 2.18'!$C$7:$BK$7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2.18'!$C$10:$BK$10</c:f>
              <c:numCache>
                <c:formatCode>0.0%</c:formatCode>
                <c:ptCount val="61"/>
                <c:pt idx="0">
                  <c:v>0.40823726361608087</c:v>
                </c:pt>
                <c:pt idx="2">
                  <c:v>0.41349420923637104</c:v>
                </c:pt>
                <c:pt idx="4">
                  <c:v>0.42365150254244455</c:v>
                </c:pt>
                <c:pt idx="6">
                  <c:v>0.43448220507357749</c:v>
                </c:pt>
                <c:pt idx="8">
                  <c:v>0.43314080809273287</c:v>
                </c:pt>
                <c:pt idx="9">
                  <c:v>0.43645631384165912</c:v>
                </c:pt>
                <c:pt idx="10">
                  <c:v>0.43769581444729938</c:v>
                </c:pt>
                <c:pt idx="11">
                  <c:v>0.44074603334179757</c:v>
                </c:pt>
                <c:pt idx="12">
                  <c:v>0.44513021860834651</c:v>
                </c:pt>
                <c:pt idx="13">
                  <c:v>0.4496606849671359</c:v>
                </c:pt>
                <c:pt idx="14">
                  <c:v>0.4502863593422099</c:v>
                </c:pt>
                <c:pt idx="15">
                  <c:v>0.45122871406293336</c:v>
                </c:pt>
                <c:pt idx="16">
                  <c:v>0.45041179307939005</c:v>
                </c:pt>
                <c:pt idx="17">
                  <c:v>0.44522707584004212</c:v>
                </c:pt>
                <c:pt idx="18">
                  <c:v>0.44488062309397114</c:v>
                </c:pt>
                <c:pt idx="19">
                  <c:v>0.4411612568436285</c:v>
                </c:pt>
                <c:pt idx="20">
                  <c:v>0.44152620150992777</c:v>
                </c:pt>
                <c:pt idx="21">
                  <c:v>0.43996154688694761</c:v>
                </c:pt>
                <c:pt idx="22">
                  <c:v>0.43586624317520417</c:v>
                </c:pt>
                <c:pt idx="23">
                  <c:v>0.43355547622484525</c:v>
                </c:pt>
                <c:pt idx="24">
                  <c:v>0.43016813167677881</c:v>
                </c:pt>
                <c:pt idx="25">
                  <c:v>0.42695926968537873</c:v>
                </c:pt>
                <c:pt idx="26">
                  <c:v>0.42336143227482814</c:v>
                </c:pt>
                <c:pt idx="27">
                  <c:v>0.42160798771696117</c:v>
                </c:pt>
                <c:pt idx="28">
                  <c:v>0.4201215041885033</c:v>
                </c:pt>
                <c:pt idx="29">
                  <c:v>0.41926618861212722</c:v>
                </c:pt>
                <c:pt idx="30">
                  <c:v>0.41711270347372414</c:v>
                </c:pt>
                <c:pt idx="31">
                  <c:v>0.41680826350213379</c:v>
                </c:pt>
                <c:pt idx="32">
                  <c:v>0.41337612020884296</c:v>
                </c:pt>
                <c:pt idx="33">
                  <c:v>0.41002750731985782</c:v>
                </c:pt>
                <c:pt idx="34">
                  <c:v>0.40695977550664536</c:v>
                </c:pt>
                <c:pt idx="35">
                  <c:v>0.40530015048042567</c:v>
                </c:pt>
                <c:pt idx="36">
                  <c:v>0.40450086315155825</c:v>
                </c:pt>
                <c:pt idx="37">
                  <c:v>0.40320746333104523</c:v>
                </c:pt>
                <c:pt idx="38">
                  <c:v>0.40177416219246326</c:v>
                </c:pt>
                <c:pt idx="39">
                  <c:v>0.4039491608518645</c:v>
                </c:pt>
                <c:pt idx="40">
                  <c:v>0.40439845351991677</c:v>
                </c:pt>
                <c:pt idx="41">
                  <c:v>0.40479666265514147</c:v>
                </c:pt>
                <c:pt idx="42">
                  <c:v>0.40182150528335009</c:v>
                </c:pt>
                <c:pt idx="43">
                  <c:v>0.39921969907530153</c:v>
                </c:pt>
                <c:pt idx="44">
                  <c:v>0.39643610928476053</c:v>
                </c:pt>
                <c:pt idx="45">
                  <c:v>0.39723232919387719</c:v>
                </c:pt>
                <c:pt idx="46">
                  <c:v>0.39760183555518069</c:v>
                </c:pt>
                <c:pt idx="47">
                  <c:v>0.39644704186206109</c:v>
                </c:pt>
                <c:pt idx="48">
                  <c:v>0.3955584228148098</c:v>
                </c:pt>
                <c:pt idx="49">
                  <c:v>0.3952885216860787</c:v>
                </c:pt>
                <c:pt idx="50">
                  <c:v>0.39267497461336331</c:v>
                </c:pt>
                <c:pt idx="51">
                  <c:v>0.39418850047503423</c:v>
                </c:pt>
                <c:pt idx="52">
                  <c:v>0.39348709030707851</c:v>
                </c:pt>
                <c:pt idx="53">
                  <c:v>0.39262039782873198</c:v>
                </c:pt>
                <c:pt idx="54">
                  <c:v>0.39259558314934556</c:v>
                </c:pt>
                <c:pt idx="55">
                  <c:v>0.39125676573499785</c:v>
                </c:pt>
                <c:pt idx="56">
                  <c:v>0.38966939231411873</c:v>
                </c:pt>
                <c:pt idx="57">
                  <c:v>0.388093151041423</c:v>
                </c:pt>
                <c:pt idx="58">
                  <c:v>0.38678628880439175</c:v>
                </c:pt>
                <c:pt idx="59">
                  <c:v>0.38548926873308137</c:v>
                </c:pt>
                <c:pt idx="60">
                  <c:v>0.38470152697587012</c:v>
                </c:pt>
              </c:numCache>
            </c:numRef>
          </c:val>
          <c:smooth val="0"/>
          <c:extLst>
            <c:ext xmlns:c16="http://schemas.microsoft.com/office/drawing/2014/chart" uri="{C3380CC4-5D6E-409C-BE32-E72D297353CC}">
              <c16:uniqueId val="{0000000A-6752-4A0A-881B-85765C52C38E}"/>
            </c:ext>
          </c:extLst>
        </c:ser>
        <c:dLbls>
          <c:showLegendKey val="0"/>
          <c:showVal val="0"/>
          <c:showCatName val="0"/>
          <c:showSerName val="0"/>
          <c:showPercent val="0"/>
          <c:showBubbleSize val="0"/>
        </c:dLbls>
        <c:marker val="1"/>
        <c:smooth val="0"/>
        <c:axId val="85634432"/>
        <c:axId val="75171328"/>
      </c:lineChart>
      <c:catAx>
        <c:axId val="85634432"/>
        <c:scaling>
          <c:orientation val="minMax"/>
        </c:scaling>
        <c:delete val="0"/>
        <c:axPos val="b"/>
        <c:title>
          <c:tx>
            <c:rich>
              <a:bodyPr/>
              <a:lstStyle/>
              <a:p>
                <a:pPr>
                  <a:defRPr/>
                </a:pPr>
                <a:r>
                  <a:rPr lang="en-US"/>
                  <a:t>génération</a:t>
                </a:r>
              </a:p>
            </c:rich>
          </c:tx>
          <c:layout>
            <c:manualLayout>
              <c:xMode val="edge"/>
              <c:yMode val="edge"/>
              <c:x val="0.79108432200691892"/>
              <c:y val="0.59162583843686201"/>
            </c:manualLayout>
          </c:layout>
          <c:overlay val="0"/>
        </c:title>
        <c:numFmt formatCode="General" sourceLinked="1"/>
        <c:majorTickMark val="out"/>
        <c:minorTickMark val="none"/>
        <c:tickLblPos val="nextTo"/>
        <c:crossAx val="75171328"/>
        <c:crosses val="autoZero"/>
        <c:auto val="1"/>
        <c:lblAlgn val="ctr"/>
        <c:lblOffset val="100"/>
        <c:noMultiLvlLbl val="0"/>
      </c:catAx>
      <c:valAx>
        <c:axId val="75171328"/>
        <c:scaling>
          <c:orientation val="minMax"/>
          <c:max val="0.52"/>
          <c:min val="0.36000000000000004"/>
        </c:scaling>
        <c:delete val="0"/>
        <c:axPos val="l"/>
        <c:majorGridlines/>
        <c:title>
          <c:tx>
            <c:rich>
              <a:bodyPr rot="-5400000" vert="horz"/>
              <a:lstStyle/>
              <a:p>
                <a:pPr>
                  <a:defRPr/>
                </a:pPr>
                <a:r>
                  <a:rPr lang="en-US"/>
                  <a:t>en % de la durée de vie totale</a:t>
                </a:r>
              </a:p>
            </c:rich>
          </c:tx>
          <c:layout>
            <c:manualLayout>
              <c:xMode val="edge"/>
              <c:yMode val="edge"/>
              <c:x val="1.2584388185654008E-2"/>
              <c:y val="4.2486111111111127E-3"/>
            </c:manualLayout>
          </c:layout>
          <c:overlay val="0"/>
        </c:title>
        <c:numFmt formatCode="0%" sourceLinked="0"/>
        <c:majorTickMark val="out"/>
        <c:minorTickMark val="none"/>
        <c:tickLblPos val="nextTo"/>
        <c:crossAx val="85634432"/>
        <c:crosses val="autoZero"/>
        <c:crossBetween val="between"/>
        <c:majorUnit val="2.0000000000000004E-2"/>
      </c:valAx>
    </c:plotArea>
    <c:legend>
      <c:legendPos val="b"/>
      <c:layout>
        <c:manualLayout>
          <c:xMode val="edge"/>
          <c:yMode val="edge"/>
          <c:x val="0.23803864139624056"/>
          <c:y val="0.81213582677165352"/>
          <c:w val="0.67055877961597721"/>
          <c:h val="0.18786417322834645"/>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51090014064696"/>
          <c:y val="5.2222962962962964E-2"/>
          <c:w val="0.75513115330520397"/>
          <c:h val="0.61666046952464282"/>
        </c:manualLayout>
      </c:layout>
      <c:lineChart>
        <c:grouping val="standard"/>
        <c:varyColors val="0"/>
        <c:ser>
          <c:idx val="0"/>
          <c:order val="0"/>
          <c:tx>
            <c:v>Scénario central de mortalité</c:v>
          </c:tx>
          <c:spPr>
            <a:ln w="38100">
              <a:solidFill>
                <a:srgbClr val="00368B"/>
              </a:solidFill>
            </a:ln>
          </c:spPr>
          <c:marker>
            <c:symbol val="circle"/>
            <c:size val="2"/>
            <c:spPr>
              <a:solidFill>
                <a:srgbClr val="00368B"/>
              </a:solidFill>
              <a:ln>
                <a:solidFill>
                  <a:srgbClr val="00368B"/>
                </a:solidFill>
              </a:ln>
            </c:spPr>
          </c:marker>
          <c:cat>
            <c:numRef>
              <c:f>'Fig 2.18'!$C$3:$BK$3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2.18'!$C$4:$BK$4</c:f>
              <c:numCache>
                <c:formatCode>0.0%</c:formatCode>
                <c:ptCount val="61"/>
                <c:pt idx="0">
                  <c:v>0.49873529424215285</c:v>
                </c:pt>
                <c:pt idx="1">
                  <c:v>0.49797357030258033</c:v>
                </c:pt>
                <c:pt idx="2">
                  <c:v>0.49743929280510729</c:v>
                </c:pt>
                <c:pt idx="3">
                  <c:v>0.49716646507753476</c:v>
                </c:pt>
                <c:pt idx="4">
                  <c:v>0.49679345168393985</c:v>
                </c:pt>
                <c:pt idx="5">
                  <c:v>0.49629058188274489</c:v>
                </c:pt>
                <c:pt idx="6">
                  <c:v>0.49578891218279103</c:v>
                </c:pt>
                <c:pt idx="7">
                  <c:v>0.49491209783518697</c:v>
                </c:pt>
                <c:pt idx="8">
                  <c:v>0.49391483192688673</c:v>
                </c:pt>
                <c:pt idx="9">
                  <c:v>0.49320864551527932</c:v>
                </c:pt>
                <c:pt idx="10">
                  <c:v>0.49219192876460782</c:v>
                </c:pt>
                <c:pt idx="11">
                  <c:v>0.49060138758677724</c:v>
                </c:pt>
                <c:pt idx="12">
                  <c:v>0.48889201071539901</c:v>
                </c:pt>
                <c:pt idx="13">
                  <c:v>0.48720145422894856</c:v>
                </c:pt>
                <c:pt idx="14">
                  <c:v>0.48515135464782216</c:v>
                </c:pt>
                <c:pt idx="15">
                  <c:v>0.48325212016627772</c:v>
                </c:pt>
                <c:pt idx="16">
                  <c:v>0.48122705218325518</c:v>
                </c:pt>
                <c:pt idx="17">
                  <c:v>0.47898568423241189</c:v>
                </c:pt>
                <c:pt idx="18">
                  <c:v>0.47676303906534184</c:v>
                </c:pt>
                <c:pt idx="19">
                  <c:v>0.4746837152676241</c:v>
                </c:pt>
                <c:pt idx="20">
                  <c:v>0.47262216125860396</c:v>
                </c:pt>
                <c:pt idx="21">
                  <c:v>0.47341455424432172</c:v>
                </c:pt>
                <c:pt idx="22">
                  <c:v>0.47421330168293241</c:v>
                </c:pt>
                <c:pt idx="23">
                  <c:v>0.47384175853162558</c:v>
                </c:pt>
                <c:pt idx="24">
                  <c:v>0.47630119404393856</c:v>
                </c:pt>
                <c:pt idx="25">
                  <c:v>0.47310012397203205</c:v>
                </c:pt>
                <c:pt idx="26">
                  <c:v>0.46995099258455675</c:v>
                </c:pt>
                <c:pt idx="27">
                  <c:v>0.47363053986218395</c:v>
                </c:pt>
                <c:pt idx="28">
                  <c:v>0.47450642727705489</c:v>
                </c:pt>
                <c:pt idx="29">
                  <c:v>0.47259373705785362</c:v>
                </c:pt>
                <c:pt idx="30">
                  <c:v>0.47627638591367755</c:v>
                </c:pt>
                <c:pt idx="31">
                  <c:v>0.47634637631665189</c:v>
                </c:pt>
                <c:pt idx="32">
                  <c:v>0.47364498584355824</c:v>
                </c:pt>
                <c:pt idx="33">
                  <c:v>0.47370676345632229</c:v>
                </c:pt>
                <c:pt idx="34">
                  <c:v>0.4710366698688504</c:v>
                </c:pt>
                <c:pt idx="35">
                  <c:v>0.47263596684853432</c:v>
                </c:pt>
                <c:pt idx="36">
                  <c:v>0.47147688513150499</c:v>
                </c:pt>
                <c:pt idx="37">
                  <c:v>0.47033013115293149</c:v>
                </c:pt>
                <c:pt idx="38">
                  <c:v>0.47194861502596069</c:v>
                </c:pt>
                <c:pt idx="39">
                  <c:v>0.47121327944728364</c:v>
                </c:pt>
                <c:pt idx="40">
                  <c:v>0.47048857205934091</c:v>
                </c:pt>
                <c:pt idx="41">
                  <c:v>0.46977433396996587</c:v>
                </c:pt>
                <c:pt idx="42">
                  <c:v>0.46907040675867073</c:v>
                </c:pt>
                <c:pt idx="43">
                  <c:v>0.46837663258755224</c:v>
                </c:pt>
                <c:pt idx="44">
                  <c:v>0.46769285430546065</c:v>
                </c:pt>
                <c:pt idx="45">
                  <c:v>0.46701891554567765</c:v>
                </c:pt>
                <c:pt idx="46">
                  <c:v>0.46635466081734922</c:v>
                </c:pt>
                <c:pt idx="47">
                  <c:v>0.46569993559091122</c:v>
                </c:pt>
                <c:pt idx="48">
                  <c:v>0.46505458637774599</c:v>
                </c:pt>
                <c:pt idx="49">
                  <c:v>0.46441846080430232</c:v>
                </c:pt>
                <c:pt idx="50">
                  <c:v>0.46379140768090721</c:v>
                </c:pt>
                <c:pt idx="51">
                  <c:v>0.46317327706549255</c:v>
                </c:pt>
                <c:pt idx="52">
                  <c:v>0.46256392032245519</c:v>
                </c:pt>
                <c:pt idx="53">
                  <c:v>0.46196319017686371</c:v>
                </c:pt>
                <c:pt idx="54">
                  <c:v>0.45867954882912376</c:v>
                </c:pt>
                <c:pt idx="55">
                  <c:v>0.45809904197832807</c:v>
                </c:pt>
                <c:pt idx="56">
                  <c:v>0.45752668074480196</c:v>
                </c:pt>
                <c:pt idx="57">
                  <c:v>0.45696232457716573</c:v>
                </c:pt>
                <c:pt idx="58">
                  <c:v>0.45640583448386418</c:v>
                </c:pt>
                <c:pt idx="59">
                  <c:v>0.45585707306344009</c:v>
                </c:pt>
                <c:pt idx="60">
                  <c:v>0.455315904531506</c:v>
                </c:pt>
              </c:numCache>
            </c:numRef>
          </c:val>
          <c:smooth val="0"/>
          <c:extLst>
            <c:ext xmlns:c16="http://schemas.microsoft.com/office/drawing/2014/chart" uri="{C3380CC4-5D6E-409C-BE32-E72D297353CC}">
              <c16:uniqueId val="{00000000-3B19-4AB7-A0C5-BDCBB10711BC}"/>
            </c:ext>
          </c:extLst>
        </c:ser>
        <c:ser>
          <c:idx val="1"/>
          <c:order val="1"/>
          <c:tx>
            <c:v>Variante de mortalité haute</c:v>
          </c:tx>
          <c:spPr>
            <a:ln w="15875" cmpd="sng">
              <a:solidFill>
                <a:schemeClr val="accent2">
                  <a:lumMod val="75000"/>
                </a:schemeClr>
              </a:solidFill>
            </a:ln>
          </c:spPr>
          <c:marker>
            <c:symbol val="none"/>
          </c:marker>
          <c:dPt>
            <c:idx val="0"/>
            <c:marker>
              <c:symbol val="square"/>
              <c:size val="2"/>
            </c:marker>
            <c:bubble3D val="0"/>
            <c:extLst>
              <c:ext xmlns:c16="http://schemas.microsoft.com/office/drawing/2014/chart" uri="{C3380CC4-5D6E-409C-BE32-E72D297353CC}">
                <c16:uniqueId val="{00000001-3B19-4AB7-A0C5-BDCBB10711BC}"/>
              </c:ext>
            </c:extLst>
          </c:dPt>
          <c:dPt>
            <c:idx val="2"/>
            <c:marker>
              <c:symbol val="square"/>
              <c:size val="2"/>
            </c:marker>
            <c:bubble3D val="0"/>
            <c:extLst>
              <c:ext xmlns:c16="http://schemas.microsoft.com/office/drawing/2014/chart" uri="{C3380CC4-5D6E-409C-BE32-E72D297353CC}">
                <c16:uniqueId val="{00000002-3B19-4AB7-A0C5-BDCBB10711BC}"/>
              </c:ext>
            </c:extLst>
          </c:dPt>
          <c:dPt>
            <c:idx val="4"/>
            <c:marker>
              <c:symbol val="square"/>
              <c:size val="2"/>
            </c:marker>
            <c:bubble3D val="0"/>
            <c:extLst>
              <c:ext xmlns:c16="http://schemas.microsoft.com/office/drawing/2014/chart" uri="{C3380CC4-5D6E-409C-BE32-E72D297353CC}">
                <c16:uniqueId val="{00000003-3B19-4AB7-A0C5-BDCBB10711BC}"/>
              </c:ext>
            </c:extLst>
          </c:dPt>
          <c:dPt>
            <c:idx val="6"/>
            <c:marker>
              <c:symbol val="square"/>
              <c:size val="2"/>
            </c:marker>
            <c:bubble3D val="0"/>
            <c:extLst>
              <c:ext xmlns:c16="http://schemas.microsoft.com/office/drawing/2014/chart" uri="{C3380CC4-5D6E-409C-BE32-E72D297353CC}">
                <c16:uniqueId val="{00000004-3B19-4AB7-A0C5-BDCBB10711BC}"/>
              </c:ext>
            </c:extLst>
          </c:dPt>
          <c:cat>
            <c:numRef>
              <c:f>'Fig 2.18'!$C$3:$BK$3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2.18'!$C$5:$BK$5</c:f>
              <c:numCache>
                <c:formatCode>0.0%</c:formatCode>
                <c:ptCount val="61"/>
                <c:pt idx="0">
                  <c:v>0.50158559714404627</c:v>
                </c:pt>
                <c:pt idx="1">
                  <c:v>0.50110748197109112</c:v>
                </c:pt>
                <c:pt idx="2">
                  <c:v>0.50063016996451204</c:v>
                </c:pt>
                <c:pt idx="3">
                  <c:v>0.50039739079850643</c:v>
                </c:pt>
                <c:pt idx="4">
                  <c:v>0.50005261848551763</c:v>
                </c:pt>
                <c:pt idx="5">
                  <c:v>0.49956581094026487</c:v>
                </c:pt>
                <c:pt idx="6">
                  <c:v>0.49908061772713913</c:v>
                </c:pt>
                <c:pt idx="7">
                  <c:v>0.49821397445749899</c:v>
                </c:pt>
                <c:pt idx="8">
                  <c:v>0.49722855286475021</c:v>
                </c:pt>
                <c:pt idx="9">
                  <c:v>0.49653143105131109</c:v>
                </c:pt>
                <c:pt idx="10">
                  <c:v>0.49552687058297978</c:v>
                </c:pt>
                <c:pt idx="11">
                  <c:v>0.49394220603906769</c:v>
                </c:pt>
                <c:pt idx="12">
                  <c:v>0.49223977273187303</c:v>
                </c:pt>
                <c:pt idx="13">
                  <c:v>0.49055610789903592</c:v>
                </c:pt>
                <c:pt idx="14">
                  <c:v>0.48869718779731147</c:v>
                </c:pt>
                <c:pt idx="15">
                  <c:v>0.48699831617408157</c:v>
                </c:pt>
                <c:pt idx="16">
                  <c:v>0.4851825103409545</c:v>
                </c:pt>
                <c:pt idx="17">
                  <c:v>0.48332786958534568</c:v>
                </c:pt>
                <c:pt idx="18">
                  <c:v>0.48148096318245609</c:v>
                </c:pt>
                <c:pt idx="19">
                  <c:v>0.47976789922077295</c:v>
                </c:pt>
                <c:pt idx="20">
                  <c:v>0.47806215781973782</c:v>
                </c:pt>
                <c:pt idx="21">
                  <c:v>0.47923495825236256</c:v>
                </c:pt>
                <c:pt idx="22">
                  <c:v>0.48040822689341312</c:v>
                </c:pt>
                <c:pt idx="23">
                  <c:v>0.48038908311539191</c:v>
                </c:pt>
                <c:pt idx="24">
                  <c:v>0.48323445887861471</c:v>
                </c:pt>
                <c:pt idx="25">
                  <c:v>0.48032933429225039</c:v>
                </c:pt>
                <c:pt idx="26">
                  <c:v>0.47746539747857641</c:v>
                </c:pt>
                <c:pt idx="27">
                  <c:v>0.48153276337505285</c:v>
                </c:pt>
                <c:pt idx="28">
                  <c:v>0.48274596594494051</c:v>
                </c:pt>
                <c:pt idx="29">
                  <c:v>0.48111466751773552</c:v>
                </c:pt>
                <c:pt idx="30">
                  <c:v>0.48517399197609301</c:v>
                </c:pt>
                <c:pt idx="31">
                  <c:v>0.48554890498307457</c:v>
                </c:pt>
                <c:pt idx="32">
                  <c:v>0.48309062508870798</c:v>
                </c:pt>
                <c:pt idx="33">
                  <c:v>0.48344245376292128</c:v>
                </c:pt>
                <c:pt idx="34">
                  <c:v>0.480998272720641</c:v>
                </c:pt>
                <c:pt idx="35">
                  <c:v>0.48290679121991953</c:v>
                </c:pt>
                <c:pt idx="36">
                  <c:v>0.48199100096903247</c:v>
                </c:pt>
                <c:pt idx="37">
                  <c:v>0.48108035550155209</c:v>
                </c:pt>
                <c:pt idx="38">
                  <c:v>0.48299233494903465</c:v>
                </c:pt>
                <c:pt idx="39">
                  <c:v>0.48248991204875041</c:v>
                </c:pt>
                <c:pt idx="40">
                  <c:v>0.48199171148309039</c:v>
                </c:pt>
                <c:pt idx="41">
                  <c:v>0.48149770353462062</c:v>
                </c:pt>
                <c:pt idx="42">
                  <c:v>0.48100785825156001</c:v>
                </c:pt>
                <c:pt idx="43">
                  <c:v>0.48052214546511568</c:v>
                </c:pt>
                <c:pt idx="44">
                  <c:v>0.48004053480635983</c:v>
                </c:pt>
                <c:pt idx="45">
                  <c:v>0.47956299572265143</c:v>
                </c:pt>
                <c:pt idx="46">
                  <c:v>0.47908949749360719</c:v>
                </c:pt>
                <c:pt idx="47">
                  <c:v>0.47862000924662867</c:v>
                </c:pt>
                <c:pt idx="48">
                  <c:v>0.47815449997198872</c:v>
                </c:pt>
                <c:pt idx="49">
                  <c:v>0.47769293853748479</c:v>
                </c:pt>
                <c:pt idx="50">
                  <c:v>0.47723529370266332</c:v>
                </c:pt>
                <c:pt idx="51">
                  <c:v>0.47678153413262203</c:v>
                </c:pt>
                <c:pt idx="52">
                  <c:v>0.47633162841139631</c:v>
                </c:pt>
                <c:pt idx="53">
                  <c:v>0.47588554505493597</c:v>
                </c:pt>
                <c:pt idx="54">
                  <c:v>0.47266977022911028</c:v>
                </c:pt>
                <c:pt idx="55">
                  <c:v>0.47223379510941588</c:v>
                </c:pt>
                <c:pt idx="56">
                  <c:v>0.47180152587258789</c:v>
                </c:pt>
                <c:pt idx="57">
                  <c:v>0.47137293106857447</c:v>
                </c:pt>
                <c:pt idx="58">
                  <c:v>0.47094797923825954</c:v>
                </c:pt>
                <c:pt idx="59">
                  <c:v>0.47052663892405927</c:v>
                </c:pt>
                <c:pt idx="60">
                  <c:v>0.47010887868015766</c:v>
                </c:pt>
              </c:numCache>
            </c:numRef>
          </c:val>
          <c:smooth val="0"/>
          <c:extLst>
            <c:ext xmlns:c16="http://schemas.microsoft.com/office/drawing/2014/chart" uri="{C3380CC4-5D6E-409C-BE32-E72D297353CC}">
              <c16:uniqueId val="{00000005-3B19-4AB7-A0C5-BDCBB10711BC}"/>
            </c:ext>
          </c:extLst>
        </c:ser>
        <c:ser>
          <c:idx val="2"/>
          <c:order val="2"/>
          <c:tx>
            <c:v>Variante de mortalité basse</c:v>
          </c:tx>
          <c:spPr>
            <a:ln w="15875" cmpd="sng">
              <a:solidFill>
                <a:schemeClr val="accent3">
                  <a:lumMod val="75000"/>
                </a:schemeClr>
              </a:solidFill>
              <a:prstDash val="solid"/>
            </a:ln>
          </c:spPr>
          <c:marker>
            <c:symbol val="none"/>
          </c:marker>
          <c:dPt>
            <c:idx val="0"/>
            <c:marker>
              <c:symbol val="diamond"/>
              <c:size val="2"/>
            </c:marker>
            <c:bubble3D val="0"/>
            <c:extLst>
              <c:ext xmlns:c16="http://schemas.microsoft.com/office/drawing/2014/chart" uri="{C3380CC4-5D6E-409C-BE32-E72D297353CC}">
                <c16:uniqueId val="{00000006-3B19-4AB7-A0C5-BDCBB10711BC}"/>
              </c:ext>
            </c:extLst>
          </c:dPt>
          <c:dPt>
            <c:idx val="2"/>
            <c:marker>
              <c:symbol val="diamond"/>
              <c:size val="2"/>
            </c:marker>
            <c:bubble3D val="0"/>
            <c:extLst>
              <c:ext xmlns:c16="http://schemas.microsoft.com/office/drawing/2014/chart" uri="{C3380CC4-5D6E-409C-BE32-E72D297353CC}">
                <c16:uniqueId val="{00000007-3B19-4AB7-A0C5-BDCBB10711BC}"/>
              </c:ext>
            </c:extLst>
          </c:dPt>
          <c:dPt>
            <c:idx val="4"/>
            <c:marker>
              <c:symbol val="diamond"/>
              <c:size val="2"/>
            </c:marker>
            <c:bubble3D val="0"/>
            <c:extLst>
              <c:ext xmlns:c16="http://schemas.microsoft.com/office/drawing/2014/chart" uri="{C3380CC4-5D6E-409C-BE32-E72D297353CC}">
                <c16:uniqueId val="{00000008-3B19-4AB7-A0C5-BDCBB10711BC}"/>
              </c:ext>
            </c:extLst>
          </c:dPt>
          <c:dPt>
            <c:idx val="6"/>
            <c:marker>
              <c:symbol val="diamond"/>
              <c:size val="2"/>
            </c:marker>
            <c:bubble3D val="0"/>
            <c:extLst>
              <c:ext xmlns:c16="http://schemas.microsoft.com/office/drawing/2014/chart" uri="{C3380CC4-5D6E-409C-BE32-E72D297353CC}">
                <c16:uniqueId val="{00000009-3B19-4AB7-A0C5-BDCBB10711BC}"/>
              </c:ext>
            </c:extLst>
          </c:dPt>
          <c:cat>
            <c:numRef>
              <c:f>'Fig 2.18'!$C$3:$BK$3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2.18'!$C$6:$BK$6</c:f>
              <c:numCache>
                <c:formatCode>0.0%</c:formatCode>
                <c:ptCount val="61"/>
                <c:pt idx="0">
                  <c:v>0.49579701975741652</c:v>
                </c:pt>
                <c:pt idx="1">
                  <c:v>0.49475271696705292</c:v>
                </c:pt>
                <c:pt idx="2">
                  <c:v>0.49378848293438654</c:v>
                </c:pt>
                <c:pt idx="3">
                  <c:v>0.49306214684613642</c:v>
                </c:pt>
                <c:pt idx="4">
                  <c:v>0.4922076483486782</c:v>
                </c:pt>
                <c:pt idx="5">
                  <c:v>0.49119837428292334</c:v>
                </c:pt>
                <c:pt idx="6">
                  <c:v>0.49017862617096897</c:v>
                </c:pt>
                <c:pt idx="7">
                  <c:v>0.48878712997562873</c:v>
                </c:pt>
                <c:pt idx="8">
                  <c:v>0.48726789877544335</c:v>
                </c:pt>
                <c:pt idx="9">
                  <c:v>0.48604301194320626</c:v>
                </c:pt>
                <c:pt idx="10">
                  <c:v>0.48450039995919936</c:v>
                </c:pt>
                <c:pt idx="11">
                  <c:v>0.48240244352321593</c:v>
                </c:pt>
                <c:pt idx="12">
                  <c:v>0.48018746209852797</c:v>
                </c:pt>
                <c:pt idx="13">
                  <c:v>0.47799863140303556</c:v>
                </c:pt>
                <c:pt idx="14">
                  <c:v>0.47554223030068099</c:v>
                </c:pt>
                <c:pt idx="15">
                  <c:v>0.47324250629946391</c:v>
                </c:pt>
                <c:pt idx="16">
                  <c:v>0.47081918621585067</c:v>
                </c:pt>
                <c:pt idx="17">
                  <c:v>0.46833833135470454</c:v>
                </c:pt>
                <c:pt idx="18">
                  <c:v>0.46588879767974523</c:v>
                </c:pt>
                <c:pt idx="19">
                  <c:v>0.46359182233279783</c:v>
                </c:pt>
                <c:pt idx="20">
                  <c:v>0.46132420827428178</c:v>
                </c:pt>
                <c:pt idx="21">
                  <c:v>0.46185243359441874</c:v>
                </c:pt>
                <c:pt idx="22">
                  <c:v>0.46239520288465447</c:v>
                </c:pt>
                <c:pt idx="23">
                  <c:v>0.46180551526581504</c:v>
                </c:pt>
                <c:pt idx="24">
                  <c:v>0.46398253893542563</c:v>
                </c:pt>
                <c:pt idx="25">
                  <c:v>0.46065410582761784</c:v>
                </c:pt>
                <c:pt idx="26">
                  <c:v>0.4573870416521526</c:v>
                </c:pt>
                <c:pt idx="27">
                  <c:v>0.46077362865434357</c:v>
                </c:pt>
                <c:pt idx="28">
                  <c:v>0.4614382906864089</c:v>
                </c:pt>
                <c:pt idx="29">
                  <c:v>0.45939878118465866</c:v>
                </c:pt>
                <c:pt idx="30">
                  <c:v>0.46280469779426142</c:v>
                </c:pt>
                <c:pt idx="31">
                  <c:v>0.46270548742006617</c:v>
                </c:pt>
                <c:pt idx="32">
                  <c:v>0.45992159802415744</c:v>
                </c:pt>
                <c:pt idx="33">
                  <c:v>0.45982786529252223</c:v>
                </c:pt>
                <c:pt idx="34">
                  <c:v>0.45708901758482057</c:v>
                </c:pt>
                <c:pt idx="35">
                  <c:v>0.45849911628138207</c:v>
                </c:pt>
                <c:pt idx="36">
                  <c:v>0.4572385918623586</c:v>
                </c:pt>
                <c:pt idx="37">
                  <c:v>0.45599581961073316</c:v>
                </c:pt>
                <c:pt idx="38">
                  <c:v>0.45743879188340891</c:v>
                </c:pt>
                <c:pt idx="39">
                  <c:v>0.45660475313381355</c:v>
                </c:pt>
                <c:pt idx="40">
                  <c:v>0.4557858358885391</c:v>
                </c:pt>
                <c:pt idx="41">
                  <c:v>0.45498163999949459</c:v>
                </c:pt>
                <c:pt idx="42">
                  <c:v>0.45419177318459009</c:v>
                </c:pt>
                <c:pt idx="43">
                  <c:v>0.45341585108504406</c:v>
                </c:pt>
                <c:pt idx="44">
                  <c:v>0.4526534973029675</c:v>
                </c:pt>
                <c:pt idx="45">
                  <c:v>0.45190434342084079</c:v>
                </c:pt>
                <c:pt idx="46">
                  <c:v>0.45116802900441272</c:v>
                </c:pt>
                <c:pt idx="47">
                  <c:v>0.45044420159044873</c:v>
                </c:pt>
                <c:pt idx="48">
                  <c:v>0.4497325166606756</c:v>
                </c:pt>
                <c:pt idx="49">
                  <c:v>0.4490326376031753</c:v>
                </c:pt>
                <c:pt idx="50">
                  <c:v>0.44834423566240811</c:v>
                </c:pt>
                <c:pt idx="51">
                  <c:v>0.44766698987895964</c:v>
                </c:pt>
                <c:pt idx="52">
                  <c:v>0.44700058702003903</c:v>
                </c:pt>
                <c:pt idx="53">
                  <c:v>0.4463447215016807</c:v>
                </c:pt>
                <c:pt idx="54">
                  <c:v>0.44309912455420558</c:v>
                </c:pt>
                <c:pt idx="55">
                  <c:v>0.44246715533074954</c:v>
                </c:pt>
                <c:pt idx="56">
                  <c:v>0.44184479532076953</c:v>
                </c:pt>
                <c:pt idx="57">
                  <c:v>0.44123177023096166</c:v>
                </c:pt>
                <c:pt idx="58">
                  <c:v>0.44062781289057934</c:v>
                </c:pt>
                <c:pt idx="59">
                  <c:v>0.44003266314107525</c:v>
                </c:pt>
                <c:pt idx="60">
                  <c:v>0.43944606772247746</c:v>
                </c:pt>
              </c:numCache>
            </c:numRef>
          </c:val>
          <c:smooth val="0"/>
          <c:extLst>
            <c:ext xmlns:c16="http://schemas.microsoft.com/office/drawing/2014/chart" uri="{C3380CC4-5D6E-409C-BE32-E72D297353CC}">
              <c16:uniqueId val="{0000000A-3B19-4AB7-A0C5-BDCBB10711BC}"/>
            </c:ext>
          </c:extLst>
        </c:ser>
        <c:dLbls>
          <c:showLegendKey val="0"/>
          <c:showVal val="0"/>
          <c:showCatName val="0"/>
          <c:showSerName val="0"/>
          <c:showPercent val="0"/>
          <c:showBubbleSize val="0"/>
        </c:dLbls>
        <c:marker val="1"/>
        <c:smooth val="0"/>
        <c:axId val="85634432"/>
        <c:axId val="75171328"/>
      </c:lineChart>
      <c:catAx>
        <c:axId val="85634432"/>
        <c:scaling>
          <c:orientation val="minMax"/>
        </c:scaling>
        <c:delete val="0"/>
        <c:axPos val="b"/>
        <c:title>
          <c:tx>
            <c:rich>
              <a:bodyPr/>
              <a:lstStyle/>
              <a:p>
                <a:pPr>
                  <a:defRPr/>
                </a:pPr>
                <a:r>
                  <a:rPr lang="en-US"/>
                  <a:t>génération</a:t>
                </a:r>
              </a:p>
            </c:rich>
          </c:tx>
          <c:layout>
            <c:manualLayout>
              <c:xMode val="edge"/>
              <c:yMode val="edge"/>
              <c:x val="0.79108432200691892"/>
              <c:y val="0.59162583843686201"/>
            </c:manualLayout>
          </c:layout>
          <c:overlay val="0"/>
        </c:title>
        <c:numFmt formatCode="General" sourceLinked="1"/>
        <c:majorTickMark val="out"/>
        <c:minorTickMark val="none"/>
        <c:tickLblPos val="nextTo"/>
        <c:crossAx val="75171328"/>
        <c:crosses val="autoZero"/>
        <c:auto val="1"/>
        <c:lblAlgn val="ctr"/>
        <c:lblOffset val="100"/>
        <c:noMultiLvlLbl val="0"/>
      </c:catAx>
      <c:valAx>
        <c:axId val="75171328"/>
        <c:scaling>
          <c:orientation val="minMax"/>
          <c:max val="0.52"/>
          <c:min val="0.36000000000000004"/>
        </c:scaling>
        <c:delete val="0"/>
        <c:axPos val="l"/>
        <c:majorGridlines/>
        <c:title>
          <c:tx>
            <c:rich>
              <a:bodyPr rot="-5400000" vert="horz"/>
              <a:lstStyle/>
              <a:p>
                <a:pPr>
                  <a:defRPr/>
                </a:pPr>
                <a:r>
                  <a:rPr lang="en-US"/>
                  <a:t>en % de la durée de vie totale</a:t>
                </a:r>
              </a:p>
            </c:rich>
          </c:tx>
          <c:layout>
            <c:manualLayout>
              <c:xMode val="edge"/>
              <c:yMode val="edge"/>
              <c:x val="1.2584388185654008E-2"/>
              <c:y val="4.2486111111111127E-3"/>
            </c:manualLayout>
          </c:layout>
          <c:overlay val="0"/>
        </c:title>
        <c:numFmt formatCode="0%" sourceLinked="0"/>
        <c:majorTickMark val="out"/>
        <c:minorTickMark val="none"/>
        <c:tickLblPos val="nextTo"/>
        <c:crossAx val="85634432"/>
        <c:crosses val="autoZero"/>
        <c:crossBetween val="between"/>
        <c:majorUnit val="2.0000000000000004E-2"/>
      </c:valAx>
    </c:plotArea>
    <c:legend>
      <c:legendPos val="b"/>
      <c:layout>
        <c:manualLayout>
          <c:xMode val="edge"/>
          <c:yMode val="edge"/>
          <c:x val="0.23803864139624056"/>
          <c:y val="0.81213582677165352"/>
          <c:w val="0.67055877961597721"/>
          <c:h val="0.18786417322834645"/>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298433048433"/>
          <c:y val="3.5880555555555554E-2"/>
          <c:w val="0.75703774928774925"/>
          <c:h val="0.71216990740740738"/>
        </c:manualLayout>
      </c:layout>
      <c:lineChart>
        <c:grouping val="standard"/>
        <c:varyColors val="0"/>
        <c:ser>
          <c:idx val="1"/>
          <c:order val="0"/>
          <c:tx>
            <c:strRef>
              <c:f>'Fig 2.19'!$B$5</c:f>
              <c:strCache>
                <c:ptCount val="1"/>
                <c:pt idx="0">
                  <c:v>1,8%</c:v>
                </c:pt>
              </c:strCache>
            </c:strRef>
          </c:tx>
          <c:spPr>
            <a:ln w="22225">
              <a:solidFill>
                <a:srgbClr val="006600"/>
              </a:solidFill>
            </a:ln>
          </c:spPr>
          <c:marker>
            <c:symbol val="none"/>
          </c:marker>
          <c:cat>
            <c:numRef>
              <c:f>'Fig 2.19'!$C$4:$BK$4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2.19'!$C$5:$BK$5</c:f>
              <c:numCache>
                <c:formatCode>0.0%</c:formatCode>
                <c:ptCount val="61"/>
                <c:pt idx="0">
                  <c:v>0.80423291995020452</c:v>
                </c:pt>
                <c:pt idx="1">
                  <c:v>0.80245806657019114</c:v>
                </c:pt>
                <c:pt idx="2">
                  <c:v>0.78562637828429627</c:v>
                </c:pt>
                <c:pt idx="3">
                  <c:v>0.7804620318113864</c:v>
                </c:pt>
                <c:pt idx="4">
                  <c:v>0.77334423318080314</c:v>
                </c:pt>
                <c:pt idx="5">
                  <c:v>0.76227739569281427</c:v>
                </c:pt>
                <c:pt idx="6">
                  <c:v>0.75561216386204055</c:v>
                </c:pt>
                <c:pt idx="7">
                  <c:v>0.74957649561329265</c:v>
                </c:pt>
                <c:pt idx="8">
                  <c:v>0.7410124120052618</c:v>
                </c:pt>
                <c:pt idx="9">
                  <c:v>0.74187156399369569</c:v>
                </c:pt>
                <c:pt idx="10">
                  <c:v>0.73257164078716619</c:v>
                </c:pt>
                <c:pt idx="11">
                  <c:v>0.73704188087569034</c:v>
                </c:pt>
                <c:pt idx="12">
                  <c:v>0.7447643249975624</c:v>
                </c:pt>
                <c:pt idx="13">
                  <c:v>0.7493514407510834</c:v>
                </c:pt>
                <c:pt idx="14">
                  <c:v>0.7542176703303366</c:v>
                </c:pt>
                <c:pt idx="15">
                  <c:v>0.75131918280681997</c:v>
                </c:pt>
                <c:pt idx="16">
                  <c:v>0.74856807515123491</c:v>
                </c:pt>
                <c:pt idx="17">
                  <c:v>0.74060006807748069</c:v>
                </c:pt>
                <c:pt idx="18">
                  <c:v>0.7267242775103544</c:v>
                </c:pt>
                <c:pt idx="19">
                  <c:v>0.73577709340811481</c:v>
                </c:pt>
                <c:pt idx="20">
                  <c:v>0.72322395897474523</c:v>
                </c:pt>
                <c:pt idx="21">
                  <c:v>0.7102173177662473</c:v>
                </c:pt>
                <c:pt idx="22">
                  <c:v>0.70601374983228615</c:v>
                </c:pt>
                <c:pt idx="23">
                  <c:v>0.70272924801009717</c:v>
                </c:pt>
                <c:pt idx="24">
                  <c:v>0.70438985214418393</c:v>
                </c:pt>
                <c:pt idx="25">
                  <c:v>0.69848908751178851</c:v>
                </c:pt>
                <c:pt idx="26">
                  <c:v>0.69244023840433344</c:v>
                </c:pt>
                <c:pt idx="27">
                  <c:v>0.68259019593946291</c:v>
                </c:pt>
                <c:pt idx="28">
                  <c:v>0.68013499353893481</c:v>
                </c:pt>
                <c:pt idx="29">
                  <c:v>0.67474477572262048</c:v>
                </c:pt>
                <c:pt idx="30">
                  <c:v>0.66530606765448075</c:v>
                </c:pt>
                <c:pt idx="31">
                  <c:v>0.65812595909605487</c:v>
                </c:pt>
                <c:pt idx="32">
                  <c:v>0.65285937112143044</c:v>
                </c:pt>
                <c:pt idx="33">
                  <c:v>0.65391085638954383</c:v>
                </c:pt>
                <c:pt idx="34">
                  <c:v>0.64915731112732811</c:v>
                </c:pt>
                <c:pt idx="35">
                  <c:v>0.64340857069220958</c:v>
                </c:pt>
                <c:pt idx="36">
                  <c:v>0.63969971163117878</c:v>
                </c:pt>
                <c:pt idx="37">
                  <c:v>0.63636763609476099</c:v>
                </c:pt>
                <c:pt idx="38">
                  <c:v>0.63211462340768942</c:v>
                </c:pt>
                <c:pt idx="39">
                  <c:v>0.62955687556253426</c:v>
                </c:pt>
                <c:pt idx="40">
                  <c:v>0.62720457437439847</c:v>
                </c:pt>
                <c:pt idx="41">
                  <c:v>0.62478265032357472</c:v>
                </c:pt>
                <c:pt idx="42">
                  <c:v>0.62312554426690347</c:v>
                </c:pt>
                <c:pt idx="43">
                  <c:v>0.62136540016829855</c:v>
                </c:pt>
                <c:pt idx="44">
                  <c:v>0.61975963417132696</c:v>
                </c:pt>
                <c:pt idx="45">
                  <c:v>0.61817994640204754</c:v>
                </c:pt>
                <c:pt idx="46">
                  <c:v>0.6167505191922984</c:v>
                </c:pt>
                <c:pt idx="47">
                  <c:v>0.61558961400646506</c:v>
                </c:pt>
                <c:pt idx="48">
                  <c:v>0.61445190384815562</c:v>
                </c:pt>
                <c:pt idx="49">
                  <c:v>0.61355287032365358</c:v>
                </c:pt>
                <c:pt idx="50">
                  <c:v>0.61265209425852507</c:v>
                </c:pt>
                <c:pt idx="51">
                  <c:v>0.61186014267387401</c:v>
                </c:pt>
                <c:pt idx="52">
                  <c:v>0.61107579097680054</c:v>
                </c:pt>
                <c:pt idx="53">
                  <c:v>0.61038615304926913</c:v>
                </c:pt>
                <c:pt idx="54">
                  <c:v>0.61116420297871976</c:v>
                </c:pt>
                <c:pt idx="55">
                  <c:v>0.61053534425742217</c:v>
                </c:pt>
                <c:pt idx="56">
                  <c:v>0.60990293748849611</c:v>
                </c:pt>
                <c:pt idx="57">
                  <c:v>0.60938021235533213</c:v>
                </c:pt>
                <c:pt idx="58">
                  <c:v>0.60886954093865797</c:v>
                </c:pt>
                <c:pt idx="59">
                  <c:v>0.60854017618763478</c:v>
                </c:pt>
                <c:pt idx="60">
                  <c:v>0.60820470007590954</c:v>
                </c:pt>
              </c:numCache>
            </c:numRef>
          </c:val>
          <c:smooth val="0"/>
          <c:extLst>
            <c:ext xmlns:c16="http://schemas.microsoft.com/office/drawing/2014/chart" uri="{C3380CC4-5D6E-409C-BE32-E72D297353CC}">
              <c16:uniqueId val="{00000000-F986-4688-BE63-EA5178471B39}"/>
            </c:ext>
          </c:extLst>
        </c:ser>
        <c:ser>
          <c:idx val="2"/>
          <c:order val="1"/>
          <c:tx>
            <c:strRef>
              <c:f>'Fig 2.19'!$B$6</c:f>
              <c:strCache>
                <c:ptCount val="1"/>
                <c:pt idx="0">
                  <c:v>1,5%</c:v>
                </c:pt>
              </c:strCache>
            </c:strRef>
          </c:tx>
          <c:spPr>
            <a:ln w="22225">
              <a:solidFill>
                <a:schemeClr val="accent5">
                  <a:lumMod val="75000"/>
                </a:schemeClr>
              </a:solidFill>
            </a:ln>
          </c:spPr>
          <c:marker>
            <c:symbol val="none"/>
          </c:marker>
          <c:cat>
            <c:numRef>
              <c:f>'Fig 2.19'!$C$4:$BK$4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2.19'!$C$6:$BK$6</c:f>
              <c:numCache>
                <c:formatCode>0.0%</c:formatCode>
                <c:ptCount val="61"/>
                <c:pt idx="0">
                  <c:v>0.80423226695374639</c:v>
                </c:pt>
                <c:pt idx="1">
                  <c:v>0.8024581481897991</c:v>
                </c:pt>
                <c:pt idx="2">
                  <c:v>0.78562593164609029</c:v>
                </c:pt>
                <c:pt idx="3">
                  <c:v>0.78046142147225472</c:v>
                </c:pt>
                <c:pt idx="4">
                  <c:v>0.77334460792174031</c:v>
                </c:pt>
                <c:pt idx="5">
                  <c:v>0.76227770728318178</c:v>
                </c:pt>
                <c:pt idx="6">
                  <c:v>0.75561210480952667</c:v>
                </c:pt>
                <c:pt idx="7">
                  <c:v>0.74957624285872015</c:v>
                </c:pt>
                <c:pt idx="8">
                  <c:v>0.74101262473016283</c:v>
                </c:pt>
                <c:pt idx="9">
                  <c:v>0.74187197302674501</c:v>
                </c:pt>
                <c:pt idx="10">
                  <c:v>0.73257125208911744</c:v>
                </c:pt>
                <c:pt idx="11">
                  <c:v>0.73704161795208634</c:v>
                </c:pt>
                <c:pt idx="12">
                  <c:v>0.74476445567784766</c:v>
                </c:pt>
                <c:pt idx="13">
                  <c:v>0.7493524109641474</c:v>
                </c:pt>
                <c:pt idx="14">
                  <c:v>0.75421702084064912</c:v>
                </c:pt>
                <c:pt idx="15">
                  <c:v>0.75132059485951075</c:v>
                </c:pt>
                <c:pt idx="16">
                  <c:v>0.74856801154681563</c:v>
                </c:pt>
                <c:pt idx="17">
                  <c:v>0.74059930686827091</c:v>
                </c:pt>
                <c:pt idx="18">
                  <c:v>0.72672474783162855</c:v>
                </c:pt>
                <c:pt idx="19">
                  <c:v>0.73577676719081708</c:v>
                </c:pt>
                <c:pt idx="20">
                  <c:v>0.72322453977613455</c:v>
                </c:pt>
                <c:pt idx="21">
                  <c:v>0.71021735239385109</c:v>
                </c:pt>
                <c:pt idx="22">
                  <c:v>0.70601474066418191</c:v>
                </c:pt>
                <c:pt idx="23">
                  <c:v>0.70273064698175924</c:v>
                </c:pt>
                <c:pt idx="24">
                  <c:v>0.70446855303289746</c:v>
                </c:pt>
                <c:pt idx="25">
                  <c:v>0.69888644233946751</c:v>
                </c:pt>
                <c:pt idx="26">
                  <c:v>0.69338504516857025</c:v>
                </c:pt>
                <c:pt idx="27">
                  <c:v>0.68478805035440227</c:v>
                </c:pt>
                <c:pt idx="28">
                  <c:v>0.68350777995870637</c:v>
                </c:pt>
                <c:pt idx="29">
                  <c:v>0.6793302666113763</c:v>
                </c:pt>
                <c:pt idx="30">
                  <c:v>0.67183866853597429</c:v>
                </c:pt>
                <c:pt idx="31">
                  <c:v>0.66632098356717107</c:v>
                </c:pt>
                <c:pt idx="32">
                  <c:v>0.66220185421802857</c:v>
                </c:pt>
                <c:pt idx="33">
                  <c:v>0.66413845251981274</c:v>
                </c:pt>
                <c:pt idx="34">
                  <c:v>0.66041301594824275</c:v>
                </c:pt>
                <c:pt idx="35">
                  <c:v>0.65588773322286875</c:v>
                </c:pt>
                <c:pt idx="36">
                  <c:v>0.65279914664630911</c:v>
                </c:pt>
                <c:pt idx="37">
                  <c:v>0.65025783638077916</c:v>
                </c:pt>
                <c:pt idx="38">
                  <c:v>0.64700234200744933</c:v>
                </c:pt>
                <c:pt idx="39">
                  <c:v>0.64502408407069256</c:v>
                </c:pt>
                <c:pt idx="40">
                  <c:v>0.64328005576001601</c:v>
                </c:pt>
                <c:pt idx="41">
                  <c:v>0.64134801902579908</c:v>
                </c:pt>
                <c:pt idx="42">
                  <c:v>0.64011709473239276</c:v>
                </c:pt>
                <c:pt idx="43">
                  <c:v>0.63868653317890423</c:v>
                </c:pt>
                <c:pt idx="44">
                  <c:v>0.6373337658129864</c:v>
                </c:pt>
                <c:pt idx="45">
                  <c:v>0.63617087760269897</c:v>
                </c:pt>
                <c:pt idx="46">
                  <c:v>0.63495295541605301</c:v>
                </c:pt>
                <c:pt idx="47">
                  <c:v>0.63393041172893694</c:v>
                </c:pt>
                <c:pt idx="48">
                  <c:v>0.63298198394743255</c:v>
                </c:pt>
                <c:pt idx="49">
                  <c:v>0.63221619807655505</c:v>
                </c:pt>
                <c:pt idx="50">
                  <c:v>0.63138721623141236</c:v>
                </c:pt>
                <c:pt idx="51">
                  <c:v>0.63060377336710594</c:v>
                </c:pt>
                <c:pt idx="52">
                  <c:v>0.62987070563801062</c:v>
                </c:pt>
                <c:pt idx="53">
                  <c:v>0.62918555238742613</c:v>
                </c:pt>
                <c:pt idx="54">
                  <c:v>0.62962294736186952</c:v>
                </c:pt>
                <c:pt idx="55">
                  <c:v>0.62900231062869461</c:v>
                </c:pt>
                <c:pt idx="56">
                  <c:v>0.62842820896953167</c:v>
                </c:pt>
                <c:pt idx="57">
                  <c:v>0.62791854601419583</c:v>
                </c:pt>
                <c:pt idx="58">
                  <c:v>0.62746762367524533</c:v>
                </c:pt>
                <c:pt idx="59">
                  <c:v>0.62707182481696366</c:v>
                </c:pt>
                <c:pt idx="60">
                  <c:v>0.62672113678212094</c:v>
                </c:pt>
              </c:numCache>
            </c:numRef>
          </c:val>
          <c:smooth val="0"/>
          <c:extLst>
            <c:ext xmlns:c16="http://schemas.microsoft.com/office/drawing/2014/chart" uri="{C3380CC4-5D6E-409C-BE32-E72D297353CC}">
              <c16:uniqueId val="{00000001-F986-4688-BE63-EA5178471B39}"/>
            </c:ext>
          </c:extLst>
        </c:ser>
        <c:ser>
          <c:idx val="3"/>
          <c:order val="2"/>
          <c:tx>
            <c:strRef>
              <c:f>'Fig 2.19'!$B$7</c:f>
              <c:strCache>
                <c:ptCount val="1"/>
                <c:pt idx="0">
                  <c:v>1,3%</c:v>
                </c:pt>
              </c:strCache>
            </c:strRef>
          </c:tx>
          <c:spPr>
            <a:ln w="22225">
              <a:solidFill>
                <a:schemeClr val="accent6">
                  <a:lumMod val="75000"/>
                </a:schemeClr>
              </a:solidFill>
            </a:ln>
          </c:spPr>
          <c:marker>
            <c:symbol val="none"/>
          </c:marker>
          <c:cat>
            <c:numRef>
              <c:f>'Fig 2.19'!$C$4:$BK$4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2.19'!$C$7:$BK$7</c:f>
              <c:numCache>
                <c:formatCode>0.0%</c:formatCode>
                <c:ptCount val="61"/>
                <c:pt idx="0">
                  <c:v>0.80423203953092404</c:v>
                </c:pt>
                <c:pt idx="1">
                  <c:v>0.80245887302013641</c:v>
                </c:pt>
                <c:pt idx="2">
                  <c:v>0.78562536664145166</c:v>
                </c:pt>
                <c:pt idx="3">
                  <c:v>0.78046168594055254</c:v>
                </c:pt>
                <c:pt idx="4">
                  <c:v>0.77334453238797463</c:v>
                </c:pt>
                <c:pt idx="5">
                  <c:v>0.76227645048708514</c:v>
                </c:pt>
                <c:pt idx="6">
                  <c:v>0.75561284502324821</c:v>
                </c:pt>
                <c:pt idx="7">
                  <c:v>0.74957541307959508</c:v>
                </c:pt>
                <c:pt idx="8">
                  <c:v>0.74101233032465563</c:v>
                </c:pt>
                <c:pt idx="9">
                  <c:v>0.74187185366447395</c:v>
                </c:pt>
                <c:pt idx="10">
                  <c:v>0.73257154828046056</c:v>
                </c:pt>
                <c:pt idx="11">
                  <c:v>0.73704188858718411</c:v>
                </c:pt>
                <c:pt idx="12">
                  <c:v>0.74476546508269192</c:v>
                </c:pt>
                <c:pt idx="13">
                  <c:v>0.74935236431458818</c:v>
                </c:pt>
                <c:pt idx="14">
                  <c:v>0.75421702453557693</c:v>
                </c:pt>
                <c:pt idx="15">
                  <c:v>0.75131965841979553</c:v>
                </c:pt>
                <c:pt idx="16">
                  <c:v>0.74856710991690456</c:v>
                </c:pt>
                <c:pt idx="17">
                  <c:v>0.74060033858227148</c:v>
                </c:pt>
                <c:pt idx="18">
                  <c:v>0.72672561112210055</c:v>
                </c:pt>
                <c:pt idx="19">
                  <c:v>0.7357774572902247</c:v>
                </c:pt>
                <c:pt idx="20">
                  <c:v>0.72322507021235505</c:v>
                </c:pt>
                <c:pt idx="21">
                  <c:v>0.71021743278630745</c:v>
                </c:pt>
                <c:pt idx="22">
                  <c:v>0.70601437885850327</c:v>
                </c:pt>
                <c:pt idx="23">
                  <c:v>0.7027318993805467</c:v>
                </c:pt>
                <c:pt idx="24">
                  <c:v>0.70452633399062026</c:v>
                </c:pt>
                <c:pt idx="25">
                  <c:v>0.69918985808652623</c:v>
                </c:pt>
                <c:pt idx="26">
                  <c:v>0.69407863491865929</c:v>
                </c:pt>
                <c:pt idx="27">
                  <c:v>0.68635686408738428</c:v>
                </c:pt>
                <c:pt idx="28">
                  <c:v>0.68581805107764371</c:v>
                </c:pt>
                <c:pt idx="29">
                  <c:v>0.68238414210828202</c:v>
                </c:pt>
                <c:pt idx="30">
                  <c:v>0.67643850348435908</c:v>
                </c:pt>
                <c:pt idx="31">
                  <c:v>0.67198056099736569</c:v>
                </c:pt>
                <c:pt idx="32">
                  <c:v>0.66854651220842776</c:v>
                </c:pt>
                <c:pt idx="33">
                  <c:v>0.67121286752330467</c:v>
                </c:pt>
                <c:pt idx="34">
                  <c:v>0.66818673028254372</c:v>
                </c:pt>
                <c:pt idx="35">
                  <c:v>0.6643079457081531</c:v>
                </c:pt>
                <c:pt idx="36">
                  <c:v>0.66193870173893354</c:v>
                </c:pt>
                <c:pt idx="37">
                  <c:v>0.65985404729612251</c:v>
                </c:pt>
                <c:pt idx="38">
                  <c:v>0.65715388509944295</c:v>
                </c:pt>
                <c:pt idx="39">
                  <c:v>0.65565244280680246</c:v>
                </c:pt>
                <c:pt idx="40">
                  <c:v>0.65427320184339877</c:v>
                </c:pt>
                <c:pt idx="41">
                  <c:v>0.65272229463256048</c:v>
                </c:pt>
                <c:pt idx="42">
                  <c:v>0.65178581747506714</c:v>
                </c:pt>
                <c:pt idx="43">
                  <c:v>0.650660699892605</c:v>
                </c:pt>
                <c:pt idx="44">
                  <c:v>0.64962250369203745</c:v>
                </c:pt>
                <c:pt idx="45">
                  <c:v>0.6485468772421199</c:v>
                </c:pt>
                <c:pt idx="46">
                  <c:v>0.64756519203515694</c:v>
                </c:pt>
                <c:pt idx="47">
                  <c:v>0.64670055862385745</c:v>
                </c:pt>
                <c:pt idx="48">
                  <c:v>0.6459173005229113</c:v>
                </c:pt>
                <c:pt idx="49">
                  <c:v>0.6451077849500928</c:v>
                </c:pt>
                <c:pt idx="50">
                  <c:v>0.64437513454854589</c:v>
                </c:pt>
                <c:pt idx="51">
                  <c:v>0.64360126968827969</c:v>
                </c:pt>
                <c:pt idx="52">
                  <c:v>0.64291891161988268</c:v>
                </c:pt>
                <c:pt idx="53">
                  <c:v>0.64219258590168948</c:v>
                </c:pt>
                <c:pt idx="54">
                  <c:v>0.64251646107052462</c:v>
                </c:pt>
                <c:pt idx="55">
                  <c:v>0.64191220908885482</c:v>
                </c:pt>
                <c:pt idx="56">
                  <c:v>0.64127647720117575</c:v>
                </c:pt>
                <c:pt idx="57">
                  <c:v>0.64084665122000861</c:v>
                </c:pt>
                <c:pt idx="58">
                  <c:v>0.64040551981801763</c:v>
                </c:pt>
                <c:pt idx="59">
                  <c:v>0.63993231845816501</c:v>
                </c:pt>
                <c:pt idx="60">
                  <c:v>0.63964903489126801</c:v>
                </c:pt>
              </c:numCache>
            </c:numRef>
          </c:val>
          <c:smooth val="0"/>
          <c:extLst>
            <c:ext xmlns:c16="http://schemas.microsoft.com/office/drawing/2014/chart" uri="{C3380CC4-5D6E-409C-BE32-E72D297353CC}">
              <c16:uniqueId val="{00000002-F986-4688-BE63-EA5178471B39}"/>
            </c:ext>
          </c:extLst>
        </c:ser>
        <c:ser>
          <c:idx val="4"/>
          <c:order val="3"/>
          <c:tx>
            <c:strRef>
              <c:f>'Fig 2.19'!$B$8</c:f>
              <c:strCache>
                <c:ptCount val="1"/>
                <c:pt idx="0">
                  <c:v>1,0%</c:v>
                </c:pt>
              </c:strCache>
            </c:strRef>
          </c:tx>
          <c:spPr>
            <a:ln w="22225">
              <a:solidFill>
                <a:srgbClr val="800000"/>
              </a:solidFill>
            </a:ln>
          </c:spPr>
          <c:marker>
            <c:symbol val="none"/>
          </c:marker>
          <c:cat>
            <c:numRef>
              <c:f>'Fig 2.19'!$C$4:$BK$4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2.19'!$C$8:$BK$8</c:f>
              <c:numCache>
                <c:formatCode>0.0%</c:formatCode>
                <c:ptCount val="61"/>
                <c:pt idx="0">
                  <c:v>0.80423368662278472</c:v>
                </c:pt>
                <c:pt idx="1">
                  <c:v>0.80245858197150377</c:v>
                </c:pt>
                <c:pt idx="2">
                  <c:v>0.7856253141304621</c:v>
                </c:pt>
                <c:pt idx="3">
                  <c:v>0.78046218847044102</c:v>
                </c:pt>
                <c:pt idx="4">
                  <c:v>0.77334529510403527</c:v>
                </c:pt>
                <c:pt idx="5">
                  <c:v>0.76227779794047723</c:v>
                </c:pt>
                <c:pt idx="6">
                  <c:v>0.75561347629552722</c:v>
                </c:pt>
                <c:pt idx="7">
                  <c:v>0.74957617660859288</c:v>
                </c:pt>
                <c:pt idx="8">
                  <c:v>0.74101186760736715</c:v>
                </c:pt>
                <c:pt idx="9">
                  <c:v>0.74187182788567507</c:v>
                </c:pt>
                <c:pt idx="10">
                  <c:v>0.7325703722378677</c:v>
                </c:pt>
                <c:pt idx="11">
                  <c:v>0.73704299258623895</c:v>
                </c:pt>
                <c:pt idx="12">
                  <c:v>0.74476538469284315</c:v>
                </c:pt>
                <c:pt idx="13">
                  <c:v>0.74935320838801012</c:v>
                </c:pt>
                <c:pt idx="14">
                  <c:v>0.7542178471826182</c:v>
                </c:pt>
                <c:pt idx="15">
                  <c:v>0.75131930228024335</c:v>
                </c:pt>
                <c:pt idx="16">
                  <c:v>0.74856694454710693</c:v>
                </c:pt>
                <c:pt idx="17">
                  <c:v>0.74059911118370902</c:v>
                </c:pt>
                <c:pt idx="18">
                  <c:v>0.72672420384743586</c:v>
                </c:pt>
                <c:pt idx="19">
                  <c:v>0.73577729706313988</c:v>
                </c:pt>
                <c:pt idx="20">
                  <c:v>0.72322538549731941</c:v>
                </c:pt>
                <c:pt idx="21">
                  <c:v>0.71021761017018148</c:v>
                </c:pt>
                <c:pt idx="22">
                  <c:v>0.70601379907236073</c:v>
                </c:pt>
                <c:pt idx="23">
                  <c:v>0.70273316946483255</c:v>
                </c:pt>
                <c:pt idx="24">
                  <c:v>0.70460623789267451</c:v>
                </c:pt>
                <c:pt idx="25">
                  <c:v>0.69960084345164808</c:v>
                </c:pt>
                <c:pt idx="26">
                  <c:v>0.69504003365101796</c:v>
                </c:pt>
                <c:pt idx="27">
                  <c:v>0.6885852076309732</c:v>
                </c:pt>
                <c:pt idx="28">
                  <c:v>0.68915182932206964</c:v>
                </c:pt>
                <c:pt idx="29">
                  <c:v>0.68711572441285895</c:v>
                </c:pt>
                <c:pt idx="30">
                  <c:v>0.68336288087769503</c:v>
                </c:pt>
                <c:pt idx="31">
                  <c:v>0.68033270031242299</c:v>
                </c:pt>
                <c:pt idx="32">
                  <c:v>0.6781146689627866</c:v>
                </c:pt>
                <c:pt idx="33">
                  <c:v>0.68204855939863995</c:v>
                </c:pt>
                <c:pt idx="34">
                  <c:v>0.67981926536533632</c:v>
                </c:pt>
                <c:pt idx="35">
                  <c:v>0.67741252400370722</c:v>
                </c:pt>
                <c:pt idx="36">
                  <c:v>0.67586906495383559</c:v>
                </c:pt>
                <c:pt idx="37">
                  <c:v>0.67448444135962482</c:v>
                </c:pt>
                <c:pt idx="38">
                  <c:v>0.67301106550309842</c:v>
                </c:pt>
                <c:pt idx="39">
                  <c:v>0.67211806275091146</c:v>
                </c:pt>
                <c:pt idx="40">
                  <c:v>0.67151781930991905</c:v>
                </c:pt>
                <c:pt idx="41">
                  <c:v>0.67032381277537512</c:v>
                </c:pt>
                <c:pt idx="42">
                  <c:v>0.67008514552123</c:v>
                </c:pt>
                <c:pt idx="43">
                  <c:v>0.66938646955042747</c:v>
                </c:pt>
                <c:pt idx="44">
                  <c:v>0.66868328860265813</c:v>
                </c:pt>
                <c:pt idx="45">
                  <c:v>0.66809744197252463</c:v>
                </c:pt>
                <c:pt idx="46">
                  <c:v>0.66737168008274184</c:v>
                </c:pt>
                <c:pt idx="47">
                  <c:v>0.66665237748529838</c:v>
                </c:pt>
                <c:pt idx="48">
                  <c:v>0.66606826193898994</c:v>
                </c:pt>
                <c:pt idx="49">
                  <c:v>0.66535920593162956</c:v>
                </c:pt>
                <c:pt idx="50">
                  <c:v>0.6647625525585994</c:v>
                </c:pt>
                <c:pt idx="51">
                  <c:v>0.66415433081002218</c:v>
                </c:pt>
                <c:pt idx="52">
                  <c:v>0.66342217628216826</c:v>
                </c:pt>
                <c:pt idx="53">
                  <c:v>0.66267780060869763</c:v>
                </c:pt>
                <c:pt idx="54">
                  <c:v>0.66269055043768821</c:v>
                </c:pt>
                <c:pt idx="55">
                  <c:v>0.6621522287619207</c:v>
                </c:pt>
                <c:pt idx="56">
                  <c:v>0.66149178997588975</c:v>
                </c:pt>
                <c:pt idx="57">
                  <c:v>0.6609723655638583</c:v>
                </c:pt>
                <c:pt idx="58">
                  <c:v>0.66059114708404088</c:v>
                </c:pt>
                <c:pt idx="59">
                  <c:v>0.66021098562882419</c:v>
                </c:pt>
                <c:pt idx="60">
                  <c:v>0.65983419571082391</c:v>
                </c:pt>
              </c:numCache>
            </c:numRef>
          </c:val>
          <c:smooth val="0"/>
          <c:extLst>
            <c:ext xmlns:c16="http://schemas.microsoft.com/office/drawing/2014/chart" uri="{C3380CC4-5D6E-409C-BE32-E72D297353CC}">
              <c16:uniqueId val="{00000003-F986-4688-BE63-EA5178471B39}"/>
            </c:ext>
          </c:extLst>
        </c:ser>
        <c:dLbls>
          <c:showLegendKey val="0"/>
          <c:showVal val="0"/>
          <c:showCatName val="0"/>
          <c:showSerName val="0"/>
          <c:showPercent val="0"/>
          <c:showBubbleSize val="0"/>
        </c:dLbls>
        <c:smooth val="0"/>
        <c:axId val="149837312"/>
        <c:axId val="149839232"/>
      </c:lineChart>
      <c:catAx>
        <c:axId val="149837312"/>
        <c:scaling>
          <c:orientation val="minMax"/>
        </c:scaling>
        <c:delete val="0"/>
        <c:axPos val="b"/>
        <c:title>
          <c:tx>
            <c:rich>
              <a:bodyPr/>
              <a:lstStyle/>
              <a:p>
                <a:pPr>
                  <a:defRPr b="0"/>
                </a:pPr>
                <a:r>
                  <a:rPr lang="en-US" b="0"/>
                  <a:t>génération</a:t>
                </a:r>
              </a:p>
            </c:rich>
          </c:tx>
          <c:layout>
            <c:manualLayout>
              <c:xMode val="edge"/>
              <c:yMode val="edge"/>
              <c:x val="0.22726566951566948"/>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49839232"/>
        <c:crosses val="autoZero"/>
        <c:auto val="1"/>
        <c:lblAlgn val="ctr"/>
        <c:lblOffset val="100"/>
        <c:tickLblSkip val="10"/>
        <c:noMultiLvlLbl val="0"/>
      </c:catAx>
      <c:valAx>
        <c:axId val="149839232"/>
        <c:scaling>
          <c:orientation val="minMax"/>
          <c:max val="0.85000000000000009"/>
          <c:min val="0.55000000000000004"/>
        </c:scaling>
        <c:delete val="0"/>
        <c:axPos val="l"/>
        <c:majorGridlines/>
        <c:title>
          <c:tx>
            <c:rich>
              <a:bodyPr rot="-5400000" vert="horz"/>
              <a:lstStyle/>
              <a:p>
                <a:pPr>
                  <a:defRPr sz="900"/>
                </a:pPr>
                <a:r>
                  <a:rPr lang="en-US" sz="900"/>
                  <a:t>en % du dernier salaire net </a:t>
                </a:r>
              </a:p>
            </c:rich>
          </c:tx>
          <c:layout>
            <c:manualLayout>
              <c:xMode val="edge"/>
              <c:yMode val="edge"/>
              <c:x val="1.5879361943225732E-2"/>
              <c:y val="6.6284036770285229E-2"/>
            </c:manualLayout>
          </c:layout>
          <c:overlay val="0"/>
        </c:title>
        <c:numFmt formatCode="0%" sourceLinked="0"/>
        <c:majorTickMark val="out"/>
        <c:minorTickMark val="none"/>
        <c:tickLblPos val="nextTo"/>
        <c:txPr>
          <a:bodyPr/>
          <a:lstStyle/>
          <a:p>
            <a:pPr>
              <a:defRPr sz="900"/>
            </a:pPr>
            <a:endParaRPr lang="fr-FR"/>
          </a:p>
        </c:txPr>
        <c:crossAx val="149837312"/>
        <c:crosses val="autoZero"/>
        <c:crossBetween val="between"/>
      </c:valAx>
    </c:plotArea>
    <c:legend>
      <c:legendPos val="b"/>
      <c:layout>
        <c:manualLayout>
          <c:xMode val="edge"/>
          <c:yMode val="edge"/>
          <c:x val="1.6152222222222221E-2"/>
          <c:y val="0.9176659078752597"/>
          <c:w val="0.97710296296296295"/>
          <c:h val="8.2334092124740327E-2"/>
        </c:manualLayout>
      </c:layout>
      <c:overlay val="0"/>
    </c:legend>
    <c:plotVisOnly val="1"/>
    <c:dispBlanksAs val="gap"/>
    <c:showDLblsOverMax val="0"/>
  </c:chart>
  <c:spPr>
    <a:solidFill>
      <a:schemeClr val="tx2">
        <a:lumMod val="20000"/>
        <a:lumOff val="80000"/>
      </a:schemeClr>
    </a:solidFill>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298433048433"/>
          <c:y val="3.5880555555555554E-2"/>
          <c:w val="0.75703774928774925"/>
          <c:h val="0.71216990740740738"/>
        </c:manualLayout>
      </c:layout>
      <c:lineChart>
        <c:grouping val="standard"/>
        <c:varyColors val="0"/>
        <c:ser>
          <c:idx val="1"/>
          <c:order val="0"/>
          <c:tx>
            <c:strRef>
              <c:f>'Fig 2.19'!$B$10</c:f>
              <c:strCache>
                <c:ptCount val="1"/>
                <c:pt idx="0">
                  <c:v>1,8%</c:v>
                </c:pt>
              </c:strCache>
            </c:strRef>
          </c:tx>
          <c:spPr>
            <a:ln w="22225">
              <a:solidFill>
                <a:srgbClr val="006600"/>
              </a:solidFill>
            </a:ln>
          </c:spPr>
          <c:marker>
            <c:symbol val="none"/>
          </c:marker>
          <c:cat>
            <c:numRef>
              <c:f>'Fig 2.19'!$C$4:$BK$4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2.19'!$C$10:$BK$10</c:f>
              <c:numCache>
                <c:formatCode>0.0%</c:formatCode>
                <c:ptCount val="61"/>
                <c:pt idx="0">
                  <c:v>0.80423291995020452</c:v>
                </c:pt>
                <c:pt idx="1">
                  <c:v>0.80245806657019114</c:v>
                </c:pt>
                <c:pt idx="2">
                  <c:v>0.78562637828429627</c:v>
                </c:pt>
                <c:pt idx="3">
                  <c:v>0.7804620318113864</c:v>
                </c:pt>
                <c:pt idx="4">
                  <c:v>0.77334423318080314</c:v>
                </c:pt>
                <c:pt idx="5">
                  <c:v>0.76227739569281427</c:v>
                </c:pt>
                <c:pt idx="6">
                  <c:v>0.75561216386204055</c:v>
                </c:pt>
                <c:pt idx="7">
                  <c:v>0.74957649561329265</c:v>
                </c:pt>
                <c:pt idx="8">
                  <c:v>0.7410124120052618</c:v>
                </c:pt>
                <c:pt idx="9">
                  <c:v>0.74187156399369569</c:v>
                </c:pt>
                <c:pt idx="10">
                  <c:v>0.73257164078716619</c:v>
                </c:pt>
                <c:pt idx="11">
                  <c:v>0.73704188087569034</c:v>
                </c:pt>
                <c:pt idx="12">
                  <c:v>0.7447643249975624</c:v>
                </c:pt>
                <c:pt idx="13">
                  <c:v>0.7493514407510834</c:v>
                </c:pt>
                <c:pt idx="14">
                  <c:v>0.7542176703303366</c:v>
                </c:pt>
                <c:pt idx="15">
                  <c:v>0.75131918280681997</c:v>
                </c:pt>
                <c:pt idx="16">
                  <c:v>0.74856807515123491</c:v>
                </c:pt>
                <c:pt idx="17">
                  <c:v>0.74060006807748069</c:v>
                </c:pt>
                <c:pt idx="18">
                  <c:v>0.7267242775103544</c:v>
                </c:pt>
                <c:pt idx="19">
                  <c:v>0.75649126146693524</c:v>
                </c:pt>
                <c:pt idx="20">
                  <c:v>0.74369450658813729</c:v>
                </c:pt>
                <c:pt idx="21">
                  <c:v>0.73025139133346983</c:v>
                </c:pt>
                <c:pt idx="22">
                  <c:v>0.7258473180483509</c:v>
                </c:pt>
                <c:pt idx="23">
                  <c:v>0.72231419738074587</c:v>
                </c:pt>
                <c:pt idx="24">
                  <c:v>0.72376121832222617</c:v>
                </c:pt>
                <c:pt idx="25">
                  <c:v>0.7175482438766928</c:v>
                </c:pt>
                <c:pt idx="26">
                  <c:v>0.71121897080854679</c:v>
                </c:pt>
                <c:pt idx="27">
                  <c:v>0.70124445624465215</c:v>
                </c:pt>
                <c:pt idx="28">
                  <c:v>0.69861194493719236</c:v>
                </c:pt>
                <c:pt idx="29">
                  <c:v>0.69302724770344015</c:v>
                </c:pt>
                <c:pt idx="30">
                  <c:v>0.68347897007893343</c:v>
                </c:pt>
                <c:pt idx="31">
                  <c:v>0.6761270016404658</c:v>
                </c:pt>
                <c:pt idx="32">
                  <c:v>0.67062582034961826</c:v>
                </c:pt>
                <c:pt idx="33">
                  <c:v>0.67151958776814524</c:v>
                </c:pt>
                <c:pt idx="34">
                  <c:v>0.66654849650911319</c:v>
                </c:pt>
                <c:pt idx="35">
                  <c:v>0.66067853625461803</c:v>
                </c:pt>
                <c:pt idx="36">
                  <c:v>0.65678875403412118</c:v>
                </c:pt>
                <c:pt idx="37">
                  <c:v>0.65328173006130863</c:v>
                </c:pt>
                <c:pt idx="38">
                  <c:v>0.64892861571556915</c:v>
                </c:pt>
                <c:pt idx="39">
                  <c:v>0.64621599814774577</c:v>
                </c:pt>
                <c:pt idx="40">
                  <c:v>0.64371568351039177</c:v>
                </c:pt>
                <c:pt idx="41">
                  <c:v>0.64115066285753808</c:v>
                </c:pt>
                <c:pt idx="42">
                  <c:v>0.63935270877795236</c:v>
                </c:pt>
                <c:pt idx="43">
                  <c:v>0.63745532408902017</c:v>
                </c:pt>
                <c:pt idx="44">
                  <c:v>0.635717816569074</c:v>
                </c:pt>
                <c:pt idx="45">
                  <c:v>0.63401133810432209</c:v>
                </c:pt>
                <c:pt idx="46">
                  <c:v>0.63246138552580133</c:v>
                </c:pt>
                <c:pt idx="47">
                  <c:v>0.63118776013702405</c:v>
                </c:pt>
                <c:pt idx="48">
                  <c:v>0.629943663455106</c:v>
                </c:pt>
                <c:pt idx="49">
                  <c:v>0.62894466552251138</c:v>
                </c:pt>
                <c:pt idx="50">
                  <c:v>0.62794848137380055</c:v>
                </c:pt>
                <c:pt idx="51">
                  <c:v>0.62706645683428486</c:v>
                </c:pt>
                <c:pt idx="52">
                  <c:v>0.62619810806449971</c:v>
                </c:pt>
                <c:pt idx="53">
                  <c:v>0.62542910286829212</c:v>
                </c:pt>
                <c:pt idx="54">
                  <c:v>0.62605909317311925</c:v>
                </c:pt>
                <c:pt idx="55">
                  <c:v>0.6253581581749893</c:v>
                </c:pt>
                <c:pt idx="56">
                  <c:v>0.62465932425935189</c:v>
                </c:pt>
                <c:pt idx="57">
                  <c:v>0.62407795582669789</c:v>
                </c:pt>
                <c:pt idx="58">
                  <c:v>0.6235163370855541</c:v>
                </c:pt>
                <c:pt idx="59">
                  <c:v>0.62314237195480648</c:v>
                </c:pt>
                <c:pt idx="60">
                  <c:v>0.62276859342343316</c:v>
                </c:pt>
              </c:numCache>
            </c:numRef>
          </c:val>
          <c:smooth val="0"/>
          <c:extLst>
            <c:ext xmlns:c16="http://schemas.microsoft.com/office/drawing/2014/chart" uri="{C3380CC4-5D6E-409C-BE32-E72D297353CC}">
              <c16:uniqueId val="{00000000-9533-4C75-A160-F9BEABDB0632}"/>
            </c:ext>
          </c:extLst>
        </c:ser>
        <c:ser>
          <c:idx val="2"/>
          <c:order val="1"/>
          <c:tx>
            <c:strRef>
              <c:f>'Fig 2.19'!$B$11</c:f>
              <c:strCache>
                <c:ptCount val="1"/>
                <c:pt idx="0">
                  <c:v>1,5%</c:v>
                </c:pt>
              </c:strCache>
            </c:strRef>
          </c:tx>
          <c:spPr>
            <a:ln w="22225">
              <a:solidFill>
                <a:schemeClr val="accent5">
                  <a:lumMod val="75000"/>
                </a:schemeClr>
              </a:solidFill>
            </a:ln>
          </c:spPr>
          <c:marker>
            <c:symbol val="none"/>
          </c:marker>
          <c:cat>
            <c:numRef>
              <c:f>'Fig 2.19'!$C$4:$BK$4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2.19'!$C$11:$BK$11</c:f>
              <c:numCache>
                <c:formatCode>0.0%</c:formatCode>
                <c:ptCount val="61"/>
                <c:pt idx="0">
                  <c:v>0.80423226695374639</c:v>
                </c:pt>
                <c:pt idx="1">
                  <c:v>0.8024581481897991</c:v>
                </c:pt>
                <c:pt idx="2">
                  <c:v>0.78562593164609029</c:v>
                </c:pt>
                <c:pt idx="3">
                  <c:v>0.78046142147225472</c:v>
                </c:pt>
                <c:pt idx="4">
                  <c:v>0.77334460792174031</c:v>
                </c:pt>
                <c:pt idx="5">
                  <c:v>0.76227770728318178</c:v>
                </c:pt>
                <c:pt idx="6">
                  <c:v>0.75561210480952667</c:v>
                </c:pt>
                <c:pt idx="7">
                  <c:v>0.74957624285872015</c:v>
                </c:pt>
                <c:pt idx="8">
                  <c:v>0.74101262473016283</c:v>
                </c:pt>
                <c:pt idx="9">
                  <c:v>0.74187197302674501</c:v>
                </c:pt>
                <c:pt idx="10">
                  <c:v>0.73257125208911744</c:v>
                </c:pt>
                <c:pt idx="11">
                  <c:v>0.73704161795208634</c:v>
                </c:pt>
                <c:pt idx="12">
                  <c:v>0.74476445567784766</c:v>
                </c:pt>
                <c:pt idx="13">
                  <c:v>0.7493524109641474</c:v>
                </c:pt>
                <c:pt idx="14">
                  <c:v>0.75421702084064912</c:v>
                </c:pt>
                <c:pt idx="15">
                  <c:v>0.75132059485951075</c:v>
                </c:pt>
                <c:pt idx="16">
                  <c:v>0.74856801154681563</c:v>
                </c:pt>
                <c:pt idx="17">
                  <c:v>0.74059930686827091</c:v>
                </c:pt>
                <c:pt idx="18">
                  <c:v>0.72672474783162855</c:v>
                </c:pt>
                <c:pt idx="19">
                  <c:v>0.75649089900327093</c:v>
                </c:pt>
                <c:pt idx="20">
                  <c:v>0.74369515192301427</c:v>
                </c:pt>
                <c:pt idx="21">
                  <c:v>0.73025142980858526</c:v>
                </c:pt>
                <c:pt idx="22">
                  <c:v>0.72584841897267938</c:v>
                </c:pt>
                <c:pt idx="23">
                  <c:v>0.72231575179370344</c:v>
                </c:pt>
                <c:pt idx="24">
                  <c:v>0.72384271860544835</c:v>
                </c:pt>
                <c:pt idx="25">
                  <c:v>0.71795483104342761</c:v>
                </c:pt>
                <c:pt idx="26">
                  <c:v>0.71218085275708964</c:v>
                </c:pt>
                <c:pt idx="27">
                  <c:v>0.70347303318240328</c:v>
                </c:pt>
                <c:pt idx="28">
                  <c:v>0.70202259363111186</c:v>
                </c:pt>
                <c:pt idx="29">
                  <c:v>0.69765910530472142</c:v>
                </c:pt>
                <c:pt idx="30">
                  <c:v>0.69006547343219693</c:v>
                </c:pt>
                <c:pt idx="31">
                  <c:v>0.68437860570037201</c:v>
                </c:pt>
                <c:pt idx="32">
                  <c:v>0.68002595006628841</c:v>
                </c:pt>
                <c:pt idx="33">
                  <c:v>0.68180414706153636</c:v>
                </c:pt>
                <c:pt idx="34">
                  <c:v>0.67786235852299515</c:v>
                </c:pt>
                <c:pt idx="35">
                  <c:v>0.67321736725833203</c:v>
                </c:pt>
                <c:pt idx="36">
                  <c:v>0.66994846601910796</c:v>
                </c:pt>
                <c:pt idx="37">
                  <c:v>0.66723322421192566</c:v>
                </c:pt>
                <c:pt idx="38">
                  <c:v>0.66387890081405043</c:v>
                </c:pt>
                <c:pt idx="39">
                  <c:v>0.6617474850759949</c:v>
                </c:pt>
                <c:pt idx="40">
                  <c:v>0.65985695663342392</c:v>
                </c:pt>
                <c:pt idx="41">
                  <c:v>0.65778262159037637</c:v>
                </c:pt>
                <c:pt idx="42">
                  <c:v>0.65641150196606435</c:v>
                </c:pt>
                <c:pt idx="43">
                  <c:v>0.65484470232027303</c:v>
                </c:pt>
                <c:pt idx="44">
                  <c:v>0.65336178802897715</c:v>
                </c:pt>
                <c:pt idx="45">
                  <c:v>0.65207392191605495</c:v>
                </c:pt>
                <c:pt idx="46">
                  <c:v>0.65073674724514197</c:v>
                </c:pt>
                <c:pt idx="47">
                  <c:v>0.64960164765524397</c:v>
                </c:pt>
                <c:pt idx="48">
                  <c:v>0.64854777373434636</c:v>
                </c:pt>
                <c:pt idx="49">
                  <c:v>0.64768307386660662</c:v>
                </c:pt>
                <c:pt idx="50">
                  <c:v>0.64676052565368503</c:v>
                </c:pt>
                <c:pt idx="51">
                  <c:v>0.64588809845736339</c:v>
                </c:pt>
                <c:pt idx="52">
                  <c:v>0.64507136472705373</c:v>
                </c:pt>
                <c:pt idx="53">
                  <c:v>0.64430778084189499</c:v>
                </c:pt>
                <c:pt idx="54">
                  <c:v>0.64459799148675523</c:v>
                </c:pt>
                <c:pt idx="55">
                  <c:v>0.64390626985704791</c:v>
                </c:pt>
                <c:pt idx="56">
                  <c:v>0.64326669241074552</c:v>
                </c:pt>
                <c:pt idx="57">
                  <c:v>0.6426993114810895</c:v>
                </c:pt>
                <c:pt idx="58">
                  <c:v>0.64219794792306861</c:v>
                </c:pt>
                <c:pt idx="59">
                  <c:v>0.64175872763219965</c:v>
                </c:pt>
                <c:pt idx="60">
                  <c:v>0.64137066345538885</c:v>
                </c:pt>
              </c:numCache>
            </c:numRef>
          </c:val>
          <c:smooth val="0"/>
          <c:extLst>
            <c:ext xmlns:c16="http://schemas.microsoft.com/office/drawing/2014/chart" uri="{C3380CC4-5D6E-409C-BE32-E72D297353CC}">
              <c16:uniqueId val="{00000001-9533-4C75-A160-F9BEABDB0632}"/>
            </c:ext>
          </c:extLst>
        </c:ser>
        <c:ser>
          <c:idx val="3"/>
          <c:order val="2"/>
          <c:tx>
            <c:strRef>
              <c:f>'Fig 2.19'!$B$12</c:f>
              <c:strCache>
                <c:ptCount val="1"/>
                <c:pt idx="0">
                  <c:v>1,3%</c:v>
                </c:pt>
              </c:strCache>
            </c:strRef>
          </c:tx>
          <c:spPr>
            <a:ln w="22225">
              <a:solidFill>
                <a:schemeClr val="accent6">
                  <a:lumMod val="75000"/>
                </a:schemeClr>
              </a:solidFill>
            </a:ln>
          </c:spPr>
          <c:marker>
            <c:symbol val="none"/>
          </c:marker>
          <c:cat>
            <c:numRef>
              <c:f>'Fig 2.19'!$C$4:$BK$4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2.19'!$C$12:$BK$12</c:f>
              <c:numCache>
                <c:formatCode>0.0%</c:formatCode>
                <c:ptCount val="61"/>
                <c:pt idx="0">
                  <c:v>0.80423203953092404</c:v>
                </c:pt>
                <c:pt idx="1">
                  <c:v>0.80245887302013641</c:v>
                </c:pt>
                <c:pt idx="2">
                  <c:v>0.78562536664145166</c:v>
                </c:pt>
                <c:pt idx="3">
                  <c:v>0.78046168594055254</c:v>
                </c:pt>
                <c:pt idx="4">
                  <c:v>0.77334453238797463</c:v>
                </c:pt>
                <c:pt idx="5">
                  <c:v>0.76227645048708514</c:v>
                </c:pt>
                <c:pt idx="6">
                  <c:v>0.75561284502324821</c:v>
                </c:pt>
                <c:pt idx="7">
                  <c:v>0.74957541307959508</c:v>
                </c:pt>
                <c:pt idx="8">
                  <c:v>0.74101233032465563</c:v>
                </c:pt>
                <c:pt idx="9">
                  <c:v>0.74187185366447395</c:v>
                </c:pt>
                <c:pt idx="10">
                  <c:v>0.73257154828046056</c:v>
                </c:pt>
                <c:pt idx="11">
                  <c:v>0.73704188858718411</c:v>
                </c:pt>
                <c:pt idx="12">
                  <c:v>0.74476546508269192</c:v>
                </c:pt>
                <c:pt idx="13">
                  <c:v>0.74935236431458818</c:v>
                </c:pt>
                <c:pt idx="14">
                  <c:v>0.75421702453557693</c:v>
                </c:pt>
                <c:pt idx="15">
                  <c:v>0.75131965841979553</c:v>
                </c:pt>
                <c:pt idx="16">
                  <c:v>0.74856710991690456</c:v>
                </c:pt>
                <c:pt idx="17">
                  <c:v>0.74060033858227148</c:v>
                </c:pt>
                <c:pt idx="18">
                  <c:v>0.72672561112210055</c:v>
                </c:pt>
                <c:pt idx="19">
                  <c:v>0.75649166578039073</c:v>
                </c:pt>
                <c:pt idx="20">
                  <c:v>0.74369574129659244</c:v>
                </c:pt>
                <c:pt idx="21">
                  <c:v>0.73025151913353681</c:v>
                </c:pt>
                <c:pt idx="22">
                  <c:v>0.7258480169663698</c:v>
                </c:pt>
                <c:pt idx="23">
                  <c:v>0.72231714334791175</c:v>
                </c:pt>
                <c:pt idx="24">
                  <c:v>0.7239024600203291</c:v>
                </c:pt>
                <c:pt idx="25">
                  <c:v>0.71826574978684488</c:v>
                </c:pt>
                <c:pt idx="26">
                  <c:v>0.71288656307607601</c:v>
                </c:pt>
                <c:pt idx="27">
                  <c:v>0.70506284288448573</c:v>
                </c:pt>
                <c:pt idx="28">
                  <c:v>0.70435821115800057</c:v>
                </c:pt>
                <c:pt idx="29">
                  <c:v>0.7007433897717642</c:v>
                </c:pt>
                <c:pt idx="30">
                  <c:v>0.69470214603515557</c:v>
                </c:pt>
                <c:pt idx="31">
                  <c:v>0.69007420976067224</c:v>
                </c:pt>
                <c:pt idx="32">
                  <c:v>0.68640728761064795</c:v>
                </c:pt>
                <c:pt idx="33">
                  <c:v>0.68891698751459807</c:v>
                </c:pt>
                <c:pt idx="34">
                  <c:v>0.68567422648941145</c:v>
                </c:pt>
                <c:pt idx="35">
                  <c:v>0.68167621555675506</c:v>
                </c:pt>
                <c:pt idx="36">
                  <c:v>0.67912725325447798</c:v>
                </c:pt>
                <c:pt idx="37">
                  <c:v>0.6768700234777294</c:v>
                </c:pt>
                <c:pt idx="38">
                  <c:v>0.67407232674116124</c:v>
                </c:pt>
                <c:pt idx="39">
                  <c:v>0.67241734535074826</c:v>
                </c:pt>
                <c:pt idx="40">
                  <c:v>0.67089187655825511</c:v>
                </c:pt>
                <c:pt idx="41">
                  <c:v>0.66919969389356726</c:v>
                </c:pt>
                <c:pt idx="42">
                  <c:v>0.66812476102972318</c:v>
                </c:pt>
                <c:pt idx="43">
                  <c:v>0.66686492926846674</c:v>
                </c:pt>
                <c:pt idx="44">
                  <c:v>0.66569676099117558</c:v>
                </c:pt>
                <c:pt idx="45">
                  <c:v>0.66449661641708768</c:v>
                </c:pt>
                <c:pt idx="46">
                  <c:v>0.66339618586914517</c:v>
                </c:pt>
                <c:pt idx="47">
                  <c:v>0.66242144839684947</c:v>
                </c:pt>
                <c:pt idx="48">
                  <c:v>0.66153305485888125</c:v>
                </c:pt>
                <c:pt idx="49">
                  <c:v>0.66062519592712798</c:v>
                </c:pt>
                <c:pt idx="50">
                  <c:v>0.65979887904444556</c:v>
                </c:pt>
                <c:pt idx="51">
                  <c:v>0.65893633221636094</c:v>
                </c:pt>
                <c:pt idx="52">
                  <c:v>0.65817179286517047</c:v>
                </c:pt>
                <c:pt idx="53">
                  <c:v>0.65736781557226165</c:v>
                </c:pt>
                <c:pt idx="54">
                  <c:v>0.65754448200266646</c:v>
                </c:pt>
                <c:pt idx="55">
                  <c:v>0.65686941838662538</c:v>
                </c:pt>
                <c:pt idx="56">
                  <c:v>0.65616875374256711</c:v>
                </c:pt>
                <c:pt idx="57">
                  <c:v>0.6556815808793427</c:v>
                </c:pt>
                <c:pt idx="58">
                  <c:v>0.65519137458802446</c:v>
                </c:pt>
                <c:pt idx="59">
                  <c:v>0.65467482018718492</c:v>
                </c:pt>
                <c:pt idx="60">
                  <c:v>0.65435483177294307</c:v>
                </c:pt>
              </c:numCache>
            </c:numRef>
          </c:val>
          <c:smooth val="0"/>
          <c:extLst>
            <c:ext xmlns:c16="http://schemas.microsoft.com/office/drawing/2014/chart" uri="{C3380CC4-5D6E-409C-BE32-E72D297353CC}">
              <c16:uniqueId val="{00000002-9533-4C75-A160-F9BEABDB0632}"/>
            </c:ext>
          </c:extLst>
        </c:ser>
        <c:ser>
          <c:idx val="4"/>
          <c:order val="3"/>
          <c:tx>
            <c:strRef>
              <c:f>'Fig 2.19'!$B$13</c:f>
              <c:strCache>
                <c:ptCount val="1"/>
                <c:pt idx="0">
                  <c:v>1,0%</c:v>
                </c:pt>
              </c:strCache>
            </c:strRef>
          </c:tx>
          <c:spPr>
            <a:ln w="22225">
              <a:solidFill>
                <a:srgbClr val="800000"/>
              </a:solidFill>
            </a:ln>
          </c:spPr>
          <c:marker>
            <c:symbol val="none"/>
          </c:marker>
          <c:cat>
            <c:numRef>
              <c:f>'Fig 2.19'!$C$4:$BK$4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2.19'!$C$13:$BK$13</c:f>
              <c:numCache>
                <c:formatCode>0.0%</c:formatCode>
                <c:ptCount val="61"/>
                <c:pt idx="0">
                  <c:v>0.80423368662278472</c:v>
                </c:pt>
                <c:pt idx="1">
                  <c:v>0.80245858197150377</c:v>
                </c:pt>
                <c:pt idx="2">
                  <c:v>0.7856253141304621</c:v>
                </c:pt>
                <c:pt idx="3">
                  <c:v>0.78046218847044102</c:v>
                </c:pt>
                <c:pt idx="4">
                  <c:v>0.77334529510403527</c:v>
                </c:pt>
                <c:pt idx="5">
                  <c:v>0.76227779794047723</c:v>
                </c:pt>
                <c:pt idx="6">
                  <c:v>0.75561347629552722</c:v>
                </c:pt>
                <c:pt idx="7">
                  <c:v>0.74957617660859288</c:v>
                </c:pt>
                <c:pt idx="8">
                  <c:v>0.74101186760736715</c:v>
                </c:pt>
                <c:pt idx="9">
                  <c:v>0.74187182788567507</c:v>
                </c:pt>
                <c:pt idx="10">
                  <c:v>0.7325703722378677</c:v>
                </c:pt>
                <c:pt idx="11">
                  <c:v>0.73704299258623895</c:v>
                </c:pt>
                <c:pt idx="12">
                  <c:v>0.74476538469284315</c:v>
                </c:pt>
                <c:pt idx="13">
                  <c:v>0.74935320838801012</c:v>
                </c:pt>
                <c:pt idx="14">
                  <c:v>0.7542178471826182</c:v>
                </c:pt>
                <c:pt idx="15">
                  <c:v>0.75131930228024335</c:v>
                </c:pt>
                <c:pt idx="16">
                  <c:v>0.74856694454710693</c:v>
                </c:pt>
                <c:pt idx="17">
                  <c:v>0.74059911118370902</c:v>
                </c:pt>
                <c:pt idx="18">
                  <c:v>0.72672420384743586</c:v>
                </c:pt>
                <c:pt idx="19">
                  <c:v>0.7564914877502964</c:v>
                </c:pt>
                <c:pt idx="20">
                  <c:v>0.74369609161321959</c:v>
                </c:pt>
                <c:pt idx="21">
                  <c:v>0.73025171622672991</c:v>
                </c:pt>
                <c:pt idx="22">
                  <c:v>0.72584737275954458</c:v>
                </c:pt>
                <c:pt idx="23">
                  <c:v>0.72231855455267369</c:v>
                </c:pt>
                <c:pt idx="24">
                  <c:v>0.72398529488409802</c:v>
                </c:pt>
                <c:pt idx="25">
                  <c:v>0.71868742538505981</c:v>
                </c:pt>
                <c:pt idx="26">
                  <c:v>0.71386655943590427</c:v>
                </c:pt>
                <c:pt idx="27">
                  <c:v>0.70732353056417763</c:v>
                </c:pt>
                <c:pt idx="28">
                  <c:v>0.70773368339320442</c:v>
                </c:pt>
                <c:pt idx="29">
                  <c:v>0.70552403175630207</c:v>
                </c:pt>
                <c:pt idx="30">
                  <c:v>0.70168426790680505</c:v>
                </c:pt>
                <c:pt idx="31">
                  <c:v>0.69848630919365406</c:v>
                </c:pt>
                <c:pt idx="32">
                  <c:v>0.6960362077034713</c:v>
                </c:pt>
                <c:pt idx="33">
                  <c:v>0.69981436549393927</c:v>
                </c:pt>
                <c:pt idx="34">
                  <c:v>0.69736972718440549</c:v>
                </c:pt>
                <c:pt idx="35">
                  <c:v>0.69484590382935307</c:v>
                </c:pt>
                <c:pt idx="36">
                  <c:v>0.69312382677095874</c:v>
                </c:pt>
                <c:pt idx="37">
                  <c:v>0.69156764401489246</c:v>
                </c:pt>
                <c:pt idx="38">
                  <c:v>0.68999864816064493</c:v>
                </c:pt>
                <c:pt idx="39">
                  <c:v>0.68895318076966705</c:v>
                </c:pt>
                <c:pt idx="40">
                  <c:v>0.68820796507128845</c:v>
                </c:pt>
                <c:pt idx="41">
                  <c:v>0.68687311633195658</c:v>
                </c:pt>
                <c:pt idx="42">
                  <c:v>0.68649663973576314</c:v>
                </c:pt>
                <c:pt idx="43">
                  <c:v>0.68566315817761325</c:v>
                </c:pt>
                <c:pt idx="44">
                  <c:v>0.68483149314081648</c:v>
                </c:pt>
                <c:pt idx="45">
                  <c:v>0.68412178476156593</c:v>
                </c:pt>
                <c:pt idx="46">
                  <c:v>0.68327843690920909</c:v>
                </c:pt>
                <c:pt idx="47">
                  <c:v>0.68244870382388656</c:v>
                </c:pt>
                <c:pt idx="48">
                  <c:v>0.68176082942284899</c:v>
                </c:pt>
                <c:pt idx="49">
                  <c:v>0.68095513241237127</c:v>
                </c:pt>
                <c:pt idx="50">
                  <c:v>0.68026602327333541</c:v>
                </c:pt>
                <c:pt idx="51">
                  <c:v>0.67957029677085234</c:v>
                </c:pt>
                <c:pt idx="52">
                  <c:v>0.67875707355828585</c:v>
                </c:pt>
                <c:pt idx="53">
                  <c:v>0.6779359885808266</c:v>
                </c:pt>
                <c:pt idx="54">
                  <c:v>0.67780175330076253</c:v>
                </c:pt>
                <c:pt idx="55">
                  <c:v>0.67719347214444503</c:v>
                </c:pt>
                <c:pt idx="56">
                  <c:v>0.67646901802663517</c:v>
                </c:pt>
                <c:pt idx="57">
                  <c:v>0.67589335825726848</c:v>
                </c:pt>
                <c:pt idx="58">
                  <c:v>0.67546366070626973</c:v>
                </c:pt>
                <c:pt idx="59">
                  <c:v>0.67504099557398078</c:v>
                </c:pt>
                <c:pt idx="60">
                  <c:v>0.67462781914222103</c:v>
                </c:pt>
              </c:numCache>
            </c:numRef>
          </c:val>
          <c:smooth val="0"/>
          <c:extLst>
            <c:ext xmlns:c16="http://schemas.microsoft.com/office/drawing/2014/chart" uri="{C3380CC4-5D6E-409C-BE32-E72D297353CC}">
              <c16:uniqueId val="{00000003-9533-4C75-A160-F9BEABDB0632}"/>
            </c:ext>
          </c:extLst>
        </c:ser>
        <c:dLbls>
          <c:showLegendKey val="0"/>
          <c:showVal val="0"/>
          <c:showCatName val="0"/>
          <c:showSerName val="0"/>
          <c:showPercent val="0"/>
          <c:showBubbleSize val="0"/>
        </c:dLbls>
        <c:smooth val="0"/>
        <c:axId val="149911424"/>
        <c:axId val="149917696"/>
      </c:lineChart>
      <c:catAx>
        <c:axId val="149911424"/>
        <c:scaling>
          <c:orientation val="minMax"/>
        </c:scaling>
        <c:delete val="0"/>
        <c:axPos val="b"/>
        <c:title>
          <c:tx>
            <c:rich>
              <a:bodyPr/>
              <a:lstStyle/>
              <a:p>
                <a:pPr>
                  <a:defRPr b="0"/>
                </a:pPr>
                <a:r>
                  <a:rPr lang="en-US" b="0"/>
                  <a:t>génération</a:t>
                </a:r>
              </a:p>
            </c:rich>
          </c:tx>
          <c:layout>
            <c:manualLayout>
              <c:xMode val="edge"/>
              <c:yMode val="edge"/>
              <c:x val="0.22726566951566948"/>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49917696"/>
        <c:crosses val="autoZero"/>
        <c:auto val="1"/>
        <c:lblAlgn val="ctr"/>
        <c:lblOffset val="100"/>
        <c:tickLblSkip val="10"/>
        <c:noMultiLvlLbl val="0"/>
      </c:catAx>
      <c:valAx>
        <c:axId val="149917696"/>
        <c:scaling>
          <c:orientation val="minMax"/>
          <c:max val="0.85000000000000009"/>
          <c:min val="0.55000000000000004"/>
        </c:scaling>
        <c:delete val="0"/>
        <c:axPos val="l"/>
        <c:majorGridlines/>
        <c:title>
          <c:tx>
            <c:rich>
              <a:bodyPr rot="-5400000" vert="horz"/>
              <a:lstStyle/>
              <a:p>
                <a:pPr>
                  <a:defRPr sz="900"/>
                </a:pPr>
                <a:r>
                  <a:rPr lang="en-US" sz="900"/>
                  <a:t>en % du dernier salaire net </a:t>
                </a:r>
              </a:p>
            </c:rich>
          </c:tx>
          <c:layout>
            <c:manualLayout>
              <c:xMode val="edge"/>
              <c:yMode val="edge"/>
              <c:x val="1.5879265091863517E-2"/>
              <c:y val="7.3983640394465255E-2"/>
            </c:manualLayout>
          </c:layout>
          <c:overlay val="0"/>
        </c:title>
        <c:numFmt formatCode="0%" sourceLinked="0"/>
        <c:majorTickMark val="out"/>
        <c:minorTickMark val="none"/>
        <c:tickLblPos val="nextTo"/>
        <c:txPr>
          <a:bodyPr/>
          <a:lstStyle/>
          <a:p>
            <a:pPr>
              <a:defRPr sz="900"/>
            </a:pPr>
            <a:endParaRPr lang="fr-FR"/>
          </a:p>
        </c:txPr>
        <c:crossAx val="149911424"/>
        <c:crosses val="autoZero"/>
        <c:crossBetween val="between"/>
      </c:valAx>
    </c:plotArea>
    <c:legend>
      <c:legendPos val="b"/>
      <c:layout>
        <c:manualLayout>
          <c:xMode val="edge"/>
          <c:yMode val="edge"/>
          <c:x val="1.6152222222222221E-2"/>
          <c:y val="0.91165354330708659"/>
          <c:w val="0.97710296296296295"/>
          <c:h val="8.8346456692913383E-2"/>
        </c:manualLayout>
      </c:layout>
      <c:overlay val="0"/>
    </c:legend>
    <c:plotVisOnly val="1"/>
    <c:dispBlanksAs val="gap"/>
    <c:showDLblsOverMax val="0"/>
  </c:chart>
  <c:spPr>
    <a:solidFill>
      <a:schemeClr val="tx2">
        <a:lumMod val="20000"/>
        <a:lumOff val="80000"/>
      </a:schemeClr>
    </a:solidFill>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298433048433"/>
          <c:y val="3.5880555555555554E-2"/>
          <c:w val="0.75703774928774925"/>
          <c:h val="0.71216990740740738"/>
        </c:manualLayout>
      </c:layout>
      <c:lineChart>
        <c:grouping val="standard"/>
        <c:varyColors val="0"/>
        <c:ser>
          <c:idx val="1"/>
          <c:order val="0"/>
          <c:tx>
            <c:v>1,8%</c:v>
          </c:tx>
          <c:spPr>
            <a:ln w="22225">
              <a:solidFill>
                <a:srgbClr val="006600"/>
              </a:solidFill>
            </a:ln>
          </c:spPr>
          <c:marker>
            <c:symbol val="none"/>
          </c:marker>
          <c:cat>
            <c:numRef>
              <c:f>'Fig 2.20'!$C$4:$BA$4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2.20'!$C$48:$BK$48</c:f>
              <c:numCache>
                <c:formatCode>0.0%</c:formatCode>
                <c:ptCount val="61"/>
                <c:pt idx="0">
                  <c:v>0.87503306190975705</c:v>
                </c:pt>
                <c:pt idx="1">
                  <c:v>0.87461275448572151</c:v>
                </c:pt>
                <c:pt idx="2">
                  <c:v>0.88223475898412795</c:v>
                </c:pt>
                <c:pt idx="3">
                  <c:v>0.88165038371679161</c:v>
                </c:pt>
                <c:pt idx="4">
                  <c:v>0.88842541327670621</c:v>
                </c:pt>
                <c:pt idx="5">
                  <c:v>0.88963461887490536</c:v>
                </c:pt>
                <c:pt idx="6">
                  <c:v>0.89414836597573666</c:v>
                </c:pt>
                <c:pt idx="7">
                  <c:v>0.89618240915232183</c:v>
                </c:pt>
                <c:pt idx="8">
                  <c:v>0.89879973384157785</c:v>
                </c:pt>
                <c:pt idx="9">
                  <c:v>0.89015387835937032</c:v>
                </c:pt>
                <c:pt idx="10">
                  <c:v>0.89860167013969472</c:v>
                </c:pt>
                <c:pt idx="11">
                  <c:v>0.88999860279893084</c:v>
                </c:pt>
                <c:pt idx="12">
                  <c:v>0.87747601059555425</c:v>
                </c:pt>
                <c:pt idx="13">
                  <c:v>0.86560996433019588</c:v>
                </c:pt>
                <c:pt idx="14">
                  <c:v>0.85574669504921008</c:v>
                </c:pt>
                <c:pt idx="15">
                  <c:v>0.85544803265143021</c:v>
                </c:pt>
                <c:pt idx="16">
                  <c:v>0.85344406509291415</c:v>
                </c:pt>
                <c:pt idx="17">
                  <c:v>0.85642850158534967</c:v>
                </c:pt>
                <c:pt idx="18">
                  <c:v>0.85078327897683781</c:v>
                </c:pt>
                <c:pt idx="19">
                  <c:v>0.83936551952474303</c:v>
                </c:pt>
                <c:pt idx="20">
                  <c:v>0.81706125462714119</c:v>
                </c:pt>
                <c:pt idx="21">
                  <c:v>0.82224932737398504</c:v>
                </c:pt>
                <c:pt idx="22">
                  <c:v>0.82117622936770629</c:v>
                </c:pt>
                <c:pt idx="23">
                  <c:v>0.81822212319093124</c:v>
                </c:pt>
                <c:pt idx="24">
                  <c:v>0.81605680598530228</c:v>
                </c:pt>
                <c:pt idx="25">
                  <c:v>0.81375356918061104</c:v>
                </c:pt>
                <c:pt idx="26">
                  <c:v>0.81177611571966624</c:v>
                </c:pt>
                <c:pt idx="27">
                  <c:v>0.81369216906461261</c:v>
                </c:pt>
                <c:pt idx="28">
                  <c:v>0.81469510210837226</c:v>
                </c:pt>
                <c:pt idx="29">
                  <c:v>0.81266757398582046</c:v>
                </c:pt>
                <c:pt idx="30">
                  <c:v>0.81514427330361805</c:v>
                </c:pt>
                <c:pt idx="31">
                  <c:v>0.81563910667200235</c:v>
                </c:pt>
                <c:pt idx="32">
                  <c:v>0.81460645684517952</c:v>
                </c:pt>
                <c:pt idx="33">
                  <c:v>0.81530598522323439</c:v>
                </c:pt>
                <c:pt idx="34">
                  <c:v>0.81421016462798534</c:v>
                </c:pt>
                <c:pt idx="35">
                  <c:v>0.81484952427689483</c:v>
                </c:pt>
                <c:pt idx="36">
                  <c:v>0.81378062627503356</c:v>
                </c:pt>
                <c:pt idx="37">
                  <c:v>0.81321222939604054</c:v>
                </c:pt>
                <c:pt idx="38">
                  <c:v>0.81377947402383455</c:v>
                </c:pt>
                <c:pt idx="39">
                  <c:v>0.81274530869825101</c:v>
                </c:pt>
                <c:pt idx="40">
                  <c:v>0.81137935337940903</c:v>
                </c:pt>
                <c:pt idx="41">
                  <c:v>0.81048587282696605</c:v>
                </c:pt>
                <c:pt idx="42">
                  <c:v>0.8090507409624953</c:v>
                </c:pt>
                <c:pt idx="43">
                  <c:v>0.80814576393064874</c:v>
                </c:pt>
                <c:pt idx="44">
                  <c:v>0.80672648134807412</c:v>
                </c:pt>
                <c:pt idx="45">
                  <c:v>0.80531877370186933</c:v>
                </c:pt>
                <c:pt idx="46">
                  <c:v>0.80442045013961283</c:v>
                </c:pt>
                <c:pt idx="47">
                  <c:v>0.80304991693854755</c:v>
                </c:pt>
                <c:pt idx="48">
                  <c:v>0.80212654046752196</c:v>
                </c:pt>
                <c:pt idx="49">
                  <c:v>0.80068583793747305</c:v>
                </c:pt>
                <c:pt idx="50">
                  <c:v>0.79976569031986811</c:v>
                </c:pt>
                <c:pt idx="51">
                  <c:v>0.7983407509141448</c:v>
                </c:pt>
                <c:pt idx="52">
                  <c:v>0.79742735552375899</c:v>
                </c:pt>
                <c:pt idx="53">
                  <c:v>0.7960190739812556</c:v>
                </c:pt>
                <c:pt idx="54">
                  <c:v>0.79354353724872895</c:v>
                </c:pt>
                <c:pt idx="55">
                  <c:v>0.79217774610567793</c:v>
                </c:pt>
                <c:pt idx="56">
                  <c:v>0.79125135941563385</c:v>
                </c:pt>
                <c:pt idx="57">
                  <c:v>0.79032779873129566</c:v>
                </c:pt>
                <c:pt idx="58">
                  <c:v>0.78891231523248473</c:v>
                </c:pt>
                <c:pt idx="59">
                  <c:v>0.78799737056257613</c:v>
                </c:pt>
                <c:pt idx="60">
                  <c:v>0.78708695141317431</c:v>
                </c:pt>
              </c:numCache>
            </c:numRef>
          </c:val>
          <c:smooth val="0"/>
          <c:extLst>
            <c:ext xmlns:c16="http://schemas.microsoft.com/office/drawing/2014/chart" uri="{C3380CC4-5D6E-409C-BE32-E72D297353CC}">
              <c16:uniqueId val="{00000000-AAA3-45BA-855B-2692E1DE84C2}"/>
            </c:ext>
          </c:extLst>
        </c:ser>
        <c:ser>
          <c:idx val="2"/>
          <c:order val="1"/>
          <c:tx>
            <c:v>1,5%</c:v>
          </c:tx>
          <c:spPr>
            <a:ln w="22225">
              <a:solidFill>
                <a:schemeClr val="accent5">
                  <a:lumMod val="75000"/>
                </a:schemeClr>
              </a:solidFill>
            </a:ln>
          </c:spPr>
          <c:marker>
            <c:symbol val="none"/>
          </c:marker>
          <c:cat>
            <c:numRef>
              <c:f>'Fig 2.20'!$C$4:$BA$4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2.20'!$C$49:$BK$49</c:f>
              <c:numCache>
                <c:formatCode>0.0%</c:formatCode>
                <c:ptCount val="61"/>
                <c:pt idx="0">
                  <c:v>0.87503306358285993</c:v>
                </c:pt>
                <c:pt idx="1">
                  <c:v>0.87462619823081644</c:v>
                </c:pt>
                <c:pt idx="2">
                  <c:v>0.88228550504979097</c:v>
                </c:pt>
                <c:pt idx="3">
                  <c:v>0.88176704082031787</c:v>
                </c:pt>
                <c:pt idx="4">
                  <c:v>0.88865964900263494</c:v>
                </c:pt>
                <c:pt idx="5">
                  <c:v>0.8900418059567593</c:v>
                </c:pt>
                <c:pt idx="6">
                  <c:v>0.89479876976763972</c:v>
                </c:pt>
                <c:pt idx="7">
                  <c:v>0.89714574365345057</c:v>
                </c:pt>
                <c:pt idx="8">
                  <c:v>0.90014677600890414</c:v>
                </c:pt>
                <c:pt idx="9">
                  <c:v>0.89190169475961423</c:v>
                </c:pt>
                <c:pt idx="10">
                  <c:v>0.90088464616098163</c:v>
                </c:pt>
                <c:pt idx="11">
                  <c:v>0.8928039075723192</c:v>
                </c:pt>
                <c:pt idx="12">
                  <c:v>0.88088378650532606</c:v>
                </c:pt>
                <c:pt idx="13">
                  <c:v>0.86967597611029279</c:v>
                </c:pt>
                <c:pt idx="14">
                  <c:v>0.86057438107060735</c:v>
                </c:pt>
                <c:pt idx="15">
                  <c:v>0.86111787827202435</c:v>
                </c:pt>
                <c:pt idx="16">
                  <c:v>0.86006297809691601</c:v>
                </c:pt>
                <c:pt idx="17">
                  <c:v>0.86411259852500599</c:v>
                </c:pt>
                <c:pt idx="18">
                  <c:v>0.8595297915415111</c:v>
                </c:pt>
                <c:pt idx="19">
                  <c:v>0.84925903810128667</c:v>
                </c:pt>
                <c:pt idx="20">
                  <c:v>0.82787031024387092</c:v>
                </c:pt>
                <c:pt idx="21">
                  <c:v>0.83456004476258605</c:v>
                </c:pt>
                <c:pt idx="22">
                  <c:v>0.83502992580812496</c:v>
                </c:pt>
                <c:pt idx="23">
                  <c:v>0.83369423428493317</c:v>
                </c:pt>
                <c:pt idx="24">
                  <c:v>0.83340496647916107</c:v>
                </c:pt>
                <c:pt idx="25">
                  <c:v>0.83240716882464938</c:v>
                </c:pt>
                <c:pt idx="26">
                  <c:v>0.83154578339615337</c:v>
                </c:pt>
                <c:pt idx="27">
                  <c:v>0.83426397338241587</c:v>
                </c:pt>
                <c:pt idx="28">
                  <c:v>0.83589312477048305</c:v>
                </c:pt>
                <c:pt idx="29">
                  <c:v>0.83408674740250199</c:v>
                </c:pt>
                <c:pt idx="30">
                  <c:v>0.83620753402245918</c:v>
                </c:pt>
                <c:pt idx="31">
                  <c:v>0.83662599302367446</c:v>
                </c:pt>
                <c:pt idx="32">
                  <c:v>0.83570596288766108</c:v>
                </c:pt>
                <c:pt idx="33">
                  <c:v>0.83641254429303791</c:v>
                </c:pt>
                <c:pt idx="34">
                  <c:v>0.83543666990949483</c:v>
                </c:pt>
                <c:pt idx="35">
                  <c:v>0.83596956143571066</c:v>
                </c:pt>
                <c:pt idx="36">
                  <c:v>0.83502913988237049</c:v>
                </c:pt>
                <c:pt idx="37">
                  <c:v>0.83455303295045213</c:v>
                </c:pt>
                <c:pt idx="38">
                  <c:v>0.83506347893491228</c:v>
                </c:pt>
                <c:pt idx="39">
                  <c:v>0.83415774148165833</c:v>
                </c:pt>
                <c:pt idx="40">
                  <c:v>0.83288657078474571</c:v>
                </c:pt>
                <c:pt idx="41">
                  <c:v>0.83204046813101051</c:v>
                </c:pt>
                <c:pt idx="42">
                  <c:v>0.83072385118150016</c:v>
                </c:pt>
                <c:pt idx="43">
                  <c:v>0.82989597051184838</c:v>
                </c:pt>
                <c:pt idx="44">
                  <c:v>0.82858852457800336</c:v>
                </c:pt>
                <c:pt idx="45">
                  <c:v>0.82728256376760645</c:v>
                </c:pt>
                <c:pt idx="46">
                  <c:v>0.82644122317932833</c:v>
                </c:pt>
                <c:pt idx="47">
                  <c:v>0.82518428838293179</c:v>
                </c:pt>
                <c:pt idx="48">
                  <c:v>0.82433908573918102</c:v>
                </c:pt>
                <c:pt idx="49">
                  <c:v>0.82302602803213831</c:v>
                </c:pt>
                <c:pt idx="50">
                  <c:v>0.82217275258468914</c:v>
                </c:pt>
                <c:pt idx="51">
                  <c:v>0.82085543515565262</c:v>
                </c:pt>
                <c:pt idx="52">
                  <c:v>0.82001272922274715</c:v>
                </c:pt>
                <c:pt idx="53">
                  <c:v>0.81872905991225975</c:v>
                </c:pt>
                <c:pt idx="54">
                  <c:v>0.81652816589402077</c:v>
                </c:pt>
                <c:pt idx="55">
                  <c:v>0.81526275853190555</c:v>
                </c:pt>
                <c:pt idx="56">
                  <c:v>0.81439356634885363</c:v>
                </c:pt>
                <c:pt idx="57">
                  <c:v>0.81352618504550644</c:v>
                </c:pt>
                <c:pt idx="58">
                  <c:v>0.81221805605691089</c:v>
                </c:pt>
                <c:pt idx="59">
                  <c:v>0.81136877857484002</c:v>
                </c:pt>
                <c:pt idx="60">
                  <c:v>0.81051012708797965</c:v>
                </c:pt>
              </c:numCache>
            </c:numRef>
          </c:val>
          <c:smooth val="0"/>
          <c:extLst>
            <c:ext xmlns:c16="http://schemas.microsoft.com/office/drawing/2014/chart" uri="{C3380CC4-5D6E-409C-BE32-E72D297353CC}">
              <c16:uniqueId val="{00000001-AAA3-45BA-855B-2692E1DE84C2}"/>
            </c:ext>
          </c:extLst>
        </c:ser>
        <c:ser>
          <c:idx val="3"/>
          <c:order val="2"/>
          <c:tx>
            <c:v>1,3%</c:v>
          </c:tx>
          <c:spPr>
            <a:ln w="22225">
              <a:solidFill>
                <a:schemeClr val="accent6">
                  <a:lumMod val="75000"/>
                </a:schemeClr>
              </a:solidFill>
            </a:ln>
          </c:spPr>
          <c:marker>
            <c:symbol val="none"/>
          </c:marker>
          <c:cat>
            <c:numRef>
              <c:f>'Fig 2.20'!$C$4:$BA$4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2.20'!$C$50:$BK$50</c:f>
              <c:numCache>
                <c:formatCode>0.0%</c:formatCode>
                <c:ptCount val="61"/>
                <c:pt idx="0">
                  <c:v>0.87503306416556204</c:v>
                </c:pt>
                <c:pt idx="1">
                  <c:v>0.87463645232787668</c:v>
                </c:pt>
                <c:pt idx="2">
                  <c:v>0.88232384543474607</c:v>
                </c:pt>
                <c:pt idx="3">
                  <c:v>0.88185244572749777</c:v>
                </c:pt>
                <c:pt idx="4">
                  <c:v>0.88882805017844069</c:v>
                </c:pt>
                <c:pt idx="5">
                  <c:v>0.89032922360499589</c:v>
                </c:pt>
                <c:pt idx="6">
                  <c:v>0.89525266771748413</c:v>
                </c:pt>
                <c:pt idx="7">
                  <c:v>0.89781440577339344</c:v>
                </c:pt>
                <c:pt idx="8">
                  <c:v>0.90107828149467806</c:v>
                </c:pt>
                <c:pt idx="9">
                  <c:v>0.89310695835669551</c:v>
                </c:pt>
                <c:pt idx="10">
                  <c:v>0.90245657739192431</c:v>
                </c:pt>
                <c:pt idx="11">
                  <c:v>0.89473367809803594</c:v>
                </c:pt>
                <c:pt idx="12">
                  <c:v>0.88322625258523713</c:v>
                </c:pt>
                <c:pt idx="13">
                  <c:v>0.87246960083717806</c:v>
                </c:pt>
                <c:pt idx="14">
                  <c:v>0.86389224167351242</c:v>
                </c:pt>
                <c:pt idx="15">
                  <c:v>0.86501745407917041</c:v>
                </c:pt>
                <c:pt idx="16">
                  <c:v>0.86462003149267974</c:v>
                </c:pt>
                <c:pt idx="17">
                  <c:v>0.86940822546042384</c:v>
                </c:pt>
                <c:pt idx="18">
                  <c:v>0.86556351462461179</c:v>
                </c:pt>
                <c:pt idx="19">
                  <c:v>0.85609279292123497</c:v>
                </c:pt>
                <c:pt idx="20">
                  <c:v>0.83534572174908617</c:v>
                </c:pt>
                <c:pt idx="21">
                  <c:v>0.84308496105947139</c:v>
                </c:pt>
                <c:pt idx="22">
                  <c:v>0.8446358616195544</c:v>
                </c:pt>
                <c:pt idx="23">
                  <c:v>0.8444373601080879</c:v>
                </c:pt>
                <c:pt idx="24">
                  <c:v>0.84546270518408062</c:v>
                </c:pt>
                <c:pt idx="25">
                  <c:v>0.84535669288179616</c:v>
                </c:pt>
                <c:pt idx="26">
                  <c:v>0.84525644343019679</c:v>
                </c:pt>
                <c:pt idx="27">
                  <c:v>0.84851733017488828</c:v>
                </c:pt>
                <c:pt idx="28">
                  <c:v>0.85062405976012978</c:v>
                </c:pt>
                <c:pt idx="29">
                  <c:v>0.84901460766808901</c:v>
                </c:pt>
                <c:pt idx="30">
                  <c:v>0.85087078480233613</c:v>
                </c:pt>
                <c:pt idx="31">
                  <c:v>0.8512641418239687</c:v>
                </c:pt>
                <c:pt idx="32">
                  <c:v>0.85045835961389149</c:v>
                </c:pt>
                <c:pt idx="33">
                  <c:v>0.85116033658160151</c:v>
                </c:pt>
                <c:pt idx="34">
                  <c:v>0.850301802703749</c:v>
                </c:pt>
                <c:pt idx="35">
                  <c:v>0.85079705026524166</c:v>
                </c:pt>
                <c:pt idx="36">
                  <c:v>0.8499581849140927</c:v>
                </c:pt>
                <c:pt idx="37">
                  <c:v>0.84953768385022288</c:v>
                </c:pt>
                <c:pt idx="38">
                  <c:v>0.84999321723111765</c:v>
                </c:pt>
                <c:pt idx="39">
                  <c:v>0.8491879953660425</c:v>
                </c:pt>
                <c:pt idx="40">
                  <c:v>0.84800561124519769</c:v>
                </c:pt>
                <c:pt idx="41">
                  <c:v>0.84721193514723558</c:v>
                </c:pt>
                <c:pt idx="42">
                  <c:v>0.84597435889558925</c:v>
                </c:pt>
                <c:pt idx="43">
                  <c:v>0.84518079894149656</c:v>
                </c:pt>
                <c:pt idx="44">
                  <c:v>0.84395445948884673</c:v>
                </c:pt>
                <c:pt idx="45">
                  <c:v>0.84273677604145392</c:v>
                </c:pt>
                <c:pt idx="46">
                  <c:v>0.84194694037961937</c:v>
                </c:pt>
                <c:pt idx="47">
                  <c:v>0.84074624751501748</c:v>
                </c:pt>
                <c:pt idx="48">
                  <c:v>0.83992549739792699</c:v>
                </c:pt>
                <c:pt idx="49">
                  <c:v>0.83867860946292472</c:v>
                </c:pt>
                <c:pt idx="50">
                  <c:v>0.83786654425085128</c:v>
                </c:pt>
                <c:pt idx="51">
                  <c:v>0.8366312665222162</c:v>
                </c:pt>
                <c:pt idx="52">
                  <c:v>0.83582173779621083</c:v>
                </c:pt>
                <c:pt idx="53">
                  <c:v>0.83459825109400532</c:v>
                </c:pt>
                <c:pt idx="54">
                  <c:v>0.8325804583716383</c:v>
                </c:pt>
                <c:pt idx="55">
                  <c:v>0.83138982716140297</c:v>
                </c:pt>
                <c:pt idx="56">
                  <c:v>0.83056497752265535</c:v>
                </c:pt>
                <c:pt idx="57">
                  <c:v>0.82973947152141203</c:v>
                </c:pt>
                <c:pt idx="58">
                  <c:v>0.82849915156591913</c:v>
                </c:pt>
                <c:pt idx="59">
                  <c:v>0.8276783544873868</c:v>
                </c:pt>
                <c:pt idx="60">
                  <c:v>0.82685692901832253</c:v>
                </c:pt>
              </c:numCache>
            </c:numRef>
          </c:val>
          <c:smooth val="0"/>
          <c:extLst>
            <c:ext xmlns:c16="http://schemas.microsoft.com/office/drawing/2014/chart" uri="{C3380CC4-5D6E-409C-BE32-E72D297353CC}">
              <c16:uniqueId val="{00000002-AAA3-45BA-855B-2692E1DE84C2}"/>
            </c:ext>
          </c:extLst>
        </c:ser>
        <c:ser>
          <c:idx val="4"/>
          <c:order val="3"/>
          <c:tx>
            <c:v>1%</c:v>
          </c:tx>
          <c:spPr>
            <a:ln w="22225">
              <a:solidFill>
                <a:srgbClr val="800000"/>
              </a:solidFill>
            </a:ln>
          </c:spPr>
          <c:marker>
            <c:symbol val="none"/>
          </c:marker>
          <c:cat>
            <c:numRef>
              <c:f>'Fig 2.20'!$C$4:$BA$4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2.20'!$C$51:$BK$51</c:f>
              <c:numCache>
                <c:formatCode>0.0%</c:formatCode>
                <c:ptCount val="61"/>
                <c:pt idx="0">
                  <c:v>0.87503305994539826</c:v>
                </c:pt>
                <c:pt idx="1">
                  <c:v>0.87465035076209419</c:v>
                </c:pt>
                <c:pt idx="2">
                  <c:v>0.88237707484818428</c:v>
                </c:pt>
                <c:pt idx="3">
                  <c:v>0.88197377902535279</c:v>
                </c:pt>
                <c:pt idx="4">
                  <c:v>0.8890708131770062</c:v>
                </c:pt>
                <c:pt idx="5">
                  <c:v>0.89075162687836762</c:v>
                </c:pt>
                <c:pt idx="6">
                  <c:v>0.89592677082655814</c:v>
                </c:pt>
                <c:pt idx="7">
                  <c:v>0.8988140316868457</c:v>
                </c:pt>
                <c:pt idx="8">
                  <c:v>0.90247847872515152</c:v>
                </c:pt>
                <c:pt idx="9">
                  <c:v>0.89492695858554516</c:v>
                </c:pt>
                <c:pt idx="10">
                  <c:v>0.90483945709799452</c:v>
                </c:pt>
                <c:pt idx="11">
                  <c:v>0.89766857021735513</c:v>
                </c:pt>
                <c:pt idx="12">
                  <c:v>0.88680064283918791</c:v>
                </c:pt>
                <c:pt idx="13">
                  <c:v>0.87674571846287697</c:v>
                </c:pt>
                <c:pt idx="14">
                  <c:v>0.86898544735484207</c:v>
                </c:pt>
                <c:pt idx="15">
                  <c:v>0.87101803709594905</c:v>
                </c:pt>
                <c:pt idx="16">
                  <c:v>0.87164942425236303</c:v>
                </c:pt>
                <c:pt idx="17">
                  <c:v>0.87759670677041612</c:v>
                </c:pt>
                <c:pt idx="18">
                  <c:v>0.87491544659662546</c:v>
                </c:pt>
                <c:pt idx="19">
                  <c:v>0.86670614511952881</c:v>
                </c:pt>
                <c:pt idx="20">
                  <c:v>0.84698160765943531</c:v>
                </c:pt>
                <c:pt idx="21">
                  <c:v>0.85638313532217547</c:v>
                </c:pt>
                <c:pt idx="22">
                  <c:v>0.85965208767044177</c:v>
                </c:pt>
                <c:pt idx="23">
                  <c:v>0.86126488846135973</c:v>
                </c:pt>
                <c:pt idx="24">
                  <c:v>0.86439525830290176</c:v>
                </c:pt>
                <c:pt idx="25">
                  <c:v>0.86576739054994956</c:v>
                </c:pt>
                <c:pt idx="26">
                  <c:v>0.86693983608277358</c:v>
                </c:pt>
                <c:pt idx="27">
                  <c:v>0.8711650615318719</c:v>
                </c:pt>
                <c:pt idx="28">
                  <c:v>0.87395808221084892</c:v>
                </c:pt>
                <c:pt idx="29">
                  <c:v>0.87270302769251651</c:v>
                </c:pt>
                <c:pt idx="30">
                  <c:v>0.87420839851269827</c:v>
                </c:pt>
                <c:pt idx="31">
                  <c:v>0.87457825432383796</c:v>
                </c:pt>
                <c:pt idx="32">
                  <c:v>0.87396202443258675</c:v>
                </c:pt>
                <c:pt idx="33">
                  <c:v>0.87467529720321258</c:v>
                </c:pt>
                <c:pt idx="34">
                  <c:v>0.87400824582082814</c:v>
                </c:pt>
                <c:pt idx="35">
                  <c:v>0.8744440879159604</c:v>
                </c:pt>
                <c:pt idx="36">
                  <c:v>0.87378696224399088</c:v>
                </c:pt>
                <c:pt idx="37">
                  <c:v>0.87348587032372926</c:v>
                </c:pt>
                <c:pt idx="38">
                  <c:v>0.87389351581702512</c:v>
                </c:pt>
                <c:pt idx="39">
                  <c:v>0.87326279130026074</c:v>
                </c:pt>
                <c:pt idx="40">
                  <c:v>0.87222501905273475</c:v>
                </c:pt>
                <c:pt idx="41">
                  <c:v>0.87151118083243728</c:v>
                </c:pt>
                <c:pt idx="42">
                  <c:v>0.87042253417294435</c:v>
                </c:pt>
                <c:pt idx="43">
                  <c:v>0.86972618550548431</c:v>
                </c:pt>
                <c:pt idx="44">
                  <c:v>0.86864790714345907</c:v>
                </c:pt>
                <c:pt idx="45">
                  <c:v>0.86757061440401284</c:v>
                </c:pt>
                <c:pt idx="46">
                  <c:v>0.86685961372136089</c:v>
                </c:pt>
                <c:pt idx="47">
                  <c:v>0.86580327020906922</c:v>
                </c:pt>
                <c:pt idx="48">
                  <c:v>0.86506835798665105</c:v>
                </c:pt>
                <c:pt idx="49">
                  <c:v>0.86395789160253822</c:v>
                </c:pt>
                <c:pt idx="50">
                  <c:v>0.86322157072404881</c:v>
                </c:pt>
                <c:pt idx="51">
                  <c:v>0.86211986784027961</c:v>
                </c:pt>
                <c:pt idx="52">
                  <c:v>0.86138148410162363</c:v>
                </c:pt>
                <c:pt idx="53">
                  <c:v>0.86028648536074781</c:v>
                </c:pt>
                <c:pt idx="54">
                  <c:v>0.85857302478800512</c:v>
                </c:pt>
                <c:pt idx="55">
                  <c:v>0.85750705767991309</c:v>
                </c:pt>
                <c:pt idx="56">
                  <c:v>0.85675198175466738</c:v>
                </c:pt>
                <c:pt idx="57">
                  <c:v>0.85599535540723182</c:v>
                </c:pt>
                <c:pt idx="58">
                  <c:v>0.85488143093047275</c:v>
                </c:pt>
                <c:pt idx="59">
                  <c:v>0.85412463963737539</c:v>
                </c:pt>
                <c:pt idx="60">
                  <c:v>0.85336613958478957</c:v>
                </c:pt>
              </c:numCache>
            </c:numRef>
          </c:val>
          <c:smooth val="0"/>
          <c:extLst>
            <c:ext xmlns:c16="http://schemas.microsoft.com/office/drawing/2014/chart" uri="{C3380CC4-5D6E-409C-BE32-E72D297353CC}">
              <c16:uniqueId val="{00000003-AAA3-45BA-855B-2692E1DE84C2}"/>
            </c:ext>
          </c:extLst>
        </c:ser>
        <c:dLbls>
          <c:showLegendKey val="0"/>
          <c:showVal val="0"/>
          <c:showCatName val="0"/>
          <c:showSerName val="0"/>
          <c:showPercent val="0"/>
          <c:showBubbleSize val="0"/>
        </c:dLbls>
        <c:smooth val="0"/>
        <c:axId val="149607552"/>
        <c:axId val="149609472"/>
      </c:lineChart>
      <c:catAx>
        <c:axId val="149607552"/>
        <c:scaling>
          <c:orientation val="minMax"/>
        </c:scaling>
        <c:delete val="0"/>
        <c:axPos val="b"/>
        <c:title>
          <c:tx>
            <c:rich>
              <a:bodyPr/>
              <a:lstStyle/>
              <a:p>
                <a:pPr>
                  <a:defRPr/>
                </a:pPr>
                <a:r>
                  <a:rPr lang="en-US"/>
                  <a:t>génération</a:t>
                </a:r>
              </a:p>
            </c:rich>
          </c:tx>
          <c:layout>
            <c:manualLayout>
              <c:xMode val="edge"/>
              <c:yMode val="edge"/>
              <c:x val="0.22726566951566948"/>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49609472"/>
        <c:crosses val="autoZero"/>
        <c:auto val="1"/>
        <c:lblAlgn val="ctr"/>
        <c:lblOffset val="100"/>
        <c:tickLblSkip val="10"/>
        <c:noMultiLvlLbl val="0"/>
      </c:catAx>
      <c:valAx>
        <c:axId val="149609472"/>
        <c:scaling>
          <c:orientation val="minMax"/>
          <c:max val="1"/>
          <c:min val="0.75000000000000011"/>
        </c:scaling>
        <c:delete val="0"/>
        <c:axPos val="l"/>
        <c:majorGridlines/>
        <c:title>
          <c:tx>
            <c:rich>
              <a:bodyPr rot="-5400000" vert="horz"/>
              <a:lstStyle/>
              <a:p>
                <a:pPr>
                  <a:defRPr/>
                </a:pPr>
                <a:r>
                  <a:rPr lang="en-US"/>
                  <a:t>en % </a:t>
                </a:r>
              </a:p>
            </c:rich>
          </c:tx>
          <c:layout>
            <c:manualLayout>
              <c:xMode val="edge"/>
              <c:yMode val="edge"/>
              <c:x val="2.1335470085470085E-3"/>
              <c:y val="0.3175587962962963"/>
            </c:manualLayout>
          </c:layout>
          <c:overlay val="0"/>
        </c:title>
        <c:numFmt formatCode="0%" sourceLinked="0"/>
        <c:majorTickMark val="out"/>
        <c:minorTickMark val="none"/>
        <c:tickLblPos val="nextTo"/>
        <c:crossAx val="149607552"/>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6349715099715"/>
          <c:y val="3.5880555555555554E-2"/>
          <c:w val="0.71633262108262119"/>
          <c:h val="0.71216990740740738"/>
        </c:manualLayout>
      </c:layout>
      <c:lineChart>
        <c:grouping val="standard"/>
        <c:varyColors val="0"/>
        <c:ser>
          <c:idx val="1"/>
          <c:order val="0"/>
          <c:tx>
            <c:v>1,8%</c:v>
          </c:tx>
          <c:spPr>
            <a:ln w="22225">
              <a:solidFill>
                <a:srgbClr val="006600"/>
              </a:solidFill>
            </a:ln>
          </c:spPr>
          <c:marker>
            <c:symbol val="none"/>
          </c:marker>
          <c:cat>
            <c:numRef>
              <c:f>'Fig 2.20'!$C$4:$BK$4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2.20'!$C$5:$BK$5</c:f>
              <c:numCache>
                <c:formatCode>0.0%</c:formatCode>
                <c:ptCount val="61"/>
                <c:pt idx="0">
                  <c:v>0.74612745360388677</c:v>
                </c:pt>
                <c:pt idx="1">
                  <c:v>0.74662803865843941</c:v>
                </c:pt>
                <c:pt idx="2">
                  <c:v>0.74645190373269743</c:v>
                </c:pt>
                <c:pt idx="3">
                  <c:v>0.74582687629620747</c:v>
                </c:pt>
                <c:pt idx="4">
                  <c:v>0.74375824736707508</c:v>
                </c:pt>
                <c:pt idx="5">
                  <c:v>0.73967501030886451</c:v>
                </c:pt>
                <c:pt idx="6">
                  <c:v>0.73785930250351273</c:v>
                </c:pt>
                <c:pt idx="7">
                  <c:v>0.73415494857549624</c:v>
                </c:pt>
                <c:pt idx="8">
                  <c:v>0.73002145553556896</c:v>
                </c:pt>
                <c:pt idx="9">
                  <c:v>0.72554352108369835</c:v>
                </c:pt>
                <c:pt idx="10">
                  <c:v>0.72484482190732447</c:v>
                </c:pt>
                <c:pt idx="11">
                  <c:v>0.72301680767631449</c:v>
                </c:pt>
                <c:pt idx="12">
                  <c:v>0.72095508874276582</c:v>
                </c:pt>
                <c:pt idx="13">
                  <c:v>0.71756981528635888</c:v>
                </c:pt>
                <c:pt idx="14">
                  <c:v>0.71368356425328816</c:v>
                </c:pt>
                <c:pt idx="15">
                  <c:v>0.70912633927372903</c:v>
                </c:pt>
                <c:pt idx="16">
                  <c:v>0.70414642168081576</c:v>
                </c:pt>
                <c:pt idx="17">
                  <c:v>0.69880833562726208</c:v>
                </c:pt>
                <c:pt idx="18">
                  <c:v>0.69398760714793795</c:v>
                </c:pt>
                <c:pt idx="19">
                  <c:v>0.69781475763106271</c:v>
                </c:pt>
                <c:pt idx="20">
                  <c:v>0.68291116454266609</c:v>
                </c:pt>
                <c:pt idx="21">
                  <c:v>0.67499135165721391</c:v>
                </c:pt>
                <c:pt idx="22">
                  <c:v>0.67000640955282631</c:v>
                </c:pt>
                <c:pt idx="23">
                  <c:v>0.66325280337693204</c:v>
                </c:pt>
                <c:pt idx="24">
                  <c:v>0.66111461481360356</c:v>
                </c:pt>
                <c:pt idx="25">
                  <c:v>0.65270159241736758</c:v>
                </c:pt>
                <c:pt idx="26">
                  <c:v>0.64428151947183576</c:v>
                </c:pt>
                <c:pt idx="27">
                  <c:v>0.63536208017860141</c:v>
                </c:pt>
                <c:pt idx="28">
                  <c:v>0.63279182668054046</c:v>
                </c:pt>
                <c:pt idx="29">
                  <c:v>0.62564818752092233</c:v>
                </c:pt>
                <c:pt idx="30">
                  <c:v>0.61731598089940687</c:v>
                </c:pt>
                <c:pt idx="31">
                  <c:v>0.60932078111630095</c:v>
                </c:pt>
                <c:pt idx="32">
                  <c:v>0.60239779761446943</c:v>
                </c:pt>
                <c:pt idx="33">
                  <c:v>0.60197383824473849</c:v>
                </c:pt>
                <c:pt idx="34">
                  <c:v>0.59528706282349708</c:v>
                </c:pt>
                <c:pt idx="35">
                  <c:v>0.5896156981876286</c:v>
                </c:pt>
                <c:pt idx="36">
                  <c:v>0.58489105883331005</c:v>
                </c:pt>
                <c:pt idx="37">
                  <c:v>0.58088765670884279</c:v>
                </c:pt>
                <c:pt idx="38">
                  <c:v>0.57661701522328968</c:v>
                </c:pt>
                <c:pt idx="39">
                  <c:v>0.57333433196366734</c:v>
                </c:pt>
                <c:pt idx="40">
                  <c:v>0.57001390200163715</c:v>
                </c:pt>
                <c:pt idx="41">
                  <c:v>0.56701013874297157</c:v>
                </c:pt>
                <c:pt idx="42">
                  <c:v>0.56433516908368209</c:v>
                </c:pt>
                <c:pt idx="43">
                  <c:v>0.56194130200453274</c:v>
                </c:pt>
                <c:pt idx="44">
                  <c:v>0.55931875990848301</c:v>
                </c:pt>
                <c:pt idx="45">
                  <c:v>0.55673208147369646</c:v>
                </c:pt>
                <c:pt idx="46">
                  <c:v>0.55463448012230798</c:v>
                </c:pt>
                <c:pt idx="47">
                  <c:v>0.55245844480803563</c:v>
                </c:pt>
                <c:pt idx="48">
                  <c:v>0.55062351261660958</c:v>
                </c:pt>
                <c:pt idx="49">
                  <c:v>0.54864886034638538</c:v>
                </c:pt>
                <c:pt idx="50">
                  <c:v>0.54703634770726373</c:v>
                </c:pt>
                <c:pt idx="51">
                  <c:v>0.54518159815667122</c:v>
                </c:pt>
                <c:pt idx="52">
                  <c:v>0.54368424634969403</c:v>
                </c:pt>
                <c:pt idx="53">
                  <c:v>0.54193054480236147</c:v>
                </c:pt>
                <c:pt idx="54">
                  <c:v>0.54100195231861703</c:v>
                </c:pt>
                <c:pt idx="55">
                  <c:v>0.53932382826121883</c:v>
                </c:pt>
                <c:pt idx="56">
                  <c:v>0.53794622463573005</c:v>
                </c:pt>
                <c:pt idx="57">
                  <c:v>0.53669858293599448</c:v>
                </c:pt>
                <c:pt idx="58">
                  <c:v>0.53514034314750036</c:v>
                </c:pt>
                <c:pt idx="59">
                  <c:v>0.5341507146374187</c:v>
                </c:pt>
                <c:pt idx="60">
                  <c:v>0.53321271537885218</c:v>
                </c:pt>
              </c:numCache>
            </c:numRef>
          </c:val>
          <c:smooth val="0"/>
          <c:extLst>
            <c:ext xmlns:c16="http://schemas.microsoft.com/office/drawing/2014/chart" uri="{C3380CC4-5D6E-409C-BE32-E72D297353CC}">
              <c16:uniqueId val="{00000000-6BC6-42F2-9E89-0440454C817C}"/>
            </c:ext>
          </c:extLst>
        </c:ser>
        <c:ser>
          <c:idx val="2"/>
          <c:order val="1"/>
          <c:tx>
            <c:v>1,5%</c:v>
          </c:tx>
          <c:spPr>
            <a:ln w="22225">
              <a:solidFill>
                <a:schemeClr val="accent5">
                  <a:lumMod val="75000"/>
                </a:schemeClr>
              </a:solidFill>
            </a:ln>
          </c:spPr>
          <c:marker>
            <c:symbol val="none"/>
          </c:marker>
          <c:cat>
            <c:numRef>
              <c:f>'Fig 2.20'!$C$4:$BK$4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2.20'!$C$6:$BK$6</c:f>
              <c:numCache>
                <c:formatCode>0.0%</c:formatCode>
                <c:ptCount val="61"/>
                <c:pt idx="0">
                  <c:v>0.74612684922862271</c:v>
                </c:pt>
                <c:pt idx="1">
                  <c:v>0.74663942789834759</c:v>
                </c:pt>
                <c:pt idx="2">
                  <c:v>0.74649387417683022</c:v>
                </c:pt>
                <c:pt idx="3">
                  <c:v>0.74592386089469853</c:v>
                </c:pt>
                <c:pt idx="4">
                  <c:v>0.74395272963090475</c:v>
                </c:pt>
                <c:pt idx="5">
                  <c:v>0.74001086570038999</c:v>
                </c:pt>
                <c:pt idx="6">
                  <c:v>0.73839174013852615</c:v>
                </c:pt>
                <c:pt idx="7">
                  <c:v>0.73493843324112962</c:v>
                </c:pt>
                <c:pt idx="8">
                  <c:v>0.73110928714984624</c:v>
                </c:pt>
                <c:pt idx="9">
                  <c:v>0.72696142466238889</c:v>
                </c:pt>
                <c:pt idx="10">
                  <c:v>0.72667851596218802</c:v>
                </c:pt>
                <c:pt idx="11">
                  <c:v>0.72528836320684265</c:v>
                </c:pt>
                <c:pt idx="12">
                  <c:v>0.72374891698731492</c:v>
                </c:pt>
                <c:pt idx="13">
                  <c:v>0.72093704135678138</c:v>
                </c:pt>
                <c:pt idx="14">
                  <c:v>0.71770730784848946</c:v>
                </c:pt>
                <c:pt idx="15">
                  <c:v>0.71382933439712537</c:v>
                </c:pt>
                <c:pt idx="16">
                  <c:v>0.70961375513935587</c:v>
                </c:pt>
                <c:pt idx="17">
                  <c:v>0.70508994976847728</c:v>
                </c:pt>
                <c:pt idx="18">
                  <c:v>0.70114260160048825</c:v>
                </c:pt>
                <c:pt idx="19">
                  <c:v>0.70606203716269966</c:v>
                </c:pt>
                <c:pt idx="20">
                  <c:v>0.69197132286197582</c:v>
                </c:pt>
                <c:pt idx="21">
                  <c:v>0.68512581698197395</c:v>
                </c:pt>
                <c:pt idx="22">
                  <c:v>0.68134278967211748</c:v>
                </c:pt>
                <c:pt idx="23">
                  <c:v>0.6758315945760186</c:v>
                </c:pt>
                <c:pt idx="24">
                  <c:v>0.67528508068687765</c:v>
                </c:pt>
                <c:pt idx="25">
                  <c:v>0.66808503398136876</c:v>
                </c:pt>
                <c:pt idx="26">
                  <c:v>0.66091066997555747</c:v>
                </c:pt>
                <c:pt idx="27">
                  <c:v>0.65354442823509962</c:v>
                </c:pt>
                <c:pt idx="28">
                  <c:v>0.6524771230320221</c:v>
                </c:pt>
                <c:pt idx="29">
                  <c:v>0.64648146133870432</c:v>
                </c:pt>
                <c:pt idx="30">
                  <c:v>0.63942110008764486</c:v>
                </c:pt>
                <c:pt idx="31">
                  <c:v>0.63267723688127941</c:v>
                </c:pt>
                <c:pt idx="32">
                  <c:v>0.62671374993915185</c:v>
                </c:pt>
                <c:pt idx="33">
                  <c:v>0.62706568776537908</c:v>
                </c:pt>
                <c:pt idx="34">
                  <c:v>0.62122366249155181</c:v>
                </c:pt>
                <c:pt idx="35">
                  <c:v>0.6164275048289134</c:v>
                </c:pt>
                <c:pt idx="36">
                  <c:v>0.61223748115871623</c:v>
                </c:pt>
                <c:pt idx="37">
                  <c:v>0.60891165365228406</c:v>
                </c:pt>
                <c:pt idx="38">
                  <c:v>0.60537851333512693</c:v>
                </c:pt>
                <c:pt idx="39">
                  <c:v>0.60263068390840824</c:v>
                </c:pt>
                <c:pt idx="40">
                  <c:v>0.59984385167465482</c:v>
                </c:pt>
                <c:pt idx="41">
                  <c:v>0.59723785615704417</c:v>
                </c:pt>
                <c:pt idx="42">
                  <c:v>0.59496166157666741</c:v>
                </c:pt>
                <c:pt idx="43">
                  <c:v>0.59285526690936974</c:v>
                </c:pt>
                <c:pt idx="44">
                  <c:v>0.59046836067393427</c:v>
                </c:pt>
                <c:pt idx="45">
                  <c:v>0.58825757641276455</c:v>
                </c:pt>
                <c:pt idx="46">
                  <c:v>0.58633051479521681</c:v>
                </c:pt>
                <c:pt idx="47">
                  <c:v>0.58429489873498053</c:v>
                </c:pt>
                <c:pt idx="48">
                  <c:v>0.58263085628908262</c:v>
                </c:pt>
                <c:pt idx="49">
                  <c:v>0.5808065576437913</c:v>
                </c:pt>
                <c:pt idx="50">
                  <c:v>0.57925724248162402</c:v>
                </c:pt>
                <c:pt idx="51">
                  <c:v>0.57742939017088535</c:v>
                </c:pt>
                <c:pt idx="52">
                  <c:v>0.57598053136032823</c:v>
                </c:pt>
                <c:pt idx="53">
                  <c:v>0.5742635723719316</c:v>
                </c:pt>
                <c:pt idx="54">
                  <c:v>0.57320316439188068</c:v>
                </c:pt>
                <c:pt idx="55">
                  <c:v>0.57155004980565405</c:v>
                </c:pt>
                <c:pt idx="56">
                  <c:v>0.57022003601920268</c:v>
                </c:pt>
                <c:pt idx="57">
                  <c:v>0.5689835091144646</c:v>
                </c:pt>
                <c:pt idx="58">
                  <c:v>0.56750378999878748</c:v>
                </c:pt>
                <c:pt idx="59">
                  <c:v>0.56647134124532583</c:v>
                </c:pt>
                <c:pt idx="60">
                  <c:v>0.56552889576731369</c:v>
                </c:pt>
              </c:numCache>
            </c:numRef>
          </c:val>
          <c:smooth val="0"/>
          <c:extLst>
            <c:ext xmlns:c16="http://schemas.microsoft.com/office/drawing/2014/chart" uri="{C3380CC4-5D6E-409C-BE32-E72D297353CC}">
              <c16:uniqueId val="{00000001-6BC6-42F2-9E89-0440454C817C}"/>
            </c:ext>
          </c:extLst>
        </c:ser>
        <c:ser>
          <c:idx val="3"/>
          <c:order val="2"/>
          <c:tx>
            <c:v>1,3%</c:v>
          </c:tx>
          <c:spPr>
            <a:ln w="22225">
              <a:solidFill>
                <a:schemeClr val="accent6">
                  <a:lumMod val="75000"/>
                </a:schemeClr>
              </a:solidFill>
            </a:ln>
          </c:spPr>
          <c:marker>
            <c:symbol val="none"/>
          </c:marker>
          <c:cat>
            <c:numRef>
              <c:f>'Fig 2.20'!$C$4:$BK$4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2.20'!$C$7:$BK$7</c:f>
              <c:numCache>
                <c:formatCode>0.0%</c:formatCode>
                <c:ptCount val="61"/>
                <c:pt idx="0">
                  <c:v>0.74612663873938267</c:v>
                </c:pt>
                <c:pt idx="1">
                  <c:v>0.74664873027628609</c:v>
                </c:pt>
                <c:pt idx="2">
                  <c:v>0.74652536407860093</c:v>
                </c:pt>
                <c:pt idx="3">
                  <c:v>0.74599554255107547</c:v>
                </c:pt>
                <c:pt idx="4">
                  <c:v>0.74409222450552515</c:v>
                </c:pt>
                <c:pt idx="5">
                  <c:v>0.74024651906944516</c:v>
                </c:pt>
                <c:pt idx="6">
                  <c:v>0.73876410796742664</c:v>
                </c:pt>
                <c:pt idx="7">
                  <c:v>0.73548165265928001</c:v>
                </c:pt>
                <c:pt idx="8">
                  <c:v>0.73186115116774608</c:v>
                </c:pt>
                <c:pt idx="9">
                  <c:v>0.72793885137557479</c:v>
                </c:pt>
                <c:pt idx="10">
                  <c:v>0.72794172807471025</c:v>
                </c:pt>
                <c:pt idx="11">
                  <c:v>0.72685150268170928</c:v>
                </c:pt>
                <c:pt idx="12">
                  <c:v>0.7256703778050807</c:v>
                </c:pt>
                <c:pt idx="13">
                  <c:v>0.72325002469006616</c:v>
                </c:pt>
                <c:pt idx="14">
                  <c:v>0.72047326646555432</c:v>
                </c:pt>
                <c:pt idx="15">
                  <c:v>0.7170623376783738</c:v>
                </c:pt>
                <c:pt idx="16">
                  <c:v>0.71337737875116536</c:v>
                </c:pt>
                <c:pt idx="17">
                  <c:v>0.70942078822982735</c:v>
                </c:pt>
                <c:pt idx="18">
                  <c:v>0.70607927194586961</c:v>
                </c:pt>
                <c:pt idx="19">
                  <c:v>0.71175999449740168</c:v>
                </c:pt>
                <c:pt idx="20">
                  <c:v>0.69823775420043166</c:v>
                </c:pt>
                <c:pt idx="21">
                  <c:v>0.6921442247323053</c:v>
                </c:pt>
                <c:pt idx="22">
                  <c:v>0.68920267040865857</c:v>
                </c:pt>
                <c:pt idx="23">
                  <c:v>0.68456661371005734</c:v>
                </c:pt>
                <c:pt idx="24">
                  <c:v>0.68513960293231346</c:v>
                </c:pt>
                <c:pt idx="25">
                  <c:v>0.67880220442903083</c:v>
                </c:pt>
                <c:pt idx="26">
                  <c:v>0.67250550690449751</c:v>
                </c:pt>
                <c:pt idx="27">
                  <c:v>0.6662461174723614</c:v>
                </c:pt>
                <c:pt idx="28">
                  <c:v>0.66621943872420164</c:v>
                </c:pt>
                <c:pt idx="29">
                  <c:v>0.66099622302722605</c:v>
                </c:pt>
                <c:pt idx="30">
                  <c:v>0.65504056370343378</c:v>
                </c:pt>
                <c:pt idx="31">
                  <c:v>0.64913924585113025</c:v>
                </c:pt>
                <c:pt idx="32">
                  <c:v>0.64379634454086432</c:v>
                </c:pt>
                <c:pt idx="33">
                  <c:v>0.64481363242135548</c:v>
                </c:pt>
                <c:pt idx="34">
                  <c:v>0.63959781750028144</c:v>
                </c:pt>
                <c:pt idx="35">
                  <c:v>0.63527732652856916</c:v>
                </c:pt>
                <c:pt idx="36">
                  <c:v>0.63175500681413066</c:v>
                </c:pt>
                <c:pt idx="37">
                  <c:v>0.62883071294483062</c:v>
                </c:pt>
                <c:pt idx="38">
                  <c:v>0.62569652583491064</c:v>
                </c:pt>
                <c:pt idx="39">
                  <c:v>0.62341424340338747</c:v>
                </c:pt>
                <c:pt idx="40">
                  <c:v>0.62097920389996819</c:v>
                </c:pt>
                <c:pt idx="41">
                  <c:v>0.61871621075962935</c:v>
                </c:pt>
                <c:pt idx="42">
                  <c:v>0.61672872660761824</c:v>
                </c:pt>
                <c:pt idx="43">
                  <c:v>0.61489016747683822</c:v>
                </c:pt>
                <c:pt idx="44">
                  <c:v>0.61280577313666906</c:v>
                </c:pt>
                <c:pt idx="45">
                  <c:v>0.61069586438408074</c:v>
                </c:pt>
                <c:pt idx="46">
                  <c:v>0.60898457267179296</c:v>
                </c:pt>
                <c:pt idx="47">
                  <c:v>0.60709536380711082</c:v>
                </c:pt>
                <c:pt idx="48">
                  <c:v>0.60556615765526278</c:v>
                </c:pt>
                <c:pt idx="49">
                  <c:v>0.60371211971874528</c:v>
                </c:pt>
                <c:pt idx="50">
                  <c:v>0.60224768110539373</c:v>
                </c:pt>
                <c:pt idx="51">
                  <c:v>0.60044932416407815</c:v>
                </c:pt>
                <c:pt idx="52">
                  <c:v>0.59904069054618625</c:v>
                </c:pt>
                <c:pt idx="53">
                  <c:v>0.59729337848379416</c:v>
                </c:pt>
                <c:pt idx="54">
                  <c:v>0.59624403190485464</c:v>
                </c:pt>
                <c:pt idx="55">
                  <c:v>0.59462351945406233</c:v>
                </c:pt>
                <c:pt idx="56">
                  <c:v>0.59324020911845221</c:v>
                </c:pt>
                <c:pt idx="57">
                  <c:v>0.59207867936094682</c:v>
                </c:pt>
                <c:pt idx="58">
                  <c:v>0.59062519727211982</c:v>
                </c:pt>
                <c:pt idx="59">
                  <c:v>0.58952158778837949</c:v>
                </c:pt>
                <c:pt idx="60">
                  <c:v>0.58864792066283345</c:v>
                </c:pt>
              </c:numCache>
            </c:numRef>
          </c:val>
          <c:smooth val="0"/>
          <c:extLst>
            <c:ext xmlns:c16="http://schemas.microsoft.com/office/drawing/2014/chart" uri="{C3380CC4-5D6E-409C-BE32-E72D297353CC}">
              <c16:uniqueId val="{00000002-6BC6-42F2-9E89-0440454C817C}"/>
            </c:ext>
          </c:extLst>
        </c:ser>
        <c:ser>
          <c:idx val="4"/>
          <c:order val="3"/>
          <c:tx>
            <c:v>1%</c:v>
          </c:tx>
          <c:spPr>
            <a:ln w="22225">
              <a:solidFill>
                <a:srgbClr val="800000"/>
              </a:solidFill>
            </a:ln>
          </c:spPr>
          <c:marker>
            <c:symbol val="none"/>
          </c:marker>
          <c:cat>
            <c:numRef>
              <c:f>'Fig 2.20'!$C$4:$BK$4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2.20'!$C$8:$BK$8</c:f>
              <c:numCache>
                <c:formatCode>0.0%</c:formatCode>
                <c:ptCount val="61"/>
                <c:pt idx="0">
                  <c:v>0.74612816319110919</c:v>
                </c:pt>
                <c:pt idx="1">
                  <c:v>0.74666015237273631</c:v>
                </c:pt>
                <c:pt idx="2">
                  <c:v>0.74656976629569827</c:v>
                </c:pt>
                <c:pt idx="3">
                  <c:v>0.74609747045122388</c:v>
                </c:pt>
                <c:pt idx="4">
                  <c:v>0.74429409959606208</c:v>
                </c:pt>
                <c:pt idx="5">
                  <c:v>0.74059585919028048</c:v>
                </c:pt>
                <c:pt idx="6">
                  <c:v>0.73931655507550731</c:v>
                </c:pt>
                <c:pt idx="7">
                  <c:v>0.73629557385931554</c:v>
                </c:pt>
                <c:pt idx="8">
                  <c:v>0.73299112987341908</c:v>
                </c:pt>
                <c:pt idx="9">
                  <c:v>0.72941475203623152</c:v>
                </c:pt>
                <c:pt idx="10">
                  <c:v>0.72985475448727166</c:v>
                </c:pt>
                <c:pt idx="11">
                  <c:v>0.72922919054276325</c:v>
                </c:pt>
                <c:pt idx="12">
                  <c:v>0.72860041302372502</c:v>
                </c:pt>
                <c:pt idx="13">
                  <c:v>0.72679088765382216</c:v>
                </c:pt>
                <c:pt idx="14">
                  <c:v>0.72471952154108132</c:v>
                </c:pt>
                <c:pt idx="15">
                  <c:v>0.72203764897333134</c:v>
                </c:pt>
                <c:pt idx="16">
                  <c:v>0.71918337061638382</c:v>
                </c:pt>
                <c:pt idx="17">
                  <c:v>0.71611397656862807</c:v>
                </c:pt>
                <c:pt idx="18">
                  <c:v>0.7137272970993479</c:v>
                </c:pt>
                <c:pt idx="19">
                  <c:v>0.72060711676296274</c:v>
                </c:pt>
                <c:pt idx="20">
                  <c:v>0.70799021549539221</c:v>
                </c:pt>
                <c:pt idx="21">
                  <c:v>0.70309124629080122</c:v>
                </c:pt>
                <c:pt idx="22">
                  <c:v>0.70148807516115752</c:v>
                </c:pt>
                <c:pt idx="23">
                  <c:v>0.69824662200761189</c:v>
                </c:pt>
                <c:pt idx="24">
                  <c:v>0.70060379399824235</c:v>
                </c:pt>
                <c:pt idx="25">
                  <c:v>0.69564471734216948</c:v>
                </c:pt>
                <c:pt idx="26">
                  <c:v>0.69075355553146367</c:v>
                </c:pt>
                <c:pt idx="27">
                  <c:v>0.68627305375194803</c:v>
                </c:pt>
                <c:pt idx="28">
                  <c:v>0.68782789848066772</c:v>
                </c:pt>
                <c:pt idx="29">
                  <c:v>0.68412742682550642</c:v>
                </c:pt>
                <c:pt idx="30">
                  <c:v>0.67982405468213536</c:v>
                </c:pt>
                <c:pt idx="31">
                  <c:v>0.67509989925416114</c:v>
                </c:pt>
                <c:pt idx="32">
                  <c:v>0.67092156910662493</c:v>
                </c:pt>
                <c:pt idx="33">
                  <c:v>0.67316104992838521</c:v>
                </c:pt>
                <c:pt idx="34">
                  <c:v>0.66869494728102263</c:v>
                </c:pt>
                <c:pt idx="35">
                  <c:v>0.66559958478515657</c:v>
                </c:pt>
                <c:pt idx="36">
                  <c:v>0.66290253568171176</c:v>
                </c:pt>
                <c:pt idx="37">
                  <c:v>0.66064726552524033</c:v>
                </c:pt>
                <c:pt idx="38">
                  <c:v>0.65853929665348043</c:v>
                </c:pt>
                <c:pt idx="39">
                  <c:v>0.65690390823760636</c:v>
                </c:pt>
                <c:pt idx="40">
                  <c:v>0.65525041953738039</c:v>
                </c:pt>
                <c:pt idx="41">
                  <c:v>0.65332070550841537</c:v>
                </c:pt>
                <c:pt idx="42">
                  <c:v>0.65205052094432625</c:v>
                </c:pt>
                <c:pt idx="43">
                  <c:v>0.65063377863065008</c:v>
                </c:pt>
                <c:pt idx="44">
                  <c:v>0.64891545735994083</c:v>
                </c:pt>
                <c:pt idx="45">
                  <c:v>0.64730923126524542</c:v>
                </c:pt>
                <c:pt idx="46">
                  <c:v>0.64584505881318888</c:v>
                </c:pt>
                <c:pt idx="47">
                  <c:v>0.64413977005221312</c:v>
                </c:pt>
                <c:pt idx="48">
                  <c:v>0.64281350975767182</c:v>
                </c:pt>
                <c:pt idx="49">
                  <c:v>0.64109678313230833</c:v>
                </c:pt>
                <c:pt idx="50">
                  <c:v>0.63976886977233938</c:v>
                </c:pt>
                <c:pt idx="51">
                  <c:v>0.63816691111857016</c:v>
                </c:pt>
                <c:pt idx="52">
                  <c:v>0.63671741918052738</c:v>
                </c:pt>
                <c:pt idx="53">
                  <c:v>0.634990353655567</c:v>
                </c:pt>
                <c:pt idx="54">
                  <c:v>0.6338497276696472</c:v>
                </c:pt>
                <c:pt idx="55">
                  <c:v>0.63232829349189401</c:v>
                </c:pt>
                <c:pt idx="56">
                  <c:v>0.6309258194507571</c:v>
                </c:pt>
                <c:pt idx="57">
                  <c:v>0.62969199145963972</c:v>
                </c:pt>
                <c:pt idx="58">
                  <c:v>0.62833846908241231</c:v>
                </c:pt>
                <c:pt idx="59">
                  <c:v>0.62733279483998106</c:v>
                </c:pt>
                <c:pt idx="60">
                  <c:v>0.62639137601543426</c:v>
                </c:pt>
              </c:numCache>
            </c:numRef>
          </c:val>
          <c:smooth val="0"/>
          <c:extLst>
            <c:ext xmlns:c16="http://schemas.microsoft.com/office/drawing/2014/chart" uri="{C3380CC4-5D6E-409C-BE32-E72D297353CC}">
              <c16:uniqueId val="{00000003-6BC6-42F2-9E89-0440454C817C}"/>
            </c:ext>
          </c:extLst>
        </c:ser>
        <c:dLbls>
          <c:showLegendKey val="0"/>
          <c:showVal val="0"/>
          <c:showCatName val="0"/>
          <c:showSerName val="0"/>
          <c:showPercent val="0"/>
          <c:showBubbleSize val="0"/>
        </c:dLbls>
        <c:smooth val="0"/>
        <c:axId val="151860736"/>
        <c:axId val="151862656"/>
      </c:lineChart>
      <c:catAx>
        <c:axId val="151860736"/>
        <c:scaling>
          <c:orientation val="minMax"/>
        </c:scaling>
        <c:delete val="0"/>
        <c:axPos val="b"/>
        <c:title>
          <c:tx>
            <c:rich>
              <a:bodyPr/>
              <a:lstStyle/>
              <a:p>
                <a:pPr>
                  <a:defRPr/>
                </a:pPr>
                <a:r>
                  <a:rPr lang="en-US"/>
                  <a:t>génération</a:t>
                </a:r>
              </a:p>
            </c:rich>
          </c:tx>
          <c:layout>
            <c:manualLayout>
              <c:xMode val="edge"/>
              <c:yMode val="edge"/>
              <c:x val="0.26344800569800564"/>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1862656"/>
        <c:crosses val="autoZero"/>
        <c:auto val="1"/>
        <c:lblAlgn val="ctr"/>
        <c:lblOffset val="100"/>
        <c:tickLblSkip val="10"/>
        <c:noMultiLvlLbl val="0"/>
      </c:catAx>
      <c:valAx>
        <c:axId val="151862656"/>
        <c:scaling>
          <c:orientation val="minMax"/>
          <c:max val="0.8"/>
          <c:min val="0.5"/>
        </c:scaling>
        <c:delete val="0"/>
        <c:axPos val="l"/>
        <c:majorGridlines/>
        <c:title>
          <c:tx>
            <c:rich>
              <a:bodyPr rot="-5400000" vert="horz"/>
              <a:lstStyle/>
              <a:p>
                <a:pPr>
                  <a:defRPr/>
                </a:pPr>
                <a:r>
                  <a:rPr lang="en-US"/>
                  <a:t>en % du </a:t>
                </a:r>
                <a:br>
                  <a:rPr lang="en-US"/>
                </a:br>
                <a:r>
                  <a:rPr lang="en-US"/>
                  <a:t>salaire moyen de carrière </a:t>
                </a:r>
              </a:p>
            </c:rich>
          </c:tx>
          <c:layout>
            <c:manualLayout>
              <c:xMode val="edge"/>
              <c:yMode val="edge"/>
              <c:x val="2.1335470085470085E-3"/>
              <c:y val="2.3577314814814815E-2"/>
            </c:manualLayout>
          </c:layout>
          <c:overlay val="0"/>
        </c:title>
        <c:numFmt formatCode="0%" sourceLinked="0"/>
        <c:majorTickMark val="out"/>
        <c:minorTickMark val="none"/>
        <c:tickLblPos val="nextTo"/>
        <c:crossAx val="151860736"/>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88098169365555"/>
          <c:y val="3.5880555555555554E-2"/>
          <c:w val="0.78808681848900619"/>
          <c:h val="0.71216990740740738"/>
        </c:manualLayout>
      </c:layout>
      <c:lineChart>
        <c:grouping val="standard"/>
        <c:varyColors val="0"/>
        <c:ser>
          <c:idx val="1"/>
          <c:order val="0"/>
          <c:tx>
            <c:strRef>
              <c:f>'Fig 2.21'!$B$5</c:f>
              <c:strCache>
                <c:ptCount val="1"/>
                <c:pt idx="0">
                  <c:v>1,8%</c:v>
                </c:pt>
              </c:strCache>
            </c:strRef>
          </c:tx>
          <c:spPr>
            <a:ln w="22225">
              <a:solidFill>
                <a:srgbClr val="006600"/>
              </a:solidFill>
            </a:ln>
          </c:spPr>
          <c:marker>
            <c:symbol val="none"/>
          </c:marker>
          <c:cat>
            <c:numRef>
              <c:f>'Fig 2.21'!$C$4:$BK$4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2.21'!$C$5:$BK$5</c:f>
              <c:numCache>
                <c:formatCode>0.0%</c:formatCode>
                <c:ptCount val="61"/>
                <c:pt idx="0">
                  <c:v>0.66950754081944974</c:v>
                </c:pt>
                <c:pt idx="1">
                  <c:v>0.66566139246131673</c:v>
                </c:pt>
                <c:pt idx="2">
                  <c:v>0.64269780276011046</c:v>
                </c:pt>
                <c:pt idx="3">
                  <c:v>0.63413394925015831</c:v>
                </c:pt>
                <c:pt idx="4">
                  <c:v>0.62583551099312718</c:v>
                </c:pt>
                <c:pt idx="5">
                  <c:v>0.62415271519165094</c:v>
                </c:pt>
                <c:pt idx="6">
                  <c:v>0.62885163906872577</c:v>
                </c:pt>
                <c:pt idx="7">
                  <c:v>0.63058574522705924</c:v>
                </c:pt>
                <c:pt idx="8">
                  <c:v>0.62861722119311747</c:v>
                </c:pt>
                <c:pt idx="9">
                  <c:v>0.63115069272937541</c:v>
                </c:pt>
                <c:pt idx="10">
                  <c:v>0.61643389280097538</c:v>
                </c:pt>
                <c:pt idx="11">
                  <c:v>0.62174543477966338</c:v>
                </c:pt>
                <c:pt idx="12">
                  <c:v>0.62445586216021109</c:v>
                </c:pt>
                <c:pt idx="13">
                  <c:v>0.62273434527162252</c:v>
                </c:pt>
                <c:pt idx="14">
                  <c:v>0.62455676642689528</c:v>
                </c:pt>
                <c:pt idx="15">
                  <c:v>0.62334424318622861</c:v>
                </c:pt>
                <c:pt idx="16">
                  <c:v>0.61784211237366671</c:v>
                </c:pt>
                <c:pt idx="17">
                  <c:v>0.64185780622596789</c:v>
                </c:pt>
                <c:pt idx="18">
                  <c:v>0.65572047568038594</c:v>
                </c:pt>
                <c:pt idx="19">
                  <c:v>0.64081162307427386</c:v>
                </c:pt>
                <c:pt idx="20">
                  <c:v>0.64419261431106511</c:v>
                </c:pt>
                <c:pt idx="21">
                  <c:v>0.65144222438993959</c:v>
                </c:pt>
                <c:pt idx="22">
                  <c:v>0.65135943254074602</c:v>
                </c:pt>
                <c:pt idx="23">
                  <c:v>0.65009185243402923</c:v>
                </c:pt>
                <c:pt idx="24">
                  <c:v>0.65181700696571609</c:v>
                </c:pt>
                <c:pt idx="25">
                  <c:v>0.65133519022008002</c:v>
                </c:pt>
                <c:pt idx="26">
                  <c:v>0.65013120282130954</c:v>
                </c:pt>
                <c:pt idx="27">
                  <c:v>0.63912799893043126</c:v>
                </c:pt>
                <c:pt idx="28">
                  <c:v>0.63803836577935868</c:v>
                </c:pt>
                <c:pt idx="29">
                  <c:v>0.65365010869870743</c:v>
                </c:pt>
                <c:pt idx="30">
                  <c:v>0.65322885974043221</c:v>
                </c:pt>
                <c:pt idx="31">
                  <c:v>0.6523589852350492</c:v>
                </c:pt>
                <c:pt idx="32">
                  <c:v>0.65263203159237559</c:v>
                </c:pt>
                <c:pt idx="33">
                  <c:v>0.64089174640971658</c:v>
                </c:pt>
                <c:pt idx="34">
                  <c:v>0.64107035842100013</c:v>
                </c:pt>
                <c:pt idx="35">
                  <c:v>0.64137643097882679</c:v>
                </c:pt>
                <c:pt idx="36">
                  <c:v>0.64159218349535896</c:v>
                </c:pt>
                <c:pt idx="37">
                  <c:v>0.64181403390175096</c:v>
                </c:pt>
                <c:pt idx="38">
                  <c:v>0.64204416212696858</c:v>
                </c:pt>
                <c:pt idx="39">
                  <c:v>0.64227428035496592</c:v>
                </c:pt>
                <c:pt idx="40">
                  <c:v>0.64240008830096906</c:v>
                </c:pt>
                <c:pt idx="41">
                  <c:v>0.64263173615179003</c:v>
                </c:pt>
                <c:pt idx="42">
                  <c:v>0.64285516695291045</c:v>
                </c:pt>
                <c:pt idx="43">
                  <c:v>0.64297365631489567</c:v>
                </c:pt>
                <c:pt idx="44">
                  <c:v>0.64290662963405398</c:v>
                </c:pt>
                <c:pt idx="45">
                  <c:v>0.64281659041776917</c:v>
                </c:pt>
                <c:pt idx="46">
                  <c:v>0.64271301092063238</c:v>
                </c:pt>
                <c:pt idx="47">
                  <c:v>0.64268631078022953</c:v>
                </c:pt>
                <c:pt idx="48">
                  <c:v>0.64255636825251716</c:v>
                </c:pt>
                <c:pt idx="49">
                  <c:v>0.64249638003820486</c:v>
                </c:pt>
                <c:pt idx="50">
                  <c:v>0.64241004777439903</c:v>
                </c:pt>
                <c:pt idx="51">
                  <c:v>0.64238698442812681</c:v>
                </c:pt>
                <c:pt idx="52">
                  <c:v>0.64233676628381864</c:v>
                </c:pt>
                <c:pt idx="53">
                  <c:v>0.64225411503699936</c:v>
                </c:pt>
                <c:pt idx="54">
                  <c:v>0.64222966128802939</c:v>
                </c:pt>
                <c:pt idx="55">
                  <c:v>0.64217452693298693</c:v>
                </c:pt>
                <c:pt idx="56">
                  <c:v>0.64184195840749669</c:v>
                </c:pt>
                <c:pt idx="57">
                  <c:v>0.64154605586783353</c:v>
                </c:pt>
                <c:pt idx="58">
                  <c:v>0.6412101715457188</c:v>
                </c:pt>
                <c:pt idx="59">
                  <c:v>0.64090407313286246</c:v>
                </c:pt>
                <c:pt idx="60">
                  <c:v>0.64062154180562925</c:v>
                </c:pt>
              </c:numCache>
            </c:numRef>
          </c:val>
          <c:smooth val="0"/>
          <c:extLst>
            <c:ext xmlns:c16="http://schemas.microsoft.com/office/drawing/2014/chart" uri="{C3380CC4-5D6E-409C-BE32-E72D297353CC}">
              <c16:uniqueId val="{00000000-7ABD-42E0-A639-007E60E5AF80}"/>
            </c:ext>
          </c:extLst>
        </c:ser>
        <c:ser>
          <c:idx val="2"/>
          <c:order val="1"/>
          <c:tx>
            <c:strRef>
              <c:f>'Fig 2.21'!$B$6</c:f>
              <c:strCache>
                <c:ptCount val="1"/>
                <c:pt idx="0">
                  <c:v>1,5%</c:v>
                </c:pt>
              </c:strCache>
            </c:strRef>
          </c:tx>
          <c:spPr>
            <a:ln w="22225">
              <a:solidFill>
                <a:schemeClr val="accent5">
                  <a:lumMod val="75000"/>
                </a:schemeClr>
              </a:solidFill>
            </a:ln>
          </c:spPr>
          <c:marker>
            <c:symbol val="none"/>
          </c:marker>
          <c:cat>
            <c:numRef>
              <c:f>'Fig 2.21'!$C$4:$BK$4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2.21'!$C$6:$BK$6</c:f>
              <c:numCache>
                <c:formatCode>0.0%</c:formatCode>
                <c:ptCount val="61"/>
                <c:pt idx="0">
                  <c:v>0.66950754081944974</c:v>
                </c:pt>
                <c:pt idx="1">
                  <c:v>0.66566139246131673</c:v>
                </c:pt>
                <c:pt idx="2">
                  <c:v>0.64269780276011046</c:v>
                </c:pt>
                <c:pt idx="3">
                  <c:v>0.63413394925015831</c:v>
                </c:pt>
                <c:pt idx="4">
                  <c:v>0.62583551099312718</c:v>
                </c:pt>
                <c:pt idx="5">
                  <c:v>0.62415271519165094</c:v>
                </c:pt>
                <c:pt idx="6">
                  <c:v>0.62885163906872577</c:v>
                </c:pt>
                <c:pt idx="7">
                  <c:v>0.63058574522705924</c:v>
                </c:pt>
                <c:pt idx="8">
                  <c:v>0.62861722119311736</c:v>
                </c:pt>
                <c:pt idx="9">
                  <c:v>0.63115069272937541</c:v>
                </c:pt>
                <c:pt idx="10">
                  <c:v>0.61643389280097549</c:v>
                </c:pt>
                <c:pt idx="11">
                  <c:v>0.62174543477966338</c:v>
                </c:pt>
                <c:pt idx="12">
                  <c:v>0.62445586216021109</c:v>
                </c:pt>
                <c:pt idx="13">
                  <c:v>0.62273434527162252</c:v>
                </c:pt>
                <c:pt idx="14">
                  <c:v>0.62455676642689528</c:v>
                </c:pt>
                <c:pt idx="15">
                  <c:v>0.62334424318622861</c:v>
                </c:pt>
                <c:pt idx="16">
                  <c:v>0.61784211237366671</c:v>
                </c:pt>
                <c:pt idx="17">
                  <c:v>0.64185780622596789</c:v>
                </c:pt>
                <c:pt idx="18">
                  <c:v>0.65572047568038594</c:v>
                </c:pt>
                <c:pt idx="19">
                  <c:v>0.64081162307427386</c:v>
                </c:pt>
                <c:pt idx="20">
                  <c:v>0.64419261431106511</c:v>
                </c:pt>
                <c:pt idx="21">
                  <c:v>0.65101768087635747</c:v>
                </c:pt>
                <c:pt idx="22">
                  <c:v>0.65163930665938863</c:v>
                </c:pt>
                <c:pt idx="23">
                  <c:v>0.6498715517322311</c:v>
                </c:pt>
                <c:pt idx="24">
                  <c:v>0.65239283391852154</c:v>
                </c:pt>
                <c:pt idx="25">
                  <c:v>0.65149054006977491</c:v>
                </c:pt>
                <c:pt idx="26">
                  <c:v>0.65100872738631943</c:v>
                </c:pt>
                <c:pt idx="27">
                  <c:v>0.64035454631919597</c:v>
                </c:pt>
                <c:pt idx="28">
                  <c:v>0.64033114009162173</c:v>
                </c:pt>
                <c:pt idx="29">
                  <c:v>0.65477941335988088</c:v>
                </c:pt>
                <c:pt idx="30">
                  <c:v>0.65435473812513134</c:v>
                </c:pt>
                <c:pt idx="31">
                  <c:v>0.65403574362586814</c:v>
                </c:pt>
                <c:pt idx="32">
                  <c:v>0.65432458804714178</c:v>
                </c:pt>
                <c:pt idx="33">
                  <c:v>0.64304438563459443</c:v>
                </c:pt>
                <c:pt idx="34">
                  <c:v>0.64333174323062237</c:v>
                </c:pt>
                <c:pt idx="35">
                  <c:v>0.64358631305535419</c:v>
                </c:pt>
                <c:pt idx="36">
                  <c:v>0.64392507987447023</c:v>
                </c:pt>
                <c:pt idx="37">
                  <c:v>0.64411548589604217</c:v>
                </c:pt>
                <c:pt idx="38">
                  <c:v>0.64438286485887908</c:v>
                </c:pt>
                <c:pt idx="39">
                  <c:v>0.64461002471964735</c:v>
                </c:pt>
                <c:pt idx="40">
                  <c:v>0.64490853593878439</c:v>
                </c:pt>
                <c:pt idx="41">
                  <c:v>0.64516678635175195</c:v>
                </c:pt>
                <c:pt idx="42">
                  <c:v>0.6453883887510895</c:v>
                </c:pt>
                <c:pt idx="43">
                  <c:v>0.64557170641121586</c:v>
                </c:pt>
                <c:pt idx="44">
                  <c:v>0.64552499945437669</c:v>
                </c:pt>
                <c:pt idx="45">
                  <c:v>0.64542208000018464</c:v>
                </c:pt>
                <c:pt idx="46">
                  <c:v>0.6453793871765201</c:v>
                </c:pt>
                <c:pt idx="47">
                  <c:v>0.64529794909972493</c:v>
                </c:pt>
                <c:pt idx="48">
                  <c:v>0.64527688881831069</c:v>
                </c:pt>
                <c:pt idx="49">
                  <c:v>0.6452088870449203</c:v>
                </c:pt>
                <c:pt idx="50">
                  <c:v>0.64509759909539455</c:v>
                </c:pt>
                <c:pt idx="51">
                  <c:v>0.64503981629561413</c:v>
                </c:pt>
                <c:pt idx="52">
                  <c:v>0.64502762072581499</c:v>
                </c:pt>
                <c:pt idx="53">
                  <c:v>0.64497158978684255</c:v>
                </c:pt>
                <c:pt idx="54">
                  <c:v>0.64496512813903606</c:v>
                </c:pt>
                <c:pt idx="55">
                  <c:v>0.64491944907126741</c:v>
                </c:pt>
                <c:pt idx="56">
                  <c:v>0.64457350210663977</c:v>
                </c:pt>
                <c:pt idx="57">
                  <c:v>0.64426598134763613</c:v>
                </c:pt>
                <c:pt idx="58">
                  <c:v>0.64390762649835231</c:v>
                </c:pt>
                <c:pt idx="59">
                  <c:v>0.64358563732782825</c:v>
                </c:pt>
                <c:pt idx="60">
                  <c:v>0.64329027864438404</c:v>
                </c:pt>
              </c:numCache>
            </c:numRef>
          </c:val>
          <c:smooth val="0"/>
          <c:extLst>
            <c:ext xmlns:c16="http://schemas.microsoft.com/office/drawing/2014/chart" uri="{C3380CC4-5D6E-409C-BE32-E72D297353CC}">
              <c16:uniqueId val="{00000001-7ABD-42E0-A639-007E60E5AF80}"/>
            </c:ext>
          </c:extLst>
        </c:ser>
        <c:ser>
          <c:idx val="3"/>
          <c:order val="2"/>
          <c:tx>
            <c:strRef>
              <c:f>'Fig 2.21'!$B$7</c:f>
              <c:strCache>
                <c:ptCount val="1"/>
                <c:pt idx="0">
                  <c:v>1,3%</c:v>
                </c:pt>
              </c:strCache>
            </c:strRef>
          </c:tx>
          <c:spPr>
            <a:ln w="22225">
              <a:solidFill>
                <a:schemeClr val="accent6">
                  <a:lumMod val="75000"/>
                </a:schemeClr>
              </a:solidFill>
            </a:ln>
          </c:spPr>
          <c:marker>
            <c:symbol val="none"/>
          </c:marker>
          <c:cat>
            <c:numRef>
              <c:f>'Fig 2.21'!$C$4:$BK$4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2.21'!$C$7:$BK$7</c:f>
              <c:numCache>
                <c:formatCode>0.0%</c:formatCode>
                <c:ptCount val="61"/>
                <c:pt idx="0">
                  <c:v>0.66950754081944974</c:v>
                </c:pt>
                <c:pt idx="1">
                  <c:v>0.66566139246131673</c:v>
                </c:pt>
                <c:pt idx="2">
                  <c:v>0.64269780276011046</c:v>
                </c:pt>
                <c:pt idx="3">
                  <c:v>0.63413394925015831</c:v>
                </c:pt>
                <c:pt idx="4">
                  <c:v>0.62583551099312718</c:v>
                </c:pt>
                <c:pt idx="5">
                  <c:v>0.62415271519165094</c:v>
                </c:pt>
                <c:pt idx="6">
                  <c:v>0.62885163906872577</c:v>
                </c:pt>
                <c:pt idx="7">
                  <c:v>0.63058574522705924</c:v>
                </c:pt>
                <c:pt idx="8">
                  <c:v>0.62861722119311747</c:v>
                </c:pt>
                <c:pt idx="9">
                  <c:v>0.63115069272937518</c:v>
                </c:pt>
                <c:pt idx="10">
                  <c:v>0.61643389280097549</c:v>
                </c:pt>
                <c:pt idx="11">
                  <c:v>0.62174543477966338</c:v>
                </c:pt>
                <c:pt idx="12">
                  <c:v>0.62445586216021109</c:v>
                </c:pt>
                <c:pt idx="13">
                  <c:v>0.62273434527162252</c:v>
                </c:pt>
                <c:pt idx="14">
                  <c:v>0.62455676642689528</c:v>
                </c:pt>
                <c:pt idx="15">
                  <c:v>0.62334424318622861</c:v>
                </c:pt>
                <c:pt idx="16">
                  <c:v>0.61784211237366671</c:v>
                </c:pt>
                <c:pt idx="17">
                  <c:v>0.64185780622596789</c:v>
                </c:pt>
                <c:pt idx="18">
                  <c:v>0.65572047568038594</c:v>
                </c:pt>
                <c:pt idx="19">
                  <c:v>0.64081162307427386</c:v>
                </c:pt>
                <c:pt idx="20">
                  <c:v>0.64419261431106511</c:v>
                </c:pt>
                <c:pt idx="21">
                  <c:v>0.65073465186730295</c:v>
                </c:pt>
                <c:pt idx="22">
                  <c:v>0.65107955842210341</c:v>
                </c:pt>
                <c:pt idx="23">
                  <c:v>0.65015496169763298</c:v>
                </c:pt>
                <c:pt idx="24">
                  <c:v>0.65244038102155466</c:v>
                </c:pt>
                <c:pt idx="25">
                  <c:v>0.65170098421289724</c:v>
                </c:pt>
                <c:pt idx="26">
                  <c:v>0.65207175237656401</c:v>
                </c:pt>
                <c:pt idx="27">
                  <c:v>0.64174591690514537</c:v>
                </c:pt>
                <c:pt idx="28">
                  <c:v>0.64148456181265223</c:v>
                </c:pt>
                <c:pt idx="29">
                  <c:v>0.65457130945440334</c:v>
                </c:pt>
                <c:pt idx="30">
                  <c:v>0.65474375944115837</c:v>
                </c:pt>
                <c:pt idx="31">
                  <c:v>0.65480053697880103</c:v>
                </c:pt>
                <c:pt idx="32">
                  <c:v>0.65506196811439477</c:v>
                </c:pt>
                <c:pt idx="33">
                  <c:v>0.64412861768331187</c:v>
                </c:pt>
                <c:pt idx="34">
                  <c:v>0.64443691245994661</c:v>
                </c:pt>
                <c:pt idx="35">
                  <c:v>0.64475131747936287</c:v>
                </c:pt>
                <c:pt idx="36">
                  <c:v>0.64507238601861983</c:v>
                </c:pt>
                <c:pt idx="37">
                  <c:v>0.64538811722306733</c:v>
                </c:pt>
                <c:pt idx="38">
                  <c:v>0.64560072510973954</c:v>
                </c:pt>
                <c:pt idx="39">
                  <c:v>0.64592305710956055</c:v>
                </c:pt>
                <c:pt idx="40">
                  <c:v>0.64612751248205513</c:v>
                </c:pt>
                <c:pt idx="41">
                  <c:v>0.64645019370686674</c:v>
                </c:pt>
                <c:pt idx="42">
                  <c:v>0.64666137779154875</c:v>
                </c:pt>
                <c:pt idx="43">
                  <c:v>0.64697835708931628</c:v>
                </c:pt>
                <c:pt idx="44">
                  <c:v>0.6468858823862953</c:v>
                </c:pt>
                <c:pt idx="45">
                  <c:v>0.64687471439106448</c:v>
                </c:pt>
                <c:pt idx="46">
                  <c:v>0.64676033212898487</c:v>
                </c:pt>
                <c:pt idx="47">
                  <c:v>0.64674907045097585</c:v>
                </c:pt>
                <c:pt idx="48">
                  <c:v>0.64663848349559727</c:v>
                </c:pt>
                <c:pt idx="49">
                  <c:v>0.64662080286477552</c:v>
                </c:pt>
                <c:pt idx="50">
                  <c:v>0.64659795296259603</c:v>
                </c:pt>
                <c:pt idx="51">
                  <c:v>0.64647488755096849</c:v>
                </c:pt>
                <c:pt idx="52">
                  <c:v>0.64644602773475013</c:v>
                </c:pt>
                <c:pt idx="53">
                  <c:v>0.64641309948282877</c:v>
                </c:pt>
                <c:pt idx="54">
                  <c:v>0.64637673198784329</c:v>
                </c:pt>
                <c:pt idx="55">
                  <c:v>0.64643387352242254</c:v>
                </c:pt>
                <c:pt idx="56">
                  <c:v>0.64604614786077297</c:v>
                </c:pt>
                <c:pt idx="57">
                  <c:v>0.64573919509327093</c:v>
                </c:pt>
                <c:pt idx="58">
                  <c:v>0.64542295976226105</c:v>
                </c:pt>
                <c:pt idx="59">
                  <c:v>0.64509915124965478</c:v>
                </c:pt>
                <c:pt idx="60">
                  <c:v>0.64476347547186419</c:v>
                </c:pt>
              </c:numCache>
            </c:numRef>
          </c:val>
          <c:smooth val="0"/>
          <c:extLst>
            <c:ext xmlns:c16="http://schemas.microsoft.com/office/drawing/2014/chart" uri="{C3380CC4-5D6E-409C-BE32-E72D297353CC}">
              <c16:uniqueId val="{00000002-7ABD-42E0-A639-007E60E5AF80}"/>
            </c:ext>
          </c:extLst>
        </c:ser>
        <c:ser>
          <c:idx val="4"/>
          <c:order val="3"/>
          <c:tx>
            <c:strRef>
              <c:f>'Fig 2.21'!$B$8</c:f>
              <c:strCache>
                <c:ptCount val="1"/>
                <c:pt idx="0">
                  <c:v>1,0%</c:v>
                </c:pt>
              </c:strCache>
            </c:strRef>
          </c:tx>
          <c:spPr>
            <a:ln w="22225">
              <a:solidFill>
                <a:srgbClr val="800000"/>
              </a:solidFill>
            </a:ln>
          </c:spPr>
          <c:marker>
            <c:symbol val="none"/>
          </c:marker>
          <c:cat>
            <c:numRef>
              <c:f>'Fig 2.21'!$C$4:$BK$4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2.21'!$C$8:$BK$8</c:f>
              <c:numCache>
                <c:formatCode>0.0%</c:formatCode>
                <c:ptCount val="61"/>
                <c:pt idx="0">
                  <c:v>0.66950754081944974</c:v>
                </c:pt>
                <c:pt idx="1">
                  <c:v>0.66566139246131673</c:v>
                </c:pt>
                <c:pt idx="2">
                  <c:v>0.64269780276011046</c:v>
                </c:pt>
                <c:pt idx="3">
                  <c:v>0.63413394925015831</c:v>
                </c:pt>
                <c:pt idx="4">
                  <c:v>0.62583551099312718</c:v>
                </c:pt>
                <c:pt idx="5">
                  <c:v>0.62415271519165094</c:v>
                </c:pt>
                <c:pt idx="6">
                  <c:v>0.62885163906872577</c:v>
                </c:pt>
                <c:pt idx="7">
                  <c:v>0.63058574522705924</c:v>
                </c:pt>
                <c:pt idx="8">
                  <c:v>0.62861722119311747</c:v>
                </c:pt>
                <c:pt idx="9">
                  <c:v>0.63115069272937541</c:v>
                </c:pt>
                <c:pt idx="10">
                  <c:v>0.61643389280097527</c:v>
                </c:pt>
                <c:pt idx="11">
                  <c:v>0.62174543477966338</c:v>
                </c:pt>
                <c:pt idx="12">
                  <c:v>0.62445586216021121</c:v>
                </c:pt>
                <c:pt idx="13">
                  <c:v>0.62273434527162252</c:v>
                </c:pt>
                <c:pt idx="14">
                  <c:v>0.62455676642689528</c:v>
                </c:pt>
                <c:pt idx="15">
                  <c:v>0.62334424318622861</c:v>
                </c:pt>
                <c:pt idx="16">
                  <c:v>0.61784211237366671</c:v>
                </c:pt>
                <c:pt idx="17">
                  <c:v>0.64185780622596789</c:v>
                </c:pt>
                <c:pt idx="18">
                  <c:v>0.65572047568038594</c:v>
                </c:pt>
                <c:pt idx="19">
                  <c:v>0.64081162307427386</c:v>
                </c:pt>
                <c:pt idx="20">
                  <c:v>0.64419261431106511</c:v>
                </c:pt>
                <c:pt idx="21">
                  <c:v>0.6504516228582482</c:v>
                </c:pt>
                <c:pt idx="22">
                  <c:v>0.65135943254074591</c:v>
                </c:pt>
                <c:pt idx="23">
                  <c:v>0.65117754945242212</c:v>
                </c:pt>
                <c:pt idx="24">
                  <c:v>0.65179412882355914</c:v>
                </c:pt>
                <c:pt idx="25">
                  <c:v>0.65184828873507439</c:v>
                </c:pt>
                <c:pt idx="26">
                  <c:v>0.65297956600115525</c:v>
                </c:pt>
                <c:pt idx="27">
                  <c:v>0.64288134171091416</c:v>
                </c:pt>
                <c:pt idx="28">
                  <c:v>0.64380304978460323</c:v>
                </c:pt>
                <c:pt idx="29">
                  <c:v>0.65558060420395259</c:v>
                </c:pt>
                <c:pt idx="30">
                  <c:v>0.65576592359004493</c:v>
                </c:pt>
                <c:pt idx="31">
                  <c:v>0.65639129516973904</c:v>
                </c:pt>
                <c:pt idx="32">
                  <c:v>0.65677669266717231</c:v>
                </c:pt>
                <c:pt idx="33">
                  <c:v>0.64628925758381039</c:v>
                </c:pt>
                <c:pt idx="34">
                  <c:v>0.64665246636740104</c:v>
                </c:pt>
                <c:pt idx="35">
                  <c:v>0.64694875230123627</c:v>
                </c:pt>
                <c:pt idx="36">
                  <c:v>0.64729780589851682</c:v>
                </c:pt>
                <c:pt idx="37">
                  <c:v>0.64769497606104531</c:v>
                </c:pt>
                <c:pt idx="38">
                  <c:v>0.64801965436079501</c:v>
                </c:pt>
                <c:pt idx="39">
                  <c:v>0.64827441010465725</c:v>
                </c:pt>
                <c:pt idx="40">
                  <c:v>0.64857326185884279</c:v>
                </c:pt>
                <c:pt idx="41">
                  <c:v>0.64893013171375513</c:v>
                </c:pt>
                <c:pt idx="42">
                  <c:v>0.64921297446349424</c:v>
                </c:pt>
                <c:pt idx="43">
                  <c:v>0.6495426493463764</c:v>
                </c:pt>
                <c:pt idx="44">
                  <c:v>0.64949170739057593</c:v>
                </c:pt>
                <c:pt idx="45">
                  <c:v>0.64946013878162312</c:v>
                </c:pt>
                <c:pt idx="46">
                  <c:v>0.64948032633337083</c:v>
                </c:pt>
                <c:pt idx="47">
                  <c:v>0.64943108630998503</c:v>
                </c:pt>
                <c:pt idx="48">
                  <c:v>0.64933295492001852</c:v>
                </c:pt>
                <c:pt idx="49">
                  <c:v>0.64927822041421057</c:v>
                </c:pt>
                <c:pt idx="50">
                  <c:v>0.64926187001221458</c:v>
                </c:pt>
                <c:pt idx="51">
                  <c:v>0.64929554542468593</c:v>
                </c:pt>
                <c:pt idx="52">
                  <c:v>0.64917002322936979</c:v>
                </c:pt>
                <c:pt idx="53">
                  <c:v>0.64918738779824259</c:v>
                </c:pt>
                <c:pt idx="54">
                  <c:v>0.6491567730928709</c:v>
                </c:pt>
                <c:pt idx="55">
                  <c:v>0.64918195518109023</c:v>
                </c:pt>
                <c:pt idx="56">
                  <c:v>0.64887534007190462</c:v>
                </c:pt>
                <c:pt idx="57">
                  <c:v>0.64851601119517455</c:v>
                </c:pt>
                <c:pt idx="58">
                  <c:v>0.64810595551690131</c:v>
                </c:pt>
                <c:pt idx="59">
                  <c:v>0.64783076837407194</c:v>
                </c:pt>
                <c:pt idx="60">
                  <c:v>0.64750315005109527</c:v>
                </c:pt>
              </c:numCache>
            </c:numRef>
          </c:val>
          <c:smooth val="0"/>
          <c:extLst>
            <c:ext xmlns:c16="http://schemas.microsoft.com/office/drawing/2014/chart" uri="{C3380CC4-5D6E-409C-BE32-E72D297353CC}">
              <c16:uniqueId val="{00000003-7ABD-42E0-A639-007E60E5AF80}"/>
            </c:ext>
          </c:extLst>
        </c:ser>
        <c:dLbls>
          <c:showLegendKey val="0"/>
          <c:showVal val="0"/>
          <c:showCatName val="0"/>
          <c:showSerName val="0"/>
          <c:showPercent val="0"/>
          <c:showBubbleSize val="0"/>
        </c:dLbls>
        <c:smooth val="0"/>
        <c:axId val="151556480"/>
        <c:axId val="151558400"/>
      </c:lineChart>
      <c:catAx>
        <c:axId val="151556480"/>
        <c:scaling>
          <c:orientation val="minMax"/>
        </c:scaling>
        <c:delete val="0"/>
        <c:axPos val="b"/>
        <c:title>
          <c:tx>
            <c:rich>
              <a:bodyPr/>
              <a:lstStyle/>
              <a:p>
                <a:pPr>
                  <a:defRPr sz="900" b="0"/>
                </a:pPr>
                <a:r>
                  <a:rPr lang="en-US" sz="900" b="0"/>
                  <a:t>génération</a:t>
                </a:r>
              </a:p>
            </c:rich>
          </c:tx>
          <c:layout>
            <c:manualLayout>
              <c:xMode val="edge"/>
              <c:yMode val="edge"/>
              <c:x val="0.22726566951566948"/>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1558400"/>
        <c:crosses val="autoZero"/>
        <c:auto val="1"/>
        <c:lblAlgn val="ctr"/>
        <c:lblOffset val="100"/>
        <c:tickLblSkip val="10"/>
        <c:noMultiLvlLbl val="0"/>
      </c:catAx>
      <c:valAx>
        <c:axId val="151558400"/>
        <c:scaling>
          <c:orientation val="minMax"/>
          <c:max val="0.75000000000000011"/>
          <c:min val="0.5"/>
        </c:scaling>
        <c:delete val="0"/>
        <c:axPos val="l"/>
        <c:majorGridlines/>
        <c:title>
          <c:tx>
            <c:rich>
              <a:bodyPr rot="-5400000" vert="horz"/>
              <a:lstStyle/>
              <a:p>
                <a:pPr>
                  <a:defRPr sz="900" b="1"/>
                </a:pPr>
                <a:r>
                  <a:rPr lang="en-US" sz="900" b="1"/>
                  <a:t>en % du dernier salaire net </a:t>
                </a:r>
              </a:p>
            </c:rich>
          </c:tx>
          <c:layout>
            <c:manualLayout>
              <c:xMode val="edge"/>
              <c:yMode val="edge"/>
              <c:x val="1.5879352406298515E-2"/>
              <c:y val="9.1776693312575472E-2"/>
            </c:manualLayout>
          </c:layout>
          <c:overlay val="0"/>
        </c:title>
        <c:numFmt formatCode="0%" sourceLinked="0"/>
        <c:majorTickMark val="out"/>
        <c:minorTickMark val="none"/>
        <c:tickLblPos val="nextTo"/>
        <c:txPr>
          <a:bodyPr/>
          <a:lstStyle/>
          <a:p>
            <a:pPr>
              <a:defRPr sz="900"/>
            </a:pPr>
            <a:endParaRPr lang="fr-FR"/>
          </a:p>
        </c:txPr>
        <c:crossAx val="151556480"/>
        <c:crosses val="autoZero"/>
        <c:crossBetween val="between"/>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spPr>
    <a:solidFill>
      <a:schemeClr val="accent1">
        <a:lumMod val="40000"/>
        <a:lumOff val="60000"/>
      </a:schemeClr>
    </a:solidFill>
    <a:ln>
      <a:solidFill>
        <a:schemeClr val="tx2"/>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38888888888888"/>
          <c:y val="3.5880555555555554E-2"/>
          <c:w val="0.79157903439153443"/>
          <c:h val="0.71216990740740738"/>
        </c:manualLayout>
      </c:layout>
      <c:lineChart>
        <c:grouping val="standard"/>
        <c:varyColors val="0"/>
        <c:ser>
          <c:idx val="1"/>
          <c:order val="0"/>
          <c:tx>
            <c:strRef>
              <c:f>'Fig 2.21'!$B$15</c:f>
              <c:strCache>
                <c:ptCount val="1"/>
                <c:pt idx="0">
                  <c:v>1,8%</c:v>
                </c:pt>
              </c:strCache>
            </c:strRef>
          </c:tx>
          <c:spPr>
            <a:ln w="22225">
              <a:solidFill>
                <a:srgbClr val="006600"/>
              </a:solidFill>
            </a:ln>
          </c:spPr>
          <c:marker>
            <c:symbol val="none"/>
          </c:marker>
          <c:cat>
            <c:numRef>
              <c:f>'Fig 2.21'!$C$4:$BK$4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2.21'!$C$15:$BK$15</c:f>
              <c:numCache>
                <c:formatCode>0.0%</c:formatCode>
                <c:ptCount val="61"/>
                <c:pt idx="0">
                  <c:v>0.66950754081944974</c:v>
                </c:pt>
                <c:pt idx="1">
                  <c:v>0.66566139246131673</c:v>
                </c:pt>
                <c:pt idx="2">
                  <c:v>0.64269780276011046</c:v>
                </c:pt>
                <c:pt idx="3">
                  <c:v>0.63413394925015831</c:v>
                </c:pt>
                <c:pt idx="4">
                  <c:v>0.62583551099312718</c:v>
                </c:pt>
                <c:pt idx="5">
                  <c:v>0.62415271519165094</c:v>
                </c:pt>
                <c:pt idx="6">
                  <c:v>0.62885163906872577</c:v>
                </c:pt>
                <c:pt idx="7">
                  <c:v>0.63058574522705924</c:v>
                </c:pt>
                <c:pt idx="8">
                  <c:v>0.62861722119311747</c:v>
                </c:pt>
                <c:pt idx="9">
                  <c:v>0.63115069272937541</c:v>
                </c:pt>
                <c:pt idx="10">
                  <c:v>0.61643389280097549</c:v>
                </c:pt>
                <c:pt idx="11">
                  <c:v>0.62174543477966338</c:v>
                </c:pt>
                <c:pt idx="12">
                  <c:v>0.62445586216021109</c:v>
                </c:pt>
                <c:pt idx="13">
                  <c:v>0.62273434527162252</c:v>
                </c:pt>
                <c:pt idx="14">
                  <c:v>0.62455676642689528</c:v>
                </c:pt>
                <c:pt idx="15">
                  <c:v>0.62334424318622861</c:v>
                </c:pt>
                <c:pt idx="16">
                  <c:v>0.61784211237366671</c:v>
                </c:pt>
                <c:pt idx="17">
                  <c:v>0.64185780622596789</c:v>
                </c:pt>
                <c:pt idx="18">
                  <c:v>0.65572047568038594</c:v>
                </c:pt>
                <c:pt idx="19">
                  <c:v>0.64081162307427386</c:v>
                </c:pt>
                <c:pt idx="20">
                  <c:v>0.64419261431106511</c:v>
                </c:pt>
                <c:pt idx="21">
                  <c:v>0.65144222438993959</c:v>
                </c:pt>
                <c:pt idx="22">
                  <c:v>0.65135943254074602</c:v>
                </c:pt>
                <c:pt idx="23">
                  <c:v>0.65009185243402923</c:v>
                </c:pt>
                <c:pt idx="24">
                  <c:v>0.65027374293031948</c:v>
                </c:pt>
                <c:pt idx="25">
                  <c:v>0.64118981930513108</c:v>
                </c:pt>
                <c:pt idx="26">
                  <c:v>0.63117753201307714</c:v>
                </c:pt>
                <c:pt idx="27">
                  <c:v>0.60916774801020457</c:v>
                </c:pt>
                <c:pt idx="28">
                  <c:v>0.5981910121485301</c:v>
                </c:pt>
                <c:pt idx="29">
                  <c:v>0.60121460984974084</c:v>
                </c:pt>
                <c:pt idx="30">
                  <c:v>0.58742732975459788</c:v>
                </c:pt>
                <c:pt idx="31">
                  <c:v>0.57645372255340144</c:v>
                </c:pt>
                <c:pt idx="32">
                  <c:v>0.56521821696766261</c:v>
                </c:pt>
                <c:pt idx="33">
                  <c:v>0.54652496782313165</c:v>
                </c:pt>
                <c:pt idx="34">
                  <c:v>0.54102389039848353</c:v>
                </c:pt>
                <c:pt idx="35">
                  <c:v>0.53702593615991212</c:v>
                </c:pt>
                <c:pt idx="36">
                  <c:v>0.53446260993543582</c:v>
                </c:pt>
                <c:pt idx="37">
                  <c:v>0.53450760352004112</c:v>
                </c:pt>
                <c:pt idx="38">
                  <c:v>0.53469731272181176</c:v>
                </c:pt>
                <c:pt idx="39">
                  <c:v>0.53481280505906348</c:v>
                </c:pt>
                <c:pt idx="40">
                  <c:v>0.53496063211413769</c:v>
                </c:pt>
                <c:pt idx="41">
                  <c:v>0.53504087421693047</c:v>
                </c:pt>
                <c:pt idx="42">
                  <c:v>0.53515224760489244</c:v>
                </c:pt>
                <c:pt idx="43">
                  <c:v>0.53528819476474765</c:v>
                </c:pt>
                <c:pt idx="44">
                  <c:v>0.53508546133897639</c:v>
                </c:pt>
                <c:pt idx="45">
                  <c:v>0.53498378617097764</c:v>
                </c:pt>
                <c:pt idx="46">
                  <c:v>0.53480632485905322</c:v>
                </c:pt>
                <c:pt idx="47">
                  <c:v>0.53465367383133267</c:v>
                </c:pt>
                <c:pt idx="48">
                  <c:v>0.53452258288420551</c:v>
                </c:pt>
                <c:pt idx="49">
                  <c:v>0.53440067810585745</c:v>
                </c:pt>
                <c:pt idx="50">
                  <c:v>0.53420113123145685</c:v>
                </c:pt>
                <c:pt idx="51">
                  <c:v>0.53410146670644076</c:v>
                </c:pt>
                <c:pt idx="52">
                  <c:v>0.5340042617299765</c:v>
                </c:pt>
                <c:pt idx="53">
                  <c:v>0.53391279602765784</c:v>
                </c:pt>
                <c:pt idx="54">
                  <c:v>0.53382852299453365</c:v>
                </c:pt>
                <c:pt idx="55">
                  <c:v>0.53374365732195306</c:v>
                </c:pt>
                <c:pt idx="56">
                  <c:v>0.53338197619272765</c:v>
                </c:pt>
                <c:pt idx="57">
                  <c:v>0.53309389578810296</c:v>
                </c:pt>
                <c:pt idx="58">
                  <c:v>0.53279548117164732</c:v>
                </c:pt>
                <c:pt idx="59">
                  <c:v>0.53248812300300397</c:v>
                </c:pt>
                <c:pt idx="60">
                  <c:v>0.53216616999953181</c:v>
                </c:pt>
              </c:numCache>
            </c:numRef>
          </c:val>
          <c:smooth val="0"/>
          <c:extLst>
            <c:ext xmlns:c16="http://schemas.microsoft.com/office/drawing/2014/chart" uri="{C3380CC4-5D6E-409C-BE32-E72D297353CC}">
              <c16:uniqueId val="{00000000-5D7D-4312-8976-B0EE7947B26D}"/>
            </c:ext>
          </c:extLst>
        </c:ser>
        <c:ser>
          <c:idx val="2"/>
          <c:order val="1"/>
          <c:tx>
            <c:strRef>
              <c:f>'Fig 2.21'!$B$16</c:f>
              <c:strCache>
                <c:ptCount val="1"/>
                <c:pt idx="0">
                  <c:v>1,5%</c:v>
                </c:pt>
              </c:strCache>
            </c:strRef>
          </c:tx>
          <c:spPr>
            <a:ln w="22225">
              <a:solidFill>
                <a:schemeClr val="accent5">
                  <a:lumMod val="75000"/>
                </a:schemeClr>
              </a:solidFill>
            </a:ln>
          </c:spPr>
          <c:marker>
            <c:symbol val="none"/>
          </c:marker>
          <c:cat>
            <c:numRef>
              <c:f>'Fig 2.21'!$C$4:$BK$4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2.21'!$C$16:$BK$16</c:f>
              <c:numCache>
                <c:formatCode>0.0%</c:formatCode>
                <c:ptCount val="61"/>
                <c:pt idx="0">
                  <c:v>0.66950754081944974</c:v>
                </c:pt>
                <c:pt idx="1">
                  <c:v>0.66566139246131673</c:v>
                </c:pt>
                <c:pt idx="2">
                  <c:v>0.64269780276011046</c:v>
                </c:pt>
                <c:pt idx="3">
                  <c:v>0.63413394925015831</c:v>
                </c:pt>
                <c:pt idx="4">
                  <c:v>0.62583551099312718</c:v>
                </c:pt>
                <c:pt idx="5">
                  <c:v>0.62415271519165094</c:v>
                </c:pt>
                <c:pt idx="6">
                  <c:v>0.62885163906872577</c:v>
                </c:pt>
                <c:pt idx="7">
                  <c:v>0.63058574522705924</c:v>
                </c:pt>
                <c:pt idx="8">
                  <c:v>0.62861722119311747</c:v>
                </c:pt>
                <c:pt idx="9">
                  <c:v>0.63115069272937541</c:v>
                </c:pt>
                <c:pt idx="10">
                  <c:v>0.61643389280097538</c:v>
                </c:pt>
                <c:pt idx="11">
                  <c:v>0.62174543477966338</c:v>
                </c:pt>
                <c:pt idx="12">
                  <c:v>0.62445586216021109</c:v>
                </c:pt>
                <c:pt idx="13">
                  <c:v>0.62273434527162252</c:v>
                </c:pt>
                <c:pt idx="14">
                  <c:v>0.62455676642689528</c:v>
                </c:pt>
                <c:pt idx="15">
                  <c:v>0.62334424318622861</c:v>
                </c:pt>
                <c:pt idx="16">
                  <c:v>0.61784211237366671</c:v>
                </c:pt>
                <c:pt idx="17">
                  <c:v>0.64185780622596789</c:v>
                </c:pt>
                <c:pt idx="18">
                  <c:v>0.65572047568038594</c:v>
                </c:pt>
                <c:pt idx="19">
                  <c:v>0.64081162307427386</c:v>
                </c:pt>
                <c:pt idx="20">
                  <c:v>0.64419261431106511</c:v>
                </c:pt>
                <c:pt idx="21">
                  <c:v>0.65101768087635747</c:v>
                </c:pt>
                <c:pt idx="22">
                  <c:v>0.65163930665938863</c:v>
                </c:pt>
                <c:pt idx="23">
                  <c:v>0.6498715517322311</c:v>
                </c:pt>
                <c:pt idx="24">
                  <c:v>0.64962794407501234</c:v>
                </c:pt>
                <c:pt idx="25">
                  <c:v>0.64144765969869055</c:v>
                </c:pt>
                <c:pt idx="26">
                  <c:v>0.6322572684987563</c:v>
                </c:pt>
                <c:pt idx="27">
                  <c:v>0.61203770377927902</c:v>
                </c:pt>
                <c:pt idx="28">
                  <c:v>0.60224190486454876</c:v>
                </c:pt>
                <c:pt idx="29">
                  <c:v>0.60399942972417053</c:v>
                </c:pt>
                <c:pt idx="30">
                  <c:v>0.59342125316375205</c:v>
                </c:pt>
                <c:pt idx="31">
                  <c:v>0.58441241450519421</c:v>
                </c:pt>
                <c:pt idx="32">
                  <c:v>0.57476548387191728</c:v>
                </c:pt>
                <c:pt idx="33">
                  <c:v>0.55773951223864116</c:v>
                </c:pt>
                <c:pt idx="34">
                  <c:v>0.5524168348783588</c:v>
                </c:pt>
                <c:pt idx="35">
                  <c:v>0.54975281171471524</c:v>
                </c:pt>
                <c:pt idx="36">
                  <c:v>0.54853592790670014</c:v>
                </c:pt>
                <c:pt idx="37">
                  <c:v>0.54870049919934927</c:v>
                </c:pt>
                <c:pt idx="38">
                  <c:v>0.54884656925061859</c:v>
                </c:pt>
                <c:pt idx="39">
                  <c:v>0.54908401272765239</c:v>
                </c:pt>
                <c:pt idx="40">
                  <c:v>0.54919873424102728</c:v>
                </c:pt>
                <c:pt idx="41">
                  <c:v>0.54939627229541066</c:v>
                </c:pt>
                <c:pt idx="42">
                  <c:v>0.54948015159725205</c:v>
                </c:pt>
                <c:pt idx="43">
                  <c:v>0.54964562511650084</c:v>
                </c:pt>
                <c:pt idx="44">
                  <c:v>0.54950771296652878</c:v>
                </c:pt>
                <c:pt idx="45">
                  <c:v>0.54943355110418057</c:v>
                </c:pt>
                <c:pt idx="46">
                  <c:v>0.54924156934160806</c:v>
                </c:pt>
                <c:pt idx="47">
                  <c:v>0.54913128071638229</c:v>
                </c:pt>
                <c:pt idx="48">
                  <c:v>0.54900316697970497</c:v>
                </c:pt>
                <c:pt idx="49">
                  <c:v>0.54885540759975826</c:v>
                </c:pt>
                <c:pt idx="50">
                  <c:v>0.54877597818770696</c:v>
                </c:pt>
                <c:pt idx="51">
                  <c:v>0.54867799524045979</c:v>
                </c:pt>
                <c:pt idx="52">
                  <c:v>0.54855882072935691</c:v>
                </c:pt>
                <c:pt idx="53">
                  <c:v>0.54849917058147535</c:v>
                </c:pt>
                <c:pt idx="54">
                  <c:v>0.54842541932418065</c:v>
                </c:pt>
                <c:pt idx="55">
                  <c:v>0.54833396303205406</c:v>
                </c:pt>
                <c:pt idx="56">
                  <c:v>0.54800485728051596</c:v>
                </c:pt>
                <c:pt idx="57">
                  <c:v>0.54764815256260568</c:v>
                </c:pt>
                <c:pt idx="58">
                  <c:v>0.54735030276754204</c:v>
                </c:pt>
                <c:pt idx="59">
                  <c:v>0.54702636816103745</c:v>
                </c:pt>
                <c:pt idx="60">
                  <c:v>0.54674780587172012</c:v>
                </c:pt>
              </c:numCache>
            </c:numRef>
          </c:val>
          <c:smooth val="0"/>
          <c:extLst>
            <c:ext xmlns:c16="http://schemas.microsoft.com/office/drawing/2014/chart" uri="{C3380CC4-5D6E-409C-BE32-E72D297353CC}">
              <c16:uniqueId val="{00000001-5D7D-4312-8976-B0EE7947B26D}"/>
            </c:ext>
          </c:extLst>
        </c:ser>
        <c:ser>
          <c:idx val="3"/>
          <c:order val="2"/>
          <c:tx>
            <c:strRef>
              <c:f>'Fig 2.21'!$B$17</c:f>
              <c:strCache>
                <c:ptCount val="1"/>
                <c:pt idx="0">
                  <c:v>1,3%</c:v>
                </c:pt>
              </c:strCache>
            </c:strRef>
          </c:tx>
          <c:spPr>
            <a:ln w="22225">
              <a:solidFill>
                <a:schemeClr val="accent6">
                  <a:lumMod val="75000"/>
                </a:schemeClr>
              </a:solidFill>
            </a:ln>
          </c:spPr>
          <c:marker>
            <c:symbol val="none"/>
          </c:marker>
          <c:cat>
            <c:numRef>
              <c:f>'Fig 2.21'!$C$4:$BK$4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2.21'!$C$17:$BK$17</c:f>
              <c:numCache>
                <c:formatCode>0.0%</c:formatCode>
                <c:ptCount val="61"/>
                <c:pt idx="0">
                  <c:v>0.66950754081944974</c:v>
                </c:pt>
                <c:pt idx="1">
                  <c:v>0.66566139246131673</c:v>
                </c:pt>
                <c:pt idx="2">
                  <c:v>0.64269780276011046</c:v>
                </c:pt>
                <c:pt idx="3">
                  <c:v>0.63413394925015831</c:v>
                </c:pt>
                <c:pt idx="4">
                  <c:v>0.62583551099312718</c:v>
                </c:pt>
                <c:pt idx="5">
                  <c:v>0.62415271519165094</c:v>
                </c:pt>
                <c:pt idx="6">
                  <c:v>0.62885163906872577</c:v>
                </c:pt>
                <c:pt idx="7">
                  <c:v>0.63058574522705924</c:v>
                </c:pt>
                <c:pt idx="8">
                  <c:v>0.62861722119311747</c:v>
                </c:pt>
                <c:pt idx="9">
                  <c:v>0.63115069272937541</c:v>
                </c:pt>
                <c:pt idx="10">
                  <c:v>0.61643389280097549</c:v>
                </c:pt>
                <c:pt idx="11">
                  <c:v>0.62174543477966338</c:v>
                </c:pt>
                <c:pt idx="12">
                  <c:v>0.62445586216021109</c:v>
                </c:pt>
                <c:pt idx="13">
                  <c:v>0.62273434527162252</c:v>
                </c:pt>
                <c:pt idx="14">
                  <c:v>0.62455676642689528</c:v>
                </c:pt>
                <c:pt idx="15">
                  <c:v>0.62334424318622861</c:v>
                </c:pt>
                <c:pt idx="16">
                  <c:v>0.61784211237366671</c:v>
                </c:pt>
                <c:pt idx="17">
                  <c:v>0.64185780622596789</c:v>
                </c:pt>
                <c:pt idx="18">
                  <c:v>0.65572047568038594</c:v>
                </c:pt>
                <c:pt idx="19">
                  <c:v>0.64081162307427386</c:v>
                </c:pt>
                <c:pt idx="20">
                  <c:v>0.64419261431106511</c:v>
                </c:pt>
                <c:pt idx="21">
                  <c:v>0.65073465186730295</c:v>
                </c:pt>
                <c:pt idx="22">
                  <c:v>0.6510795584221033</c:v>
                </c:pt>
                <c:pt idx="23">
                  <c:v>0.65015496169763298</c:v>
                </c:pt>
                <c:pt idx="24">
                  <c:v>0.65103050733300405</c:v>
                </c:pt>
                <c:pt idx="25">
                  <c:v>0.6429711171427307</c:v>
                </c:pt>
                <c:pt idx="26">
                  <c:v>0.6334085172996623</c:v>
                </c:pt>
                <c:pt idx="27">
                  <c:v>0.61346064992900928</c:v>
                </c:pt>
                <c:pt idx="28">
                  <c:v>0.60489142811545438</c:v>
                </c:pt>
                <c:pt idx="29">
                  <c:v>0.60678238816051411</c:v>
                </c:pt>
                <c:pt idx="30">
                  <c:v>0.59697363322215413</c:v>
                </c:pt>
                <c:pt idx="31">
                  <c:v>0.58837558669458778</c:v>
                </c:pt>
                <c:pt idx="32">
                  <c:v>0.58148073581175663</c:v>
                </c:pt>
                <c:pt idx="33">
                  <c:v>0.56485420369406825</c:v>
                </c:pt>
                <c:pt idx="34">
                  <c:v>0.56089067052905306</c:v>
                </c:pt>
                <c:pt idx="35">
                  <c:v>0.55833764255865659</c:v>
                </c:pt>
                <c:pt idx="36">
                  <c:v>0.55715090866201999</c:v>
                </c:pt>
                <c:pt idx="37">
                  <c:v>0.55727105277583011</c:v>
                </c:pt>
                <c:pt idx="38">
                  <c:v>0.55752087463186284</c:v>
                </c:pt>
                <c:pt idx="39">
                  <c:v>0.55767359919258708</c:v>
                </c:pt>
                <c:pt idx="40">
                  <c:v>0.55794830094949988</c:v>
                </c:pt>
                <c:pt idx="41">
                  <c:v>0.55812623666376393</c:v>
                </c:pt>
                <c:pt idx="42">
                  <c:v>0.55832220090088724</c:v>
                </c:pt>
                <c:pt idx="43">
                  <c:v>0.55853008510015034</c:v>
                </c:pt>
                <c:pt idx="44">
                  <c:v>0.55835307203423901</c:v>
                </c:pt>
                <c:pt idx="45">
                  <c:v>0.5582684677769173</c:v>
                </c:pt>
                <c:pt idx="46">
                  <c:v>0.5580990668427297</c:v>
                </c:pt>
                <c:pt idx="47">
                  <c:v>0.55804589012319328</c:v>
                </c:pt>
                <c:pt idx="48">
                  <c:v>0.55790410877740837</c:v>
                </c:pt>
                <c:pt idx="49">
                  <c:v>0.55777960858980979</c:v>
                </c:pt>
                <c:pt idx="50">
                  <c:v>0.55765640681792716</c:v>
                </c:pt>
                <c:pt idx="51">
                  <c:v>0.55755203680785059</c:v>
                </c:pt>
                <c:pt idx="52">
                  <c:v>0.55745911726296993</c:v>
                </c:pt>
                <c:pt idx="53">
                  <c:v>0.55736970189057822</c:v>
                </c:pt>
                <c:pt idx="54">
                  <c:v>0.55730411151474424</c:v>
                </c:pt>
                <c:pt idx="55">
                  <c:v>0.55724786336174348</c:v>
                </c:pt>
                <c:pt idx="56">
                  <c:v>0.55688739333565118</c:v>
                </c:pt>
                <c:pt idx="57">
                  <c:v>0.55654564448925692</c:v>
                </c:pt>
                <c:pt idx="58">
                  <c:v>0.5562055205380978</c:v>
                </c:pt>
                <c:pt idx="59">
                  <c:v>0.55595533566185451</c:v>
                </c:pt>
                <c:pt idx="60">
                  <c:v>0.55562496509590198</c:v>
                </c:pt>
              </c:numCache>
            </c:numRef>
          </c:val>
          <c:smooth val="0"/>
          <c:extLst>
            <c:ext xmlns:c16="http://schemas.microsoft.com/office/drawing/2014/chart" uri="{C3380CC4-5D6E-409C-BE32-E72D297353CC}">
              <c16:uniqueId val="{00000002-5D7D-4312-8976-B0EE7947B26D}"/>
            </c:ext>
          </c:extLst>
        </c:ser>
        <c:ser>
          <c:idx val="4"/>
          <c:order val="3"/>
          <c:tx>
            <c:strRef>
              <c:f>'Fig 2.21'!$B$18</c:f>
              <c:strCache>
                <c:ptCount val="1"/>
                <c:pt idx="0">
                  <c:v>1,0%</c:v>
                </c:pt>
              </c:strCache>
            </c:strRef>
          </c:tx>
          <c:spPr>
            <a:ln w="22225">
              <a:solidFill>
                <a:srgbClr val="800000"/>
              </a:solidFill>
            </a:ln>
          </c:spPr>
          <c:marker>
            <c:symbol val="none"/>
          </c:marker>
          <c:cat>
            <c:numRef>
              <c:f>'Fig 2.21'!$C$4:$BK$4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2.21'!$C$18:$BK$18</c:f>
              <c:numCache>
                <c:formatCode>0.0%</c:formatCode>
                <c:ptCount val="61"/>
                <c:pt idx="0">
                  <c:v>0.66950754081944974</c:v>
                </c:pt>
                <c:pt idx="1">
                  <c:v>0.66566139246131673</c:v>
                </c:pt>
                <c:pt idx="2">
                  <c:v>0.64269780276011046</c:v>
                </c:pt>
                <c:pt idx="3">
                  <c:v>0.63413394925015831</c:v>
                </c:pt>
                <c:pt idx="4">
                  <c:v>0.62583551099312718</c:v>
                </c:pt>
                <c:pt idx="5">
                  <c:v>0.62415271519165094</c:v>
                </c:pt>
                <c:pt idx="6">
                  <c:v>0.62885163906872577</c:v>
                </c:pt>
                <c:pt idx="7">
                  <c:v>0.63058574522705924</c:v>
                </c:pt>
                <c:pt idx="8">
                  <c:v>0.62861722119311758</c:v>
                </c:pt>
                <c:pt idx="9">
                  <c:v>0.63115069272937541</c:v>
                </c:pt>
                <c:pt idx="10">
                  <c:v>0.61643389280097549</c:v>
                </c:pt>
                <c:pt idx="11">
                  <c:v>0.62174543477966338</c:v>
                </c:pt>
                <c:pt idx="12">
                  <c:v>0.62445586216021109</c:v>
                </c:pt>
                <c:pt idx="13">
                  <c:v>0.62273434527162252</c:v>
                </c:pt>
                <c:pt idx="14">
                  <c:v>0.62455676642689528</c:v>
                </c:pt>
                <c:pt idx="15">
                  <c:v>0.62334424318622861</c:v>
                </c:pt>
                <c:pt idx="16">
                  <c:v>0.61784211237366671</c:v>
                </c:pt>
                <c:pt idx="17">
                  <c:v>0.64185780622596789</c:v>
                </c:pt>
                <c:pt idx="18">
                  <c:v>0.65572047568038594</c:v>
                </c:pt>
                <c:pt idx="19">
                  <c:v>0.64081162307427386</c:v>
                </c:pt>
                <c:pt idx="20">
                  <c:v>0.64419261431106511</c:v>
                </c:pt>
                <c:pt idx="21">
                  <c:v>0.6504516228582482</c:v>
                </c:pt>
                <c:pt idx="22">
                  <c:v>0.65135943254074602</c:v>
                </c:pt>
                <c:pt idx="23">
                  <c:v>0.65117754945242212</c:v>
                </c:pt>
                <c:pt idx="24">
                  <c:v>0.65038259169169332</c:v>
                </c:pt>
                <c:pt idx="25">
                  <c:v>0.64309377025878556</c:v>
                </c:pt>
                <c:pt idx="26">
                  <c:v>0.63438804539533789</c:v>
                </c:pt>
                <c:pt idx="27">
                  <c:v>0.61614602522113526</c:v>
                </c:pt>
                <c:pt idx="28">
                  <c:v>0.60878637385514478</c:v>
                </c:pt>
                <c:pt idx="29">
                  <c:v>0.61084195370203787</c:v>
                </c:pt>
                <c:pt idx="30">
                  <c:v>0.6027038040603262</c:v>
                </c:pt>
                <c:pt idx="31">
                  <c:v>0.5961417846421172</c:v>
                </c:pt>
                <c:pt idx="32">
                  <c:v>0.59073115433977252</c:v>
                </c:pt>
                <c:pt idx="33">
                  <c:v>0.57710438500299877</c:v>
                </c:pt>
                <c:pt idx="34">
                  <c:v>0.57332343016036136</c:v>
                </c:pt>
                <c:pt idx="35">
                  <c:v>0.57086305879645549</c:v>
                </c:pt>
                <c:pt idx="36">
                  <c:v>0.57110641673341955</c:v>
                </c:pt>
                <c:pt idx="37">
                  <c:v>0.57127864508830661</c:v>
                </c:pt>
                <c:pt idx="38">
                  <c:v>0.57162200822587383</c:v>
                </c:pt>
                <c:pt idx="39">
                  <c:v>0.57179131326167065</c:v>
                </c:pt>
                <c:pt idx="40">
                  <c:v>0.57212608244204788</c:v>
                </c:pt>
                <c:pt idx="41">
                  <c:v>0.57228685688528158</c:v>
                </c:pt>
                <c:pt idx="42">
                  <c:v>0.57250747938370539</c:v>
                </c:pt>
                <c:pt idx="43">
                  <c:v>0.57278336524881723</c:v>
                </c:pt>
                <c:pt idx="44">
                  <c:v>0.57268336872258874</c:v>
                </c:pt>
                <c:pt idx="45">
                  <c:v>0.57261888432196628</c:v>
                </c:pt>
                <c:pt idx="46">
                  <c:v>0.57249632750184065</c:v>
                </c:pt>
                <c:pt idx="47">
                  <c:v>0.57243445889856237</c:v>
                </c:pt>
                <c:pt idx="48">
                  <c:v>0.57232084000312688</c:v>
                </c:pt>
                <c:pt idx="49">
                  <c:v>0.57226030467335387</c:v>
                </c:pt>
                <c:pt idx="50">
                  <c:v>0.57214177949342859</c:v>
                </c:pt>
                <c:pt idx="51">
                  <c:v>0.57208248784292315</c:v>
                </c:pt>
                <c:pt idx="52">
                  <c:v>0.57197029906063002</c:v>
                </c:pt>
                <c:pt idx="53">
                  <c:v>0.57191600734212911</c:v>
                </c:pt>
                <c:pt idx="54">
                  <c:v>0.57181561220447641</c:v>
                </c:pt>
                <c:pt idx="55">
                  <c:v>0.57178145468298935</c:v>
                </c:pt>
                <c:pt idx="56">
                  <c:v>0.57145948344410968</c:v>
                </c:pt>
                <c:pt idx="57">
                  <c:v>0.57109550749342264</c:v>
                </c:pt>
                <c:pt idx="58">
                  <c:v>0.57078145635944921</c:v>
                </c:pt>
                <c:pt idx="59">
                  <c:v>0.57042327977680973</c:v>
                </c:pt>
                <c:pt idx="60">
                  <c:v>0.57011024205209659</c:v>
                </c:pt>
              </c:numCache>
            </c:numRef>
          </c:val>
          <c:smooth val="0"/>
          <c:extLst>
            <c:ext xmlns:c16="http://schemas.microsoft.com/office/drawing/2014/chart" uri="{C3380CC4-5D6E-409C-BE32-E72D297353CC}">
              <c16:uniqueId val="{00000003-5D7D-4312-8976-B0EE7947B26D}"/>
            </c:ext>
          </c:extLst>
        </c:ser>
        <c:dLbls>
          <c:showLegendKey val="0"/>
          <c:showVal val="0"/>
          <c:showCatName val="0"/>
          <c:showSerName val="0"/>
          <c:showPercent val="0"/>
          <c:showBubbleSize val="0"/>
        </c:dLbls>
        <c:smooth val="0"/>
        <c:axId val="151683840"/>
        <c:axId val="151685760"/>
      </c:lineChart>
      <c:catAx>
        <c:axId val="151683840"/>
        <c:scaling>
          <c:orientation val="minMax"/>
        </c:scaling>
        <c:delete val="0"/>
        <c:axPos val="b"/>
        <c:title>
          <c:tx>
            <c:rich>
              <a:bodyPr/>
              <a:lstStyle/>
              <a:p>
                <a:pPr>
                  <a:defRPr sz="900" b="0"/>
                </a:pPr>
                <a:r>
                  <a:rPr lang="en-US" sz="900" b="0"/>
                  <a:t>génération</a:t>
                </a:r>
              </a:p>
            </c:rich>
          </c:tx>
          <c:layout>
            <c:manualLayout>
              <c:xMode val="edge"/>
              <c:yMode val="edge"/>
              <c:x val="0.22726566951566948"/>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1685760"/>
        <c:crosses val="autoZero"/>
        <c:auto val="1"/>
        <c:lblAlgn val="ctr"/>
        <c:lblOffset val="100"/>
        <c:tickLblSkip val="10"/>
        <c:noMultiLvlLbl val="0"/>
      </c:catAx>
      <c:valAx>
        <c:axId val="151685760"/>
        <c:scaling>
          <c:orientation val="minMax"/>
          <c:max val="0.75000000000000011"/>
          <c:min val="0.5"/>
        </c:scaling>
        <c:delete val="0"/>
        <c:axPos val="l"/>
        <c:majorGridlines/>
        <c:title>
          <c:tx>
            <c:rich>
              <a:bodyPr rot="-5400000" vert="horz"/>
              <a:lstStyle/>
              <a:p>
                <a:pPr>
                  <a:defRPr sz="900"/>
                </a:pPr>
                <a:r>
                  <a:rPr lang="en-US" sz="900"/>
                  <a:t>en % du dernier salaire net </a:t>
                </a:r>
              </a:p>
            </c:rich>
          </c:tx>
          <c:layout>
            <c:manualLayout>
              <c:xMode val="edge"/>
              <c:yMode val="edge"/>
              <c:x val="1.5879352406298515E-2"/>
              <c:y val="9.811382892727763E-2"/>
            </c:manualLayout>
          </c:layout>
          <c:overlay val="0"/>
        </c:title>
        <c:numFmt formatCode="0%" sourceLinked="0"/>
        <c:majorTickMark val="out"/>
        <c:minorTickMark val="none"/>
        <c:tickLblPos val="nextTo"/>
        <c:txPr>
          <a:bodyPr/>
          <a:lstStyle/>
          <a:p>
            <a:pPr>
              <a:defRPr sz="900"/>
            </a:pPr>
            <a:endParaRPr lang="fr-FR"/>
          </a:p>
        </c:txPr>
        <c:crossAx val="151683840"/>
        <c:crosses val="autoZero"/>
        <c:crossBetween val="between"/>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spPr>
    <a:solidFill>
      <a:schemeClr val="accent1">
        <a:lumMod val="40000"/>
        <a:lumOff val="60000"/>
      </a:schemeClr>
    </a:solidFill>
    <a:ln>
      <a:solidFill>
        <a:schemeClr val="tx2"/>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2.2'!$B$5</c:f>
              <c:strCache>
                <c:ptCount val="1"/>
                <c:pt idx="0">
                  <c:v>Pas de réformes et indexation salaire</c:v>
                </c:pt>
              </c:strCache>
            </c:strRef>
          </c:tx>
          <c:spPr>
            <a:ln>
              <a:solidFill>
                <a:schemeClr val="accent4">
                  <a:lumMod val="75000"/>
                </a:schemeClr>
              </a:solidFill>
            </a:ln>
          </c:spPr>
          <c:marker>
            <c:symbol val="none"/>
          </c:marker>
          <c:cat>
            <c:numRef>
              <c:f>'Fig 2.2'!$BE$4:$DC$4</c:f>
              <c:numCache>
                <c:formatCode>General</c:formatCode>
                <c:ptCount val="5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numCache>
            </c:numRef>
          </c:cat>
          <c:val>
            <c:numRef>
              <c:f>'Fig 2.2'!$BE$5:$DC$5</c:f>
              <c:numCache>
                <c:formatCode>0.0%</c:formatCode>
                <c:ptCount val="51"/>
                <c:pt idx="0">
                  <c:v>0.15601179271609744</c:v>
                </c:pt>
                <c:pt idx="1">
                  <c:v>0.15809688948594602</c:v>
                </c:pt>
                <c:pt idx="2">
                  <c:v>0.16211733773887468</c:v>
                </c:pt>
                <c:pt idx="3">
                  <c:v>0.16445232875933452</c:v>
                </c:pt>
                <c:pt idx="4">
                  <c:v>0.16692501194878417</c:v>
                </c:pt>
                <c:pt idx="5">
                  <c:v>0.16879900039071222</c:v>
                </c:pt>
                <c:pt idx="6">
                  <c:v>0.17030989570780625</c:v>
                </c:pt>
                <c:pt idx="7">
                  <c:v>0.17195871951923833</c:v>
                </c:pt>
                <c:pt idx="8">
                  <c:v>0.17370372882692675</c:v>
                </c:pt>
                <c:pt idx="9">
                  <c:v>0.17556296444873259</c:v>
                </c:pt>
                <c:pt idx="10">
                  <c:v>0.17737038301303457</c:v>
                </c:pt>
                <c:pt idx="11">
                  <c:v>0.17909270972716052</c:v>
                </c:pt>
                <c:pt idx="12">
                  <c:v>0.18059891666406153</c:v>
                </c:pt>
                <c:pt idx="13">
                  <c:v>0.1820735649987946</c:v>
                </c:pt>
                <c:pt idx="14">
                  <c:v>0.1834556369059229</c:v>
                </c:pt>
                <c:pt idx="15">
                  <c:v>0.18507364922752745</c:v>
                </c:pt>
                <c:pt idx="16">
                  <c:v>0.18675708943812258</c:v>
                </c:pt>
                <c:pt idx="17">
                  <c:v>0.18863817821680004</c:v>
                </c:pt>
                <c:pt idx="18">
                  <c:v>0.1904947940670495</c:v>
                </c:pt>
                <c:pt idx="19">
                  <c:v>0.19228299362086551</c:v>
                </c:pt>
                <c:pt idx="20">
                  <c:v>0.19394176833505047</c:v>
                </c:pt>
                <c:pt idx="21">
                  <c:v>0.19568247449891399</c:v>
                </c:pt>
                <c:pt idx="22">
                  <c:v>0.19725976126035344</c:v>
                </c:pt>
                <c:pt idx="23">
                  <c:v>0.19876375953411665</c:v>
                </c:pt>
                <c:pt idx="24">
                  <c:v>0.20013225418444333</c:v>
                </c:pt>
                <c:pt idx="25">
                  <c:v>0.20144995051076106</c:v>
                </c:pt>
                <c:pt idx="26">
                  <c:v>0.20238194547933547</c:v>
                </c:pt>
                <c:pt idx="27">
                  <c:v>0.20323304908522627</c:v>
                </c:pt>
                <c:pt idx="28">
                  <c:v>0.20396965341034551</c:v>
                </c:pt>
                <c:pt idx="29">
                  <c:v>0.20462002791879891</c:v>
                </c:pt>
                <c:pt idx="30">
                  <c:v>0.20506384756304552</c:v>
                </c:pt>
                <c:pt idx="31">
                  <c:v>0.20547350631227465</c:v>
                </c:pt>
                <c:pt idx="32">
                  <c:v>0.20574171852406814</c:v>
                </c:pt>
                <c:pt idx="33">
                  <c:v>0.20595771265653767</c:v>
                </c:pt>
                <c:pt idx="34">
                  <c:v>0.20611898466964629</c:v>
                </c:pt>
                <c:pt idx="35">
                  <c:v>0.2063641513624534</c:v>
                </c:pt>
                <c:pt idx="36">
                  <c:v>0.20652483166155716</c:v>
                </c:pt>
                <c:pt idx="37">
                  <c:v>0.20672843927047393</c:v>
                </c:pt>
                <c:pt idx="38">
                  <c:v>0.20682657060861348</c:v>
                </c:pt>
                <c:pt idx="39">
                  <c:v>0.20702221231579282</c:v>
                </c:pt>
                <c:pt idx="40">
                  <c:v>0.207288345398669</c:v>
                </c:pt>
                <c:pt idx="41">
                  <c:v>0.20772848507791233</c:v>
                </c:pt>
                <c:pt idx="42">
                  <c:v>0.20818538702040526</c:v>
                </c:pt>
                <c:pt idx="43">
                  <c:v>0.20873344168107452</c:v>
                </c:pt>
                <c:pt idx="44">
                  <c:v>0.20928297340063207</c:v>
                </c:pt>
                <c:pt idx="45">
                  <c:v>0.20973321993134605</c:v>
                </c:pt>
                <c:pt idx="46">
                  <c:v>0.21010917504681131</c:v>
                </c:pt>
                <c:pt idx="47">
                  <c:v>0.21054463924160588</c:v>
                </c:pt>
                <c:pt idx="48">
                  <c:v>0.21106153023648896</c:v>
                </c:pt>
                <c:pt idx="49">
                  <c:v>0.21125646390252839</c:v>
                </c:pt>
                <c:pt idx="50">
                  <c:v>0.21145083032985501</c:v>
                </c:pt>
              </c:numCache>
            </c:numRef>
          </c:val>
          <c:smooth val="0"/>
          <c:extLst>
            <c:ext xmlns:c16="http://schemas.microsoft.com/office/drawing/2014/chart" uri="{C3380CC4-5D6E-409C-BE32-E72D297353CC}">
              <c16:uniqueId val="{00000000-36A4-4EB5-9B33-4E6F04BBF34C}"/>
            </c:ext>
          </c:extLst>
        </c:ser>
        <c:ser>
          <c:idx val="1"/>
          <c:order val="1"/>
          <c:tx>
            <c:strRef>
              <c:f>'Fig 2.2'!$B$6</c:f>
              <c:strCache>
                <c:ptCount val="1"/>
                <c:pt idx="0">
                  <c:v>Pas de réformes et indexation sur les prix</c:v>
                </c:pt>
              </c:strCache>
            </c:strRef>
          </c:tx>
          <c:spPr>
            <a:ln>
              <a:solidFill>
                <a:srgbClr val="A85400"/>
              </a:solidFill>
            </a:ln>
          </c:spPr>
          <c:marker>
            <c:symbol val="none"/>
          </c:marker>
          <c:cat>
            <c:numRef>
              <c:f>'Fig 2.2'!$BE$4:$DC$4</c:f>
              <c:numCache>
                <c:formatCode>General</c:formatCode>
                <c:ptCount val="5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numCache>
            </c:numRef>
          </c:cat>
          <c:val>
            <c:numRef>
              <c:f>'Fig 2.2'!$BE$6:$DC$6</c:f>
              <c:numCache>
                <c:formatCode>0.0%</c:formatCode>
                <c:ptCount val="51"/>
                <c:pt idx="0">
                  <c:v>0.14455702765038236</c:v>
                </c:pt>
                <c:pt idx="1">
                  <c:v>0.14660722716801566</c:v>
                </c:pt>
                <c:pt idx="2">
                  <c:v>0.15054374283785596</c:v>
                </c:pt>
                <c:pt idx="3">
                  <c:v>0.15249168318034548</c:v>
                </c:pt>
                <c:pt idx="4">
                  <c:v>0.15459769221646086</c:v>
                </c:pt>
                <c:pt idx="5">
                  <c:v>0.15598227356332983</c:v>
                </c:pt>
                <c:pt idx="6">
                  <c:v>0.15674723131222043</c:v>
                </c:pt>
                <c:pt idx="7">
                  <c:v>0.15750802545931625</c:v>
                </c:pt>
                <c:pt idx="8">
                  <c:v>0.15821121755689688</c:v>
                </c:pt>
                <c:pt idx="9">
                  <c:v>0.15889362854114292</c:v>
                </c:pt>
                <c:pt idx="10">
                  <c:v>0.15939249303906977</c:v>
                </c:pt>
                <c:pt idx="11">
                  <c:v>0.15980394913381959</c:v>
                </c:pt>
                <c:pt idx="12">
                  <c:v>0.16003344096697988</c:v>
                </c:pt>
                <c:pt idx="13">
                  <c:v>0.16026687604266318</c:v>
                </c:pt>
                <c:pt idx="14">
                  <c:v>0.16040672857544352</c:v>
                </c:pt>
                <c:pt idx="15">
                  <c:v>0.16077893729984091</c:v>
                </c:pt>
                <c:pt idx="16">
                  <c:v>0.16123612568107787</c:v>
                </c:pt>
                <c:pt idx="17">
                  <c:v>0.16188107643296931</c:v>
                </c:pt>
                <c:pt idx="18">
                  <c:v>0.16251401387469169</c:v>
                </c:pt>
                <c:pt idx="19">
                  <c:v>0.16310584428425673</c:v>
                </c:pt>
                <c:pt idx="20">
                  <c:v>0.16360899876006915</c:v>
                </c:pt>
                <c:pt idx="21">
                  <c:v>0.16421838626797314</c:v>
                </c:pt>
                <c:pt idx="22">
                  <c:v>0.16472966688581572</c:v>
                </c:pt>
                <c:pt idx="23">
                  <c:v>0.16524115174261439</c:v>
                </c:pt>
                <c:pt idx="24">
                  <c:v>0.16568947208922494</c:v>
                </c:pt>
                <c:pt idx="25">
                  <c:v>0.16613151747708779</c:v>
                </c:pt>
                <c:pt idx="26">
                  <c:v>0.16625904936476482</c:v>
                </c:pt>
                <c:pt idx="27">
                  <c:v>0.16634828949014341</c:v>
                </c:pt>
                <c:pt idx="28">
                  <c:v>0.16639555288153973</c:v>
                </c:pt>
                <c:pt idx="29">
                  <c:v>0.16639785081879349</c:v>
                </c:pt>
                <c:pt idx="30">
                  <c:v>0.16625183290903287</c:v>
                </c:pt>
                <c:pt idx="31">
                  <c:v>0.16613290078158921</c:v>
                </c:pt>
                <c:pt idx="32">
                  <c:v>0.16592964443511285</c:v>
                </c:pt>
                <c:pt idx="33">
                  <c:v>0.16568351601951728</c:v>
                </c:pt>
                <c:pt idx="34">
                  <c:v>0.16541168431682912</c:v>
                </c:pt>
                <c:pt idx="35">
                  <c:v>0.16526688003415271</c:v>
                </c:pt>
                <c:pt idx="36">
                  <c:v>0.16507004602296735</c:v>
                </c:pt>
                <c:pt idx="37">
                  <c:v>0.16494855370426958</c:v>
                </c:pt>
                <c:pt idx="38">
                  <c:v>0.16475997932612443</c:v>
                </c:pt>
                <c:pt idx="39">
                  <c:v>0.16469157142147633</c:v>
                </c:pt>
                <c:pt idx="40">
                  <c:v>0.16471764585126719</c:v>
                </c:pt>
                <c:pt idx="41">
                  <c:v>0.16493232501853089</c:v>
                </c:pt>
                <c:pt idx="42">
                  <c:v>0.165180955261958</c:v>
                </c:pt>
                <c:pt idx="43">
                  <c:v>0.16552267601419562</c:v>
                </c:pt>
                <c:pt idx="44">
                  <c:v>0.16586857072233877</c:v>
                </c:pt>
                <c:pt idx="45">
                  <c:v>0.16608859365021475</c:v>
                </c:pt>
                <c:pt idx="46">
                  <c:v>0.16624199601497996</c:v>
                </c:pt>
                <c:pt idx="47">
                  <c:v>0.1664461711566923</c:v>
                </c:pt>
                <c:pt idx="48">
                  <c:v>0.16671709618835373</c:v>
                </c:pt>
                <c:pt idx="49">
                  <c:v>0.16679225775111894</c:v>
                </c:pt>
                <c:pt idx="50">
                  <c:v>0.16689358560356723</c:v>
                </c:pt>
              </c:numCache>
            </c:numRef>
          </c:val>
          <c:smooth val="0"/>
          <c:extLst>
            <c:ext xmlns:c16="http://schemas.microsoft.com/office/drawing/2014/chart" uri="{C3380CC4-5D6E-409C-BE32-E72D297353CC}">
              <c16:uniqueId val="{00000001-36A4-4EB5-9B33-4E6F04BBF34C}"/>
            </c:ext>
          </c:extLst>
        </c:ser>
        <c:ser>
          <c:idx val="2"/>
          <c:order val="2"/>
          <c:tx>
            <c:strRef>
              <c:f>'Fig 2.2'!$B$7</c:f>
              <c:strCache>
                <c:ptCount val="1"/>
                <c:pt idx="0">
                  <c:v>Réformes et indexation sur les prix</c:v>
                </c:pt>
              </c:strCache>
            </c:strRef>
          </c:tx>
          <c:spPr>
            <a:ln>
              <a:solidFill>
                <a:srgbClr val="666633"/>
              </a:solidFill>
            </a:ln>
          </c:spPr>
          <c:marker>
            <c:symbol val="none"/>
          </c:marker>
          <c:cat>
            <c:numRef>
              <c:f>'Fig 2.2'!$BE$4:$DC$4</c:f>
              <c:numCache>
                <c:formatCode>General</c:formatCode>
                <c:ptCount val="5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numCache>
            </c:numRef>
          </c:cat>
          <c:val>
            <c:numRef>
              <c:f>'Fig 2.2'!$BE$7:$DC$7</c:f>
              <c:numCache>
                <c:formatCode>0.0%</c:formatCode>
                <c:ptCount val="51"/>
                <c:pt idx="0">
                  <c:v>0.13613838268369449</c:v>
                </c:pt>
                <c:pt idx="1">
                  <c:v>0.13731854345347863</c:v>
                </c:pt>
                <c:pt idx="2">
                  <c:v>0.13980518837970171</c:v>
                </c:pt>
                <c:pt idx="3">
                  <c:v>0.13992271953668442</c:v>
                </c:pt>
                <c:pt idx="4">
                  <c:v>0.14005275141261847</c:v>
                </c:pt>
                <c:pt idx="5">
                  <c:v>0.13958917114272124</c:v>
                </c:pt>
                <c:pt idx="6">
                  <c:v>0.13865000053493079</c:v>
                </c:pt>
                <c:pt idx="7">
                  <c:v>0.13775432238230259</c:v>
                </c:pt>
                <c:pt idx="8">
                  <c:v>0.13703230836843033</c:v>
                </c:pt>
                <c:pt idx="9">
                  <c:v>0.1365005985856873</c:v>
                </c:pt>
                <c:pt idx="10">
                  <c:v>0.13610396246917872</c:v>
                </c:pt>
                <c:pt idx="11">
                  <c:v>0.13584866594030315</c:v>
                </c:pt>
                <c:pt idx="12">
                  <c:v>0.1358380545003933</c:v>
                </c:pt>
                <c:pt idx="13">
                  <c:v>0.13609806938826874</c:v>
                </c:pt>
                <c:pt idx="14">
                  <c:v>0.1362805503404298</c:v>
                </c:pt>
                <c:pt idx="15">
                  <c:v>0.13648989900850475</c:v>
                </c:pt>
                <c:pt idx="16">
                  <c:v>0.13661164494134467</c:v>
                </c:pt>
                <c:pt idx="17">
                  <c:v>0.13663962212159639</c:v>
                </c:pt>
                <c:pt idx="18">
                  <c:v>0.13645984798607663</c:v>
                </c:pt>
                <c:pt idx="19">
                  <c:v>0.13634806543558156</c:v>
                </c:pt>
                <c:pt idx="20">
                  <c:v>0.1363275499938012</c:v>
                </c:pt>
                <c:pt idx="21">
                  <c:v>0.13626144103313009</c:v>
                </c:pt>
                <c:pt idx="22">
                  <c:v>0.13618681280047734</c:v>
                </c:pt>
                <c:pt idx="23">
                  <c:v>0.13613117016470649</c:v>
                </c:pt>
                <c:pt idx="24">
                  <c:v>0.13611719734858413</c:v>
                </c:pt>
                <c:pt idx="25">
                  <c:v>0.13610012371424157</c:v>
                </c:pt>
                <c:pt idx="26">
                  <c:v>0.13610718841596356</c:v>
                </c:pt>
                <c:pt idx="27">
                  <c:v>0.13617647212860831</c:v>
                </c:pt>
                <c:pt idx="28">
                  <c:v>0.13618513538468896</c:v>
                </c:pt>
                <c:pt idx="29">
                  <c:v>0.13613860513792903</c:v>
                </c:pt>
                <c:pt idx="30">
                  <c:v>0.13618476699241983</c:v>
                </c:pt>
                <c:pt idx="31">
                  <c:v>0.13623151882506429</c:v>
                </c:pt>
                <c:pt idx="32">
                  <c:v>0.13618015889850529</c:v>
                </c:pt>
                <c:pt idx="33">
                  <c:v>0.13621249697429136</c:v>
                </c:pt>
                <c:pt idx="34">
                  <c:v>0.1362851563163488</c:v>
                </c:pt>
                <c:pt idx="35">
                  <c:v>0.13622249736020825</c:v>
                </c:pt>
                <c:pt idx="36">
                  <c:v>0.1361546228221566</c:v>
                </c:pt>
                <c:pt idx="37">
                  <c:v>0.1361810810042165</c:v>
                </c:pt>
                <c:pt idx="38">
                  <c:v>0.13613522206147999</c:v>
                </c:pt>
                <c:pt idx="39">
                  <c:v>0.13603651051330662</c:v>
                </c:pt>
                <c:pt idx="40">
                  <c:v>0.13607229850788491</c:v>
                </c:pt>
                <c:pt idx="41">
                  <c:v>0.13620223447616694</c:v>
                </c:pt>
                <c:pt idx="42">
                  <c:v>0.13627862495650012</c:v>
                </c:pt>
                <c:pt idx="43">
                  <c:v>0.13648357742190492</c:v>
                </c:pt>
                <c:pt idx="44">
                  <c:v>0.1367449439763691</c:v>
                </c:pt>
                <c:pt idx="45">
                  <c:v>0.13711372377522077</c:v>
                </c:pt>
                <c:pt idx="46">
                  <c:v>0.13745643098313293</c:v>
                </c:pt>
                <c:pt idx="47">
                  <c:v>0.13792581201620929</c:v>
                </c:pt>
                <c:pt idx="48">
                  <c:v>0.13834845722716066</c:v>
                </c:pt>
                <c:pt idx="49">
                  <c:v>0.13865159979683184</c:v>
                </c:pt>
                <c:pt idx="50">
                  <c:v>0.13880982156921609</c:v>
                </c:pt>
              </c:numCache>
            </c:numRef>
          </c:val>
          <c:smooth val="0"/>
          <c:extLst>
            <c:ext xmlns:c16="http://schemas.microsoft.com/office/drawing/2014/chart" uri="{C3380CC4-5D6E-409C-BE32-E72D297353CC}">
              <c16:uniqueId val="{00000002-36A4-4EB5-9B33-4E6F04BBF34C}"/>
            </c:ext>
          </c:extLst>
        </c:ser>
        <c:dLbls>
          <c:showLegendKey val="0"/>
          <c:showVal val="0"/>
          <c:showCatName val="0"/>
          <c:showSerName val="0"/>
          <c:showPercent val="0"/>
          <c:showBubbleSize val="0"/>
        </c:dLbls>
        <c:smooth val="0"/>
        <c:axId val="112453504"/>
        <c:axId val="112455040"/>
      </c:lineChart>
      <c:catAx>
        <c:axId val="112453504"/>
        <c:scaling>
          <c:orientation val="minMax"/>
        </c:scaling>
        <c:delete val="0"/>
        <c:axPos val="b"/>
        <c:numFmt formatCode="General" sourceLinked="1"/>
        <c:majorTickMark val="out"/>
        <c:minorTickMark val="none"/>
        <c:tickLblPos val="nextTo"/>
        <c:txPr>
          <a:bodyPr/>
          <a:lstStyle/>
          <a:p>
            <a:pPr>
              <a:defRPr sz="800" b="0"/>
            </a:pPr>
            <a:endParaRPr lang="fr-FR"/>
          </a:p>
        </c:txPr>
        <c:crossAx val="112455040"/>
        <c:crosses val="autoZero"/>
        <c:auto val="1"/>
        <c:lblAlgn val="ctr"/>
        <c:lblOffset val="100"/>
        <c:tickLblSkip val="4"/>
        <c:noMultiLvlLbl val="0"/>
      </c:catAx>
      <c:valAx>
        <c:axId val="112455040"/>
        <c:scaling>
          <c:orientation val="minMax"/>
          <c:min val="0.1"/>
        </c:scaling>
        <c:delete val="0"/>
        <c:axPos val="l"/>
        <c:majorGridlines/>
        <c:numFmt formatCode="0.0%" sourceLinked="1"/>
        <c:majorTickMark val="out"/>
        <c:minorTickMark val="none"/>
        <c:tickLblPos val="nextTo"/>
        <c:crossAx val="112453504"/>
        <c:crosses val="autoZero"/>
        <c:crossBetween val="between"/>
      </c:valAx>
    </c:plotArea>
    <c:legend>
      <c:legendPos val="b"/>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298433048433"/>
          <c:y val="3.5880555555555554E-2"/>
          <c:w val="0.75703774928774925"/>
          <c:h val="0.71216990740740738"/>
        </c:manualLayout>
      </c:layout>
      <c:lineChart>
        <c:grouping val="standard"/>
        <c:varyColors val="0"/>
        <c:ser>
          <c:idx val="1"/>
          <c:order val="0"/>
          <c:tx>
            <c:v>1,8%</c:v>
          </c:tx>
          <c:spPr>
            <a:ln w="22225">
              <a:solidFill>
                <a:srgbClr val="006600"/>
              </a:solidFill>
            </a:ln>
          </c:spPr>
          <c:marker>
            <c:symbol val="none"/>
          </c:marker>
          <c:cat>
            <c:numRef>
              <c:f>'Fig 2.22'!$C$67:$BK$67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2.22'!$C$68:$BK$68</c:f>
              <c:numCache>
                <c:formatCode>0.0%</c:formatCode>
                <c:ptCount val="61"/>
                <c:pt idx="0">
                  <c:v>0.87590384811946864</c:v>
                </c:pt>
                <c:pt idx="1">
                  <c:v>0.87421726769382835</c:v>
                </c:pt>
                <c:pt idx="2">
                  <c:v>0.88176132110069461</c:v>
                </c:pt>
                <c:pt idx="3">
                  <c:v>0.88121748672922284</c:v>
                </c:pt>
                <c:pt idx="4">
                  <c:v>0.8879995282868709</c:v>
                </c:pt>
                <c:pt idx="5">
                  <c:v>0.8894194101551709</c:v>
                </c:pt>
                <c:pt idx="6">
                  <c:v>0.89394895777477434</c:v>
                </c:pt>
                <c:pt idx="7">
                  <c:v>0.89744892794237408</c:v>
                </c:pt>
                <c:pt idx="8">
                  <c:v>0.90072296984481048</c:v>
                </c:pt>
                <c:pt idx="9">
                  <c:v>0.89201584737736339</c:v>
                </c:pt>
                <c:pt idx="10">
                  <c:v>0.90007833746166122</c:v>
                </c:pt>
                <c:pt idx="11">
                  <c:v>0.89030759436738149</c:v>
                </c:pt>
                <c:pt idx="12">
                  <c:v>0.87429049476444287</c:v>
                </c:pt>
                <c:pt idx="13">
                  <c:v>0.86405243650060548</c:v>
                </c:pt>
                <c:pt idx="14">
                  <c:v>0.8645267311434629</c:v>
                </c:pt>
                <c:pt idx="15">
                  <c:v>0.86925193465434603</c:v>
                </c:pt>
                <c:pt idx="16">
                  <c:v>0.86083849564925885</c:v>
                </c:pt>
                <c:pt idx="17">
                  <c:v>0.85063604393984038</c:v>
                </c:pt>
                <c:pt idx="18">
                  <c:v>0.82665829694577853</c:v>
                </c:pt>
                <c:pt idx="19">
                  <c:v>0.8284149662996555</c:v>
                </c:pt>
                <c:pt idx="20">
                  <c:v>0.82661971023372338</c:v>
                </c:pt>
                <c:pt idx="21">
                  <c:v>0.8228107997276356</c:v>
                </c:pt>
                <c:pt idx="22">
                  <c:v>0.81686796094049219</c:v>
                </c:pt>
                <c:pt idx="23">
                  <c:v>0.81299389901053543</c:v>
                </c:pt>
                <c:pt idx="24">
                  <c:v>0.81260745949918889</c:v>
                </c:pt>
                <c:pt idx="25">
                  <c:v>0.81251494099591148</c:v>
                </c:pt>
                <c:pt idx="26">
                  <c:v>0.81179509862937493</c:v>
                </c:pt>
                <c:pt idx="27">
                  <c:v>0.81340390643366345</c:v>
                </c:pt>
                <c:pt idx="28">
                  <c:v>0.81226054785908908</c:v>
                </c:pt>
                <c:pt idx="29">
                  <c:v>0.81294525434072673</c:v>
                </c:pt>
                <c:pt idx="30">
                  <c:v>0.81355053970059821</c:v>
                </c:pt>
                <c:pt idx="31">
                  <c:v>0.81407670119074627</c:v>
                </c:pt>
                <c:pt idx="32">
                  <c:v>0.81298258331590401</c:v>
                </c:pt>
                <c:pt idx="33">
                  <c:v>0.81398130251382117</c:v>
                </c:pt>
                <c:pt idx="34">
                  <c:v>0.81283033416860484</c:v>
                </c:pt>
                <c:pt idx="35">
                  <c:v>0.81169451014371607</c:v>
                </c:pt>
                <c:pt idx="36">
                  <c:v>0.81057353349170258</c:v>
                </c:pt>
                <c:pt idx="37">
                  <c:v>0.81001852225031867</c:v>
                </c:pt>
                <c:pt idx="38">
                  <c:v>0.80891927668485086</c:v>
                </c:pt>
                <c:pt idx="39">
                  <c:v>0.80783416932601504</c:v>
                </c:pt>
                <c:pt idx="40">
                  <c:v>0.80627007899867131</c:v>
                </c:pt>
                <c:pt idx="41">
                  <c:v>0.80524229118049961</c:v>
                </c:pt>
                <c:pt idx="42">
                  <c:v>0.80362421734409906</c:v>
                </c:pt>
                <c:pt idx="43">
                  <c:v>0.80259909030828969</c:v>
                </c:pt>
                <c:pt idx="44">
                  <c:v>0.80099721372118748</c:v>
                </c:pt>
                <c:pt idx="45">
                  <c:v>0.79940734121940193</c:v>
                </c:pt>
                <c:pt idx="46">
                  <c:v>0.79838742882176161</c:v>
                </c:pt>
                <c:pt idx="47">
                  <c:v>0.79681219225606703</c:v>
                </c:pt>
                <c:pt idx="48">
                  <c:v>0.79575961865066569</c:v>
                </c:pt>
                <c:pt idx="49">
                  <c:v>0.79413143779328366</c:v>
                </c:pt>
                <c:pt idx="50">
                  <c:v>0.7930797875252793</c:v>
                </c:pt>
                <c:pt idx="51">
                  <c:v>0.79146557316195643</c:v>
                </c:pt>
                <c:pt idx="52">
                  <c:v>0.79041417702971972</c:v>
                </c:pt>
                <c:pt idx="53">
                  <c:v>0.78881297740228185</c:v>
                </c:pt>
                <c:pt idx="54">
                  <c:v>0.7877611672218251</c:v>
                </c:pt>
                <c:pt idx="55">
                  <c:v>0.78617204357910453</c:v>
                </c:pt>
                <c:pt idx="56">
                  <c:v>0.78508729684762457</c:v>
                </c:pt>
                <c:pt idx="57">
                  <c:v>0.78399960798514778</c:v>
                </c:pt>
                <c:pt idx="58">
                  <c:v>0.78236023990456582</c:v>
                </c:pt>
                <c:pt idx="59">
                  <c:v>0.78127105655092066</c:v>
                </c:pt>
                <c:pt idx="60">
                  <c:v>0.78017848280765434</c:v>
                </c:pt>
              </c:numCache>
            </c:numRef>
          </c:val>
          <c:smooth val="0"/>
          <c:extLst>
            <c:ext xmlns:c16="http://schemas.microsoft.com/office/drawing/2014/chart" uri="{C3380CC4-5D6E-409C-BE32-E72D297353CC}">
              <c16:uniqueId val="{00000000-EEDA-4C47-8350-3FAAB607EFAF}"/>
            </c:ext>
          </c:extLst>
        </c:ser>
        <c:ser>
          <c:idx val="2"/>
          <c:order val="1"/>
          <c:tx>
            <c:v>1,5%</c:v>
          </c:tx>
          <c:spPr>
            <a:ln w="22225">
              <a:solidFill>
                <a:schemeClr val="accent5">
                  <a:lumMod val="75000"/>
                </a:schemeClr>
              </a:solidFill>
            </a:ln>
          </c:spPr>
          <c:marker>
            <c:symbol val="none"/>
          </c:marker>
          <c:cat>
            <c:numRef>
              <c:f>'Fig 2.22'!$C$67:$BK$67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2.22'!$C$69:$BK$69</c:f>
              <c:numCache>
                <c:formatCode>0.0%</c:formatCode>
                <c:ptCount val="61"/>
                <c:pt idx="0">
                  <c:v>0.87590384811946864</c:v>
                </c:pt>
                <c:pt idx="1">
                  <c:v>0.87423184769613538</c:v>
                </c:pt>
                <c:pt idx="2">
                  <c:v>0.88182033531702031</c:v>
                </c:pt>
                <c:pt idx="3">
                  <c:v>0.88135763858375327</c:v>
                </c:pt>
                <c:pt idx="4">
                  <c:v>0.88828830440384643</c:v>
                </c:pt>
                <c:pt idx="5">
                  <c:v>0.88993085390430982</c:v>
                </c:pt>
                <c:pt idx="6">
                  <c:v>0.89477746772326239</c:v>
                </c:pt>
                <c:pt idx="7">
                  <c:v>0.89869525798831984</c:v>
                </c:pt>
                <c:pt idx="8">
                  <c:v>0.90248827311424906</c:v>
                </c:pt>
                <c:pt idx="9">
                  <c:v>0.89432817846710844</c:v>
                </c:pt>
                <c:pt idx="10">
                  <c:v>0.90311669513117476</c:v>
                </c:pt>
                <c:pt idx="11">
                  <c:v>0.89409361226766604</c:v>
                </c:pt>
                <c:pt idx="12">
                  <c:v>0.87898981015358379</c:v>
                </c:pt>
                <c:pt idx="13">
                  <c:v>0.86979405706833579</c:v>
                </c:pt>
                <c:pt idx="14">
                  <c:v>0.87158214417600821</c:v>
                </c:pt>
                <c:pt idx="15">
                  <c:v>0.87776524578938409</c:v>
                </c:pt>
                <c:pt idx="16">
                  <c:v>0.87071916034879993</c:v>
                </c:pt>
                <c:pt idx="17">
                  <c:v>0.86194645799478831</c:v>
                </c:pt>
                <c:pt idx="18">
                  <c:v>0.8392670020141173</c:v>
                </c:pt>
                <c:pt idx="19">
                  <c:v>0.8427987644073015</c:v>
                </c:pt>
                <c:pt idx="20">
                  <c:v>0.842827230726379</c:v>
                </c:pt>
                <c:pt idx="21">
                  <c:v>0.84134041615344324</c:v>
                </c:pt>
                <c:pt idx="22">
                  <c:v>0.83738513622925359</c:v>
                </c:pt>
                <c:pt idx="23">
                  <c:v>0.83567198780850649</c:v>
                </c:pt>
                <c:pt idx="24">
                  <c:v>0.83723485560350674</c:v>
                </c:pt>
                <c:pt idx="25">
                  <c:v>0.83845149915701667</c:v>
                </c:pt>
                <c:pt idx="26">
                  <c:v>0.83871281193642799</c:v>
                </c:pt>
                <c:pt idx="27">
                  <c:v>0.84071119677131056</c:v>
                </c:pt>
                <c:pt idx="28">
                  <c:v>0.83971116136043877</c:v>
                </c:pt>
                <c:pt idx="29">
                  <c:v>0.84030239484142799</c:v>
                </c:pt>
                <c:pt idx="30">
                  <c:v>0.84082912399050203</c:v>
                </c:pt>
                <c:pt idx="31">
                  <c:v>0.84129159326400049</c:v>
                </c:pt>
                <c:pt idx="32">
                  <c:v>0.84033597264654447</c:v>
                </c:pt>
                <c:pt idx="33">
                  <c:v>0.84121621465380114</c:v>
                </c:pt>
                <c:pt idx="34">
                  <c:v>0.84020952337810828</c:v>
                </c:pt>
                <c:pt idx="35">
                  <c:v>0.83921607804025389</c:v>
                </c:pt>
                <c:pt idx="36">
                  <c:v>0.83823561891596732</c:v>
                </c:pt>
                <c:pt idx="37">
                  <c:v>0.83775017987071898</c:v>
                </c:pt>
                <c:pt idx="38">
                  <c:v>0.83678872778109903</c:v>
                </c:pt>
                <c:pt idx="39">
                  <c:v>0.83583964163475577</c:v>
                </c:pt>
                <c:pt idx="40">
                  <c:v>0.83437837847737462</c:v>
                </c:pt>
                <c:pt idx="41">
                  <c:v>0.8333866142900308</c:v>
                </c:pt>
                <c:pt idx="42">
                  <c:v>0.83187195469932995</c:v>
                </c:pt>
                <c:pt idx="43">
                  <c:v>0.83088371701965935</c:v>
                </c:pt>
                <c:pt idx="44">
                  <c:v>0.82938510916156949</c:v>
                </c:pt>
                <c:pt idx="45">
                  <c:v>0.82789812075265867</c:v>
                </c:pt>
                <c:pt idx="46">
                  <c:v>0.82691646927052675</c:v>
                </c:pt>
                <c:pt idx="47">
                  <c:v>0.82544419275209768</c:v>
                </c:pt>
                <c:pt idx="48">
                  <c:v>0.8244343431728971</c:v>
                </c:pt>
                <c:pt idx="49">
                  <c:v>0.82291584373137372</c:v>
                </c:pt>
                <c:pt idx="50">
                  <c:v>0.82190817324255816</c:v>
                </c:pt>
                <c:pt idx="51">
                  <c:v>0.82040389208809783</c:v>
                </c:pt>
                <c:pt idx="52">
                  <c:v>0.81939786940171444</c:v>
                </c:pt>
                <c:pt idx="53">
                  <c:v>0.81790700887047241</c:v>
                </c:pt>
                <c:pt idx="54">
                  <c:v>0.81690210774668992</c:v>
                </c:pt>
                <c:pt idx="55">
                  <c:v>0.81542388605561267</c:v>
                </c:pt>
                <c:pt idx="56">
                  <c:v>0.81439075246568315</c:v>
                </c:pt>
                <c:pt idx="57">
                  <c:v>0.81335572149209701</c:v>
                </c:pt>
                <c:pt idx="58">
                  <c:v>0.81183470394454993</c:v>
                </c:pt>
                <c:pt idx="59">
                  <c:v>0.81080003521522537</c:v>
                </c:pt>
                <c:pt idx="60">
                  <c:v>0.8097631386397498</c:v>
                </c:pt>
              </c:numCache>
            </c:numRef>
          </c:val>
          <c:smooth val="0"/>
          <c:extLst>
            <c:ext xmlns:c16="http://schemas.microsoft.com/office/drawing/2014/chart" uri="{C3380CC4-5D6E-409C-BE32-E72D297353CC}">
              <c16:uniqueId val="{00000001-EEDA-4C47-8350-3FAAB607EFAF}"/>
            </c:ext>
          </c:extLst>
        </c:ser>
        <c:ser>
          <c:idx val="3"/>
          <c:order val="2"/>
          <c:tx>
            <c:v>1,3%</c:v>
          </c:tx>
          <c:spPr>
            <a:ln w="22225">
              <a:solidFill>
                <a:schemeClr val="accent6">
                  <a:lumMod val="75000"/>
                </a:schemeClr>
              </a:solidFill>
            </a:ln>
          </c:spPr>
          <c:marker>
            <c:symbol val="none"/>
          </c:marker>
          <c:cat>
            <c:numRef>
              <c:f>'Fig 2.22'!$C$67:$BK$67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2.22'!$C$70:$BK$70</c:f>
              <c:numCache>
                <c:formatCode>0.0%</c:formatCode>
                <c:ptCount val="61"/>
                <c:pt idx="0">
                  <c:v>0.87590384811946886</c:v>
                </c:pt>
                <c:pt idx="1">
                  <c:v>0.87424279223606249</c:v>
                </c:pt>
                <c:pt idx="2">
                  <c:v>0.88186431042725177</c:v>
                </c:pt>
                <c:pt idx="3">
                  <c:v>0.8814601291776385</c:v>
                </c:pt>
                <c:pt idx="4">
                  <c:v>0.88849682426547405</c:v>
                </c:pt>
                <c:pt idx="5">
                  <c:v>0.8902950006043685</c:v>
                </c:pt>
                <c:pt idx="6">
                  <c:v>0.8953606048015611</c:v>
                </c:pt>
                <c:pt idx="7">
                  <c:v>0.89956604059541745</c:v>
                </c:pt>
                <c:pt idx="8">
                  <c:v>0.90371599538291969</c:v>
                </c:pt>
                <c:pt idx="9">
                  <c:v>0.89593206905094558</c:v>
                </c:pt>
                <c:pt idx="10">
                  <c:v>0.90522048231835395</c:v>
                </c:pt>
                <c:pt idx="11">
                  <c:v>0.89671273257408923</c:v>
                </c:pt>
                <c:pt idx="12">
                  <c:v>0.8822393431685428</c:v>
                </c:pt>
                <c:pt idx="13">
                  <c:v>0.87376426437249699</c:v>
                </c:pt>
                <c:pt idx="14">
                  <c:v>0.87646231206677616</c:v>
                </c:pt>
                <c:pt idx="15">
                  <c:v>0.88365709193221198</c:v>
                </c:pt>
                <c:pt idx="16">
                  <c:v>0.87756274832440928</c:v>
                </c:pt>
                <c:pt idx="17">
                  <c:v>0.86978769484301766</c:v>
                </c:pt>
                <c:pt idx="18">
                  <c:v>0.84801753175316152</c:v>
                </c:pt>
                <c:pt idx="19">
                  <c:v>0.852792647646056</c:v>
                </c:pt>
                <c:pt idx="20">
                  <c:v>0.85410194059410793</c:v>
                </c:pt>
                <c:pt idx="21">
                  <c:v>0.85424717100034697</c:v>
                </c:pt>
                <c:pt idx="22">
                  <c:v>0.85169573192496528</c:v>
                </c:pt>
                <c:pt idx="23">
                  <c:v>0.85149066043690846</c:v>
                </c:pt>
                <c:pt idx="24">
                  <c:v>0.85436447263062854</c:v>
                </c:pt>
                <c:pt idx="25">
                  <c:v>0.8564607525993897</c:v>
                </c:pt>
                <c:pt idx="26">
                  <c:v>0.85739259107973265</c:v>
                </c:pt>
                <c:pt idx="27">
                  <c:v>0.85968715435127274</c:v>
                </c:pt>
                <c:pt idx="28">
                  <c:v>0.85879180797139765</c:v>
                </c:pt>
                <c:pt idx="29">
                  <c:v>0.85931668598510613</c:v>
                </c:pt>
                <c:pt idx="30">
                  <c:v>0.85978670558989378</c:v>
                </c:pt>
                <c:pt idx="31">
                  <c:v>0.8602020765913001</c:v>
                </c:pt>
                <c:pt idx="32">
                  <c:v>0.85934730836118645</c:v>
                </c:pt>
                <c:pt idx="33">
                  <c:v>0.86013930427311192</c:v>
                </c:pt>
                <c:pt idx="34">
                  <c:v>0.85923799879977847</c:v>
                </c:pt>
                <c:pt idx="35">
                  <c:v>0.85834855260899012</c:v>
                </c:pt>
                <c:pt idx="36">
                  <c:v>0.85747073316579547</c:v>
                </c:pt>
                <c:pt idx="37">
                  <c:v>0.85703611246427491</c:v>
                </c:pt>
                <c:pt idx="38">
                  <c:v>0.85617531029816363</c:v>
                </c:pt>
                <c:pt idx="39">
                  <c:v>0.85532557954254629</c:v>
                </c:pt>
                <c:pt idx="40">
                  <c:v>0.85394032289651856</c:v>
                </c:pt>
                <c:pt idx="41">
                  <c:v>0.85297580279848517</c:v>
                </c:pt>
                <c:pt idx="42">
                  <c:v>0.85153788802237884</c:v>
                </c:pt>
                <c:pt idx="43">
                  <c:v>0.85057757810105283</c:v>
                </c:pt>
                <c:pt idx="44">
                  <c:v>0.84915564240573727</c:v>
                </c:pt>
                <c:pt idx="45">
                  <c:v>0.84774505281518286</c:v>
                </c:pt>
                <c:pt idx="46">
                  <c:v>0.84679237368291904</c:v>
                </c:pt>
                <c:pt idx="47">
                  <c:v>0.84539655845691475</c:v>
                </c:pt>
                <c:pt idx="48">
                  <c:v>0.84441915974519832</c:v>
                </c:pt>
                <c:pt idx="49">
                  <c:v>0.84298243867984402</c:v>
                </c:pt>
                <c:pt idx="50">
                  <c:v>0.84200811952503996</c:v>
                </c:pt>
                <c:pt idx="51">
                  <c:v>0.84058576104003591</c:v>
                </c:pt>
                <c:pt idx="52">
                  <c:v>0.83961407010059408</c:v>
                </c:pt>
                <c:pt idx="53">
                  <c:v>0.83820536816945868</c:v>
                </c:pt>
                <c:pt idx="54">
                  <c:v>0.83723586084014012</c:v>
                </c:pt>
                <c:pt idx="55">
                  <c:v>0.83584012624408655</c:v>
                </c:pt>
                <c:pt idx="56">
                  <c:v>0.83484595738936207</c:v>
                </c:pt>
                <c:pt idx="57">
                  <c:v>0.83385060433004865</c:v>
                </c:pt>
                <c:pt idx="58">
                  <c:v>0.83241777891878344</c:v>
                </c:pt>
                <c:pt idx="59">
                  <c:v>0.8314240196450956</c:v>
                </c:pt>
                <c:pt idx="60">
                  <c:v>0.83042881168152916</c:v>
                </c:pt>
              </c:numCache>
            </c:numRef>
          </c:val>
          <c:smooth val="0"/>
          <c:extLst>
            <c:ext xmlns:c16="http://schemas.microsoft.com/office/drawing/2014/chart" uri="{C3380CC4-5D6E-409C-BE32-E72D297353CC}">
              <c16:uniqueId val="{00000002-EEDA-4C47-8350-3FAAB607EFAF}"/>
            </c:ext>
          </c:extLst>
        </c:ser>
        <c:ser>
          <c:idx val="4"/>
          <c:order val="3"/>
          <c:tx>
            <c:v>1%</c:v>
          </c:tx>
          <c:spPr>
            <a:ln w="22225">
              <a:solidFill>
                <a:srgbClr val="800000"/>
              </a:solidFill>
            </a:ln>
          </c:spPr>
          <c:marker>
            <c:symbol val="none"/>
          </c:marker>
          <c:cat>
            <c:numRef>
              <c:f>'Fig 2.22'!$C$67:$BK$67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2.22'!$C$71:$BK$71</c:f>
              <c:numCache>
                <c:formatCode>0.0%</c:formatCode>
                <c:ptCount val="61"/>
                <c:pt idx="0">
                  <c:v>0.87590384811946898</c:v>
                </c:pt>
                <c:pt idx="1">
                  <c:v>0.87425739769312483</c:v>
                </c:pt>
                <c:pt idx="2">
                  <c:v>0.88192352555751985</c:v>
                </c:pt>
                <c:pt idx="3">
                  <c:v>0.88160102908788196</c:v>
                </c:pt>
                <c:pt idx="4">
                  <c:v>0.88878862074975662</c:v>
                </c:pt>
                <c:pt idx="5">
                  <c:v>0.8908159610980918</c:v>
                </c:pt>
                <c:pt idx="6">
                  <c:v>0.89620828483631421</c:v>
                </c:pt>
                <c:pt idx="7">
                  <c:v>0.90084565649318149</c:v>
                </c:pt>
                <c:pt idx="8">
                  <c:v>0.90553425282816713</c:v>
                </c:pt>
                <c:pt idx="9">
                  <c:v>0.8983206943515295</c:v>
                </c:pt>
                <c:pt idx="10">
                  <c:v>0.90836894681473024</c:v>
                </c:pt>
                <c:pt idx="11">
                  <c:v>0.90064746553489139</c:v>
                </c:pt>
                <c:pt idx="12">
                  <c:v>0.88713880735707373</c:v>
                </c:pt>
                <c:pt idx="13">
                  <c:v>0.87976962610693255</c:v>
                </c:pt>
                <c:pt idx="14">
                  <c:v>0.88386722895150649</c:v>
                </c:pt>
                <c:pt idx="15">
                  <c:v>0.89262168257131336</c:v>
                </c:pt>
                <c:pt idx="16">
                  <c:v>0.88800442598649709</c:v>
                </c:pt>
                <c:pt idx="17">
                  <c:v>0.88178289244091579</c:v>
                </c:pt>
                <c:pt idx="18">
                  <c:v>0.86143708638724303</c:v>
                </c:pt>
                <c:pt idx="19">
                  <c:v>0.868155599569712</c:v>
                </c:pt>
                <c:pt idx="20">
                  <c:v>0.87147380547367481</c:v>
                </c:pt>
                <c:pt idx="21">
                  <c:v>0.874178657234991</c:v>
                </c:pt>
                <c:pt idx="22">
                  <c:v>0.87384429815553966</c:v>
                </c:pt>
                <c:pt idx="23">
                  <c:v>0.87605491735167373</c:v>
                </c:pt>
                <c:pt idx="24">
                  <c:v>0.88111082266505503</c:v>
                </c:pt>
                <c:pt idx="25">
                  <c:v>0.88468609030521139</c:v>
                </c:pt>
                <c:pt idx="26">
                  <c:v>0.88669482317013437</c:v>
                </c:pt>
                <c:pt idx="27">
                  <c:v>0.88937015127749885</c:v>
                </c:pt>
                <c:pt idx="28">
                  <c:v>0.88864670765846476</c:v>
                </c:pt>
                <c:pt idx="29">
                  <c:v>0.88906552177977238</c:v>
                </c:pt>
                <c:pt idx="30">
                  <c:v>0.88944343626961697</c:v>
                </c:pt>
                <c:pt idx="31">
                  <c:v>0.88978060992268271</c:v>
                </c:pt>
                <c:pt idx="32">
                  <c:v>0.88909094999604943</c:v>
                </c:pt>
                <c:pt idx="33">
                  <c:v>0.88973549030511434</c:v>
                </c:pt>
                <c:pt idx="34">
                  <c:v>0.88900723171364993</c:v>
                </c:pt>
                <c:pt idx="35">
                  <c:v>0.8882885554720712</c:v>
                </c:pt>
                <c:pt idx="36">
                  <c:v>0.88757927369116818</c:v>
                </c:pt>
                <c:pt idx="37">
                  <c:v>0.88722809834687633</c:v>
                </c:pt>
                <c:pt idx="38">
                  <c:v>0.88653256659701951</c:v>
                </c:pt>
                <c:pt idx="39">
                  <c:v>0.88584598059313924</c:v>
                </c:pt>
                <c:pt idx="40">
                  <c:v>0.88458691020534186</c:v>
                </c:pt>
                <c:pt idx="41">
                  <c:v>0.88366856060821619</c:v>
                </c:pt>
                <c:pt idx="42">
                  <c:v>0.88235853551027021</c:v>
                </c:pt>
                <c:pt idx="43">
                  <c:v>0.88144560005144845</c:v>
                </c:pt>
                <c:pt idx="44">
                  <c:v>0.88015148775395491</c:v>
                </c:pt>
                <c:pt idx="45">
                  <c:v>0.87886828434436914</c:v>
                </c:pt>
                <c:pt idx="46">
                  <c:v>0.87796476091702103</c:v>
                </c:pt>
                <c:pt idx="47">
                  <c:v>0.87669644412226932</c:v>
                </c:pt>
                <c:pt idx="48">
                  <c:v>0.87577426236421774</c:v>
                </c:pt>
                <c:pt idx="49">
                  <c:v>0.87447442468947034</c:v>
                </c:pt>
                <c:pt idx="50">
                  <c:v>0.87355677264681075</c:v>
                </c:pt>
                <c:pt idx="51">
                  <c:v>0.87227147026364404</c:v>
                </c:pt>
                <c:pt idx="52">
                  <c:v>0.87135799551963167</c:v>
                </c:pt>
                <c:pt idx="53">
                  <c:v>0.87008664059729146</c:v>
                </c:pt>
                <c:pt idx="54">
                  <c:v>0.86917699880951627</c:v>
                </c:pt>
                <c:pt idx="55">
                  <c:v>0.86791902055742187</c:v>
                </c:pt>
                <c:pt idx="56">
                  <c:v>0.86699080323862288</c:v>
                </c:pt>
                <c:pt idx="57">
                  <c:v>0.8660624952247814</c:v>
                </c:pt>
                <c:pt idx="58">
                  <c:v>0.86477723194279554</c:v>
                </c:pt>
                <c:pt idx="59">
                  <c:v>0.86385234772605879</c:v>
                </c:pt>
                <c:pt idx="60">
                  <c:v>0.8629271871881794</c:v>
                </c:pt>
              </c:numCache>
            </c:numRef>
          </c:val>
          <c:smooth val="0"/>
          <c:extLst>
            <c:ext xmlns:c16="http://schemas.microsoft.com/office/drawing/2014/chart" uri="{C3380CC4-5D6E-409C-BE32-E72D297353CC}">
              <c16:uniqueId val="{00000003-EEDA-4C47-8350-3FAAB607EFAF}"/>
            </c:ext>
          </c:extLst>
        </c:ser>
        <c:dLbls>
          <c:showLegendKey val="0"/>
          <c:showVal val="0"/>
          <c:showCatName val="0"/>
          <c:showSerName val="0"/>
          <c:showPercent val="0"/>
          <c:showBubbleSize val="0"/>
        </c:dLbls>
        <c:smooth val="0"/>
        <c:axId val="151715200"/>
        <c:axId val="151762432"/>
      </c:lineChart>
      <c:catAx>
        <c:axId val="151715200"/>
        <c:scaling>
          <c:orientation val="minMax"/>
        </c:scaling>
        <c:delete val="0"/>
        <c:axPos val="b"/>
        <c:title>
          <c:tx>
            <c:rich>
              <a:bodyPr/>
              <a:lstStyle/>
              <a:p>
                <a:pPr>
                  <a:defRPr/>
                </a:pPr>
                <a:r>
                  <a:rPr lang="en-US"/>
                  <a:t>génération</a:t>
                </a:r>
              </a:p>
            </c:rich>
          </c:tx>
          <c:layout>
            <c:manualLayout>
              <c:xMode val="edge"/>
              <c:yMode val="edge"/>
              <c:x val="0.22726566951566948"/>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1762432"/>
        <c:crosses val="autoZero"/>
        <c:auto val="1"/>
        <c:lblAlgn val="ctr"/>
        <c:lblOffset val="100"/>
        <c:tickLblSkip val="10"/>
        <c:noMultiLvlLbl val="0"/>
      </c:catAx>
      <c:valAx>
        <c:axId val="151762432"/>
        <c:scaling>
          <c:orientation val="minMax"/>
          <c:max val="1"/>
          <c:min val="0.75000000000000011"/>
        </c:scaling>
        <c:delete val="0"/>
        <c:axPos val="l"/>
        <c:majorGridlines/>
        <c:title>
          <c:tx>
            <c:rich>
              <a:bodyPr rot="-5400000" vert="horz"/>
              <a:lstStyle/>
              <a:p>
                <a:pPr>
                  <a:defRPr/>
                </a:pPr>
                <a:r>
                  <a:rPr lang="en-US"/>
                  <a:t>en % </a:t>
                </a:r>
              </a:p>
            </c:rich>
          </c:tx>
          <c:layout>
            <c:manualLayout>
              <c:xMode val="edge"/>
              <c:yMode val="edge"/>
              <c:x val="2.1335470085470085E-3"/>
              <c:y val="0.3175587962962963"/>
            </c:manualLayout>
          </c:layout>
          <c:overlay val="0"/>
        </c:title>
        <c:numFmt formatCode="0%" sourceLinked="0"/>
        <c:majorTickMark val="out"/>
        <c:minorTickMark val="none"/>
        <c:tickLblPos val="nextTo"/>
        <c:crossAx val="151715200"/>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6349715099715"/>
          <c:y val="3.5880555555555554E-2"/>
          <c:w val="0.71633262108262119"/>
          <c:h val="0.71216990740740738"/>
        </c:manualLayout>
      </c:layout>
      <c:lineChart>
        <c:grouping val="standard"/>
        <c:varyColors val="0"/>
        <c:ser>
          <c:idx val="1"/>
          <c:order val="0"/>
          <c:tx>
            <c:v>1,8%</c:v>
          </c:tx>
          <c:spPr>
            <a:ln w="22225">
              <a:solidFill>
                <a:srgbClr val="006600"/>
              </a:solidFill>
            </a:ln>
          </c:spPr>
          <c:marker>
            <c:symbol val="none"/>
          </c:marker>
          <c:cat>
            <c:numRef>
              <c:f>'Fig 2.22'!$C$4:$BK$4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2.22'!$C$5:$BK$5</c:f>
              <c:numCache>
                <c:formatCode>0.0%</c:formatCode>
                <c:ptCount val="61"/>
                <c:pt idx="0">
                  <c:v>0.61659273059299657</c:v>
                </c:pt>
                <c:pt idx="1">
                  <c:v>0.61307483280185793</c:v>
                </c:pt>
                <c:pt idx="2">
                  <c:v>0.59804922881934441</c:v>
                </c:pt>
                <c:pt idx="3">
                  <c:v>0.59088709187959598</c:v>
                </c:pt>
                <c:pt idx="4">
                  <c:v>0.5886539572184103</c:v>
                </c:pt>
                <c:pt idx="5">
                  <c:v>0.59156352247007349</c:v>
                </c:pt>
                <c:pt idx="6">
                  <c:v>0.59371491600498427</c:v>
                </c:pt>
                <c:pt idx="7">
                  <c:v>0.59908140420614042</c:v>
                </c:pt>
                <c:pt idx="8">
                  <c:v>0.60062919645883517</c:v>
                </c:pt>
                <c:pt idx="9">
                  <c:v>0.59870995053174536</c:v>
                </c:pt>
                <c:pt idx="10">
                  <c:v>0.59115153458791403</c:v>
                </c:pt>
                <c:pt idx="11">
                  <c:v>0.58880487905446077</c:v>
                </c:pt>
                <c:pt idx="12">
                  <c:v>0.57597828060110823</c:v>
                </c:pt>
                <c:pt idx="13">
                  <c:v>0.56514738541696707</c:v>
                </c:pt>
                <c:pt idx="14">
                  <c:v>0.56268426176062192</c:v>
                </c:pt>
                <c:pt idx="15">
                  <c:v>0.55975183801238593</c:v>
                </c:pt>
                <c:pt idx="16">
                  <c:v>0.5585550989517184</c:v>
                </c:pt>
                <c:pt idx="17">
                  <c:v>0.55153703061769954</c:v>
                </c:pt>
                <c:pt idx="18">
                  <c:v>0.54745962060548503</c:v>
                </c:pt>
                <c:pt idx="19">
                  <c:v>0.53598564725107556</c:v>
                </c:pt>
                <c:pt idx="20">
                  <c:v>0.53883973702624821</c:v>
                </c:pt>
                <c:pt idx="21">
                  <c:v>0.54086901246959296</c:v>
                </c:pt>
                <c:pt idx="22">
                  <c:v>0.53801466082498306</c:v>
                </c:pt>
                <c:pt idx="23">
                  <c:v>0.53407010537016142</c:v>
                </c:pt>
                <c:pt idx="24">
                  <c:v>0.53345074116339664</c:v>
                </c:pt>
                <c:pt idx="25">
                  <c:v>0.53254469996024822</c:v>
                </c:pt>
                <c:pt idx="26">
                  <c:v>0.53197330497552597</c:v>
                </c:pt>
                <c:pt idx="27">
                  <c:v>0.52221620163805615</c:v>
                </c:pt>
                <c:pt idx="28">
                  <c:v>0.52137964704677953</c:v>
                </c:pt>
                <c:pt idx="29">
                  <c:v>0.53391451635584064</c:v>
                </c:pt>
                <c:pt idx="30">
                  <c:v>0.5332323651204578</c:v>
                </c:pt>
                <c:pt idx="31">
                  <c:v>0.53227157592327357</c:v>
                </c:pt>
                <c:pt idx="32">
                  <c:v>0.53242758851230443</c:v>
                </c:pt>
                <c:pt idx="33">
                  <c:v>0.52275403032802403</c:v>
                </c:pt>
                <c:pt idx="34">
                  <c:v>0.52274486595212322</c:v>
                </c:pt>
                <c:pt idx="35">
                  <c:v>0.5229017558951391</c:v>
                </c:pt>
                <c:pt idx="36">
                  <c:v>0.52299335543731773</c:v>
                </c:pt>
                <c:pt idx="37">
                  <c:v>0.5234424612180878</c:v>
                </c:pt>
                <c:pt idx="38">
                  <c:v>0.52354162563826301</c:v>
                </c:pt>
                <c:pt idx="39">
                  <c:v>0.52364524147685676</c:v>
                </c:pt>
                <c:pt idx="40">
                  <c:v>0.52334923956810175</c:v>
                </c:pt>
                <c:pt idx="41">
                  <c:v>0.52348370903140551</c:v>
                </c:pt>
                <c:pt idx="42">
                  <c:v>0.52322277940218254</c:v>
                </c:pt>
                <c:pt idx="43">
                  <c:v>0.52325563851681078</c:v>
                </c:pt>
                <c:pt idx="44">
                  <c:v>0.52265494360208642</c:v>
                </c:pt>
                <c:pt idx="45">
                  <c:v>0.52203118350929911</c:v>
                </c:pt>
                <c:pt idx="46">
                  <c:v>0.52176979614428931</c:v>
                </c:pt>
                <c:pt idx="47">
                  <c:v>0.52120876782764436</c:v>
                </c:pt>
                <c:pt idx="48">
                  <c:v>0.52090621405218351</c:v>
                </c:pt>
                <c:pt idx="49">
                  <c:v>0.52028482898850392</c:v>
                </c:pt>
                <c:pt idx="50">
                  <c:v>0.51999771666418604</c:v>
                </c:pt>
                <c:pt idx="51">
                  <c:v>0.51935379868780129</c:v>
                </c:pt>
                <c:pt idx="52">
                  <c:v>0.51902331594406226</c:v>
                </c:pt>
                <c:pt idx="53">
                  <c:v>0.51827215545323213</c:v>
                </c:pt>
                <c:pt idx="54">
                  <c:v>0.51789309932946159</c:v>
                </c:pt>
                <c:pt idx="55">
                  <c:v>0.51710148152386581</c:v>
                </c:pt>
                <c:pt idx="56">
                  <c:v>0.51638742470158316</c:v>
                </c:pt>
                <c:pt idx="57">
                  <c:v>0.51549714581693218</c:v>
                </c:pt>
                <c:pt idx="58">
                  <c:v>0.5141746828248388</c:v>
                </c:pt>
                <c:pt idx="59">
                  <c:v>0.51321551064856319</c:v>
                </c:pt>
                <c:pt idx="60">
                  <c:v>0.51227187530654983</c:v>
                </c:pt>
              </c:numCache>
            </c:numRef>
          </c:val>
          <c:smooth val="0"/>
          <c:extLst>
            <c:ext xmlns:c16="http://schemas.microsoft.com/office/drawing/2014/chart" uri="{C3380CC4-5D6E-409C-BE32-E72D297353CC}">
              <c16:uniqueId val="{00000000-FDA9-44CA-B04D-2468B77FA088}"/>
            </c:ext>
          </c:extLst>
        </c:ser>
        <c:ser>
          <c:idx val="2"/>
          <c:order val="1"/>
          <c:tx>
            <c:v>1,5%</c:v>
          </c:tx>
          <c:spPr>
            <a:ln w="22225">
              <a:solidFill>
                <a:schemeClr val="accent5">
                  <a:lumMod val="75000"/>
                </a:schemeClr>
              </a:solidFill>
            </a:ln>
          </c:spPr>
          <c:marker>
            <c:symbol val="none"/>
          </c:marker>
          <c:cat>
            <c:numRef>
              <c:f>'Fig 2.22'!$C$4:$BK$4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2.22'!$C$6:$BK$6</c:f>
              <c:numCache>
                <c:formatCode>0.0%</c:formatCode>
                <c:ptCount val="61"/>
                <c:pt idx="0">
                  <c:v>0.61659273059299657</c:v>
                </c:pt>
                <c:pt idx="1">
                  <c:v>0.61308490620843636</c:v>
                </c:pt>
                <c:pt idx="2">
                  <c:v>0.59808870330719799</c:v>
                </c:pt>
                <c:pt idx="3">
                  <c:v>0.59097986608507969</c:v>
                </c:pt>
                <c:pt idx="4">
                  <c:v>0.58884313335898664</c:v>
                </c:pt>
                <c:pt idx="5">
                  <c:v>0.59190003415675541</c:v>
                </c:pt>
                <c:pt idx="6">
                  <c:v>0.59425971941124389</c:v>
                </c:pt>
                <c:pt idx="7">
                  <c:v>0.59990583687477983</c:v>
                </c:pt>
                <c:pt idx="8">
                  <c:v>0.60179667772746748</c:v>
                </c:pt>
                <c:pt idx="9">
                  <c:v>0.60025048256248081</c:v>
                </c:pt>
                <c:pt idx="10">
                  <c:v>0.5931340168331205</c:v>
                </c:pt>
                <c:pt idx="11">
                  <c:v>0.59129492602354639</c:v>
                </c:pt>
                <c:pt idx="12">
                  <c:v>0.5790609664749824</c:v>
                </c:pt>
                <c:pt idx="13">
                  <c:v>0.56889091397847202</c:v>
                </c:pt>
                <c:pt idx="14">
                  <c:v>0.56726700571933364</c:v>
                </c:pt>
                <c:pt idx="15">
                  <c:v>0.56522925768664112</c:v>
                </c:pt>
                <c:pt idx="16">
                  <c:v>0.56496616871317906</c:v>
                </c:pt>
                <c:pt idx="17">
                  <c:v>0.55887049858835824</c:v>
                </c:pt>
                <c:pt idx="18">
                  <c:v>0.5558098142931811</c:v>
                </c:pt>
                <c:pt idx="19">
                  <c:v>0.54529198483825414</c:v>
                </c:pt>
                <c:pt idx="20">
                  <c:v>0.54940475981966674</c:v>
                </c:pt>
                <c:pt idx="21">
                  <c:v>0.55268890714068941</c:v>
                </c:pt>
                <c:pt idx="22">
                  <c:v>0.55176488980256833</c:v>
                </c:pt>
                <c:pt idx="23">
                  <c:v>0.54878171180743252</c:v>
                </c:pt>
                <c:pt idx="24">
                  <c:v>0.55010418503884417</c:v>
                </c:pt>
                <c:pt idx="25">
                  <c:v>0.54967702580848921</c:v>
                </c:pt>
                <c:pt idx="26">
                  <c:v>0.55035671064239533</c:v>
                </c:pt>
                <c:pt idx="27">
                  <c:v>0.54078367518535231</c:v>
                </c:pt>
                <c:pt idx="28">
                  <c:v>0.54093672638390311</c:v>
                </c:pt>
                <c:pt idx="29">
                  <c:v>0.55283831739537481</c:v>
                </c:pt>
                <c:pt idx="30">
                  <c:v>0.55206572970490131</c:v>
                </c:pt>
                <c:pt idx="31">
                  <c:v>0.55148244534201563</c:v>
                </c:pt>
                <c:pt idx="32">
                  <c:v>0.55177177142999145</c:v>
                </c:pt>
                <c:pt idx="33">
                  <c:v>0.54205938512104312</c:v>
                </c:pt>
                <c:pt idx="34">
                  <c:v>0.54225898574409881</c:v>
                </c:pt>
                <c:pt idx="35">
                  <c:v>0.54249418844094188</c:v>
                </c:pt>
                <c:pt idx="36">
                  <c:v>0.54280787466316516</c:v>
                </c:pt>
                <c:pt idx="37">
                  <c:v>0.54330419808817165</c:v>
                </c:pt>
                <c:pt idx="38">
                  <c:v>0.54355179651623664</c:v>
                </c:pt>
                <c:pt idx="39">
                  <c:v>0.54376898276535635</c:v>
                </c:pt>
                <c:pt idx="40">
                  <c:v>0.5437091341031699</c:v>
                </c:pt>
                <c:pt idx="41">
                  <c:v>0.54391739457619714</c:v>
                </c:pt>
                <c:pt idx="42">
                  <c:v>0.54374855951751389</c:v>
                </c:pt>
                <c:pt idx="43">
                  <c:v>0.54388466080397613</c:v>
                </c:pt>
                <c:pt idx="44">
                  <c:v>0.54338225621175062</c:v>
                </c:pt>
                <c:pt idx="45">
                  <c:v>0.54282763926207311</c:v>
                </c:pt>
                <c:pt idx="46">
                  <c:v>0.54265634518161676</c:v>
                </c:pt>
                <c:pt idx="47">
                  <c:v>0.54213156445848398</c:v>
                </c:pt>
                <c:pt idx="48">
                  <c:v>0.54196169803413397</c:v>
                </c:pt>
                <c:pt idx="49">
                  <c:v>0.54141944949312093</c:v>
                </c:pt>
                <c:pt idx="50">
                  <c:v>0.54115410200753666</c:v>
                </c:pt>
                <c:pt idx="51">
                  <c:v>0.54056607395961087</c:v>
                </c:pt>
                <c:pt idx="52">
                  <c:v>0.54030938112130011</c:v>
                </c:pt>
                <c:pt idx="53">
                  <c:v>0.53966151585222244</c:v>
                </c:pt>
                <c:pt idx="54">
                  <c:v>0.53933852972528784</c:v>
                </c:pt>
                <c:pt idx="55">
                  <c:v>0.53863431128774364</c:v>
                </c:pt>
                <c:pt idx="56">
                  <c:v>0.53794129553790915</c:v>
                </c:pt>
                <c:pt idx="57">
                  <c:v>0.53706680018092678</c:v>
                </c:pt>
                <c:pt idx="58">
                  <c:v>0.53579011394648013</c:v>
                </c:pt>
                <c:pt idx="59">
                  <c:v>0.5348415129441686</c:v>
                </c:pt>
                <c:pt idx="60">
                  <c:v>0.53391238841626321</c:v>
                </c:pt>
              </c:numCache>
            </c:numRef>
          </c:val>
          <c:smooth val="0"/>
          <c:extLst>
            <c:ext xmlns:c16="http://schemas.microsoft.com/office/drawing/2014/chart" uri="{C3380CC4-5D6E-409C-BE32-E72D297353CC}">
              <c16:uniqueId val="{00000001-FDA9-44CA-B04D-2468B77FA088}"/>
            </c:ext>
          </c:extLst>
        </c:ser>
        <c:ser>
          <c:idx val="3"/>
          <c:order val="2"/>
          <c:tx>
            <c:v>1,3%</c:v>
          </c:tx>
          <c:spPr>
            <a:ln w="22225">
              <a:solidFill>
                <a:schemeClr val="accent6">
                  <a:lumMod val="75000"/>
                </a:schemeClr>
              </a:solidFill>
            </a:ln>
          </c:spPr>
          <c:marker>
            <c:symbol val="none"/>
          </c:marker>
          <c:cat>
            <c:numRef>
              <c:f>'Fig 2.22'!$C$4:$BK$4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2.22'!$C$7:$BK$7</c:f>
              <c:numCache>
                <c:formatCode>0.0%</c:formatCode>
                <c:ptCount val="61"/>
                <c:pt idx="0">
                  <c:v>0.61659273059299657</c:v>
                </c:pt>
                <c:pt idx="1">
                  <c:v>0.61309246785336535</c:v>
                </c:pt>
                <c:pt idx="2">
                  <c:v>0.5981181181679337</c:v>
                </c:pt>
                <c:pt idx="3">
                  <c:v>0.5910477102349061</c:v>
                </c:pt>
                <c:pt idx="4">
                  <c:v>0.58897973393062997</c:v>
                </c:pt>
                <c:pt idx="5">
                  <c:v>0.59213962965566036</c:v>
                </c:pt>
                <c:pt idx="6">
                  <c:v>0.59464317294388824</c:v>
                </c:pt>
                <c:pt idx="7">
                  <c:v>0.60048184932903081</c:v>
                </c:pt>
                <c:pt idx="8">
                  <c:v>0.60260863042510027</c:v>
                </c:pt>
                <c:pt idx="9">
                  <c:v>0.60131903404680631</c:v>
                </c:pt>
                <c:pt idx="10">
                  <c:v>0.59450670602903988</c:v>
                </c:pt>
                <c:pt idx="11">
                  <c:v>0.593017509685974</c:v>
                </c:pt>
                <c:pt idx="12">
                  <c:v>0.58119261517109522</c:v>
                </c:pt>
                <c:pt idx="13">
                  <c:v>0.57147948357531508</c:v>
                </c:pt>
                <c:pt idx="14">
                  <c:v>0.57043684989652832</c:v>
                </c:pt>
                <c:pt idx="15">
                  <c:v>0.56902004055226652</c:v>
                </c:pt>
                <c:pt idx="16">
                  <c:v>0.56940663109749612</c:v>
                </c:pt>
                <c:pt idx="17">
                  <c:v>0.5639546147840615</c:v>
                </c:pt>
                <c:pt idx="18">
                  <c:v>0.56160490727021073</c:v>
                </c:pt>
                <c:pt idx="19">
                  <c:v>0.55175804133673256</c:v>
                </c:pt>
                <c:pt idx="20">
                  <c:v>0.55675428418372896</c:v>
                </c:pt>
                <c:pt idx="21">
                  <c:v>0.56092357764646128</c:v>
                </c:pt>
                <c:pt idx="22">
                  <c:v>0.56071228597466083</c:v>
                </c:pt>
                <c:pt idx="23">
                  <c:v>0.55941361161770176</c:v>
                </c:pt>
                <c:pt idx="24">
                  <c:v>0.56140070925279317</c:v>
                </c:pt>
                <c:pt idx="25">
                  <c:v>0.56166622668149413</c:v>
                </c:pt>
                <c:pt idx="26">
                  <c:v>0.56353454782842549</c:v>
                </c:pt>
                <c:pt idx="27">
                  <c:v>0.55419141758300161</c:v>
                </c:pt>
                <c:pt idx="28">
                  <c:v>0.5542248850904784</c:v>
                </c:pt>
                <c:pt idx="29">
                  <c:v>0.56517032422628577</c:v>
                </c:pt>
                <c:pt idx="30">
                  <c:v>0.56485114932674119</c:v>
                </c:pt>
                <c:pt idx="31">
                  <c:v>0.56454004297114402</c:v>
                </c:pt>
                <c:pt idx="32">
                  <c:v>0.56489270734315766</c:v>
                </c:pt>
                <c:pt idx="33">
                  <c:v>0.55518748798370998</c:v>
                </c:pt>
                <c:pt idx="34">
                  <c:v>0.55549232135049087</c:v>
                </c:pt>
                <c:pt idx="35">
                  <c:v>0.55586638581911463</c:v>
                </c:pt>
                <c:pt idx="36">
                  <c:v>0.55625310050512378</c:v>
                </c:pt>
                <c:pt idx="37">
                  <c:v>0.556909821891998</c:v>
                </c:pt>
                <c:pt idx="38">
                  <c:v>0.55719580777028022</c:v>
                </c:pt>
                <c:pt idx="39">
                  <c:v>0.55757932173254199</c:v>
                </c:pt>
                <c:pt idx="40">
                  <c:v>0.55750814611992705</c:v>
                </c:pt>
                <c:pt idx="41">
                  <c:v>0.55780988599662562</c:v>
                </c:pt>
                <c:pt idx="42">
                  <c:v>0.55770095489835014</c:v>
                </c:pt>
                <c:pt idx="43">
                  <c:v>0.55798915377989122</c:v>
                </c:pt>
                <c:pt idx="44">
                  <c:v>0.55750802851128622</c:v>
                </c:pt>
                <c:pt idx="45">
                  <c:v>0.55709168538009213</c:v>
                </c:pt>
                <c:pt idx="46">
                  <c:v>0.55688877874356468</c:v>
                </c:pt>
                <c:pt idx="47">
                  <c:v>0.55648438344955864</c:v>
                </c:pt>
                <c:pt idx="48">
                  <c:v>0.55627050804985079</c:v>
                </c:pt>
                <c:pt idx="49">
                  <c:v>0.5558355094074835</c:v>
                </c:pt>
                <c:pt idx="50">
                  <c:v>0.55567752914744961</c:v>
                </c:pt>
                <c:pt idx="51">
                  <c:v>0.55509618045252562</c:v>
                </c:pt>
                <c:pt idx="52">
                  <c:v>0.55485735168816697</c:v>
                </c:pt>
                <c:pt idx="53">
                  <c:v>0.55429060925494611</c:v>
                </c:pt>
                <c:pt idx="54">
                  <c:v>0.55397317165352988</c:v>
                </c:pt>
                <c:pt idx="55">
                  <c:v>0.55341692076497628</c:v>
                </c:pt>
                <c:pt idx="56">
                  <c:v>0.55271276239796741</c:v>
                </c:pt>
                <c:pt idx="57">
                  <c:v>0.551858804821449</c:v>
                </c:pt>
                <c:pt idx="58">
                  <c:v>0.55066728083235128</c:v>
                </c:pt>
                <c:pt idx="59">
                  <c:v>0.54973582993911196</c:v>
                </c:pt>
                <c:pt idx="60">
                  <c:v>0.54879208920565348</c:v>
                </c:pt>
              </c:numCache>
            </c:numRef>
          </c:val>
          <c:smooth val="0"/>
          <c:extLst>
            <c:ext xmlns:c16="http://schemas.microsoft.com/office/drawing/2014/chart" uri="{C3380CC4-5D6E-409C-BE32-E72D297353CC}">
              <c16:uniqueId val="{00000002-FDA9-44CA-B04D-2468B77FA088}"/>
            </c:ext>
          </c:extLst>
        </c:ser>
        <c:ser>
          <c:idx val="4"/>
          <c:order val="3"/>
          <c:tx>
            <c:v>1%</c:v>
          </c:tx>
          <c:spPr>
            <a:ln w="22225">
              <a:solidFill>
                <a:srgbClr val="800000"/>
              </a:solidFill>
            </a:ln>
          </c:spPr>
          <c:marker>
            <c:symbol val="none"/>
          </c:marker>
          <c:cat>
            <c:numRef>
              <c:f>'Fig 2.22'!$C$4:$BK$4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2.22'!$C$8:$BK$8</c:f>
              <c:numCache>
                <c:formatCode>0.0%</c:formatCode>
                <c:ptCount val="61"/>
                <c:pt idx="0">
                  <c:v>0.61659273059299646</c:v>
                </c:pt>
                <c:pt idx="1">
                  <c:v>0.61310255884677844</c:v>
                </c:pt>
                <c:pt idx="2">
                  <c:v>0.59815772704670955</c:v>
                </c:pt>
                <c:pt idx="3">
                  <c:v>0.59114097961952605</c:v>
                </c:pt>
                <c:pt idx="4">
                  <c:v>0.58917088870239176</c:v>
                </c:pt>
                <c:pt idx="5">
                  <c:v>0.59248240301975874</c:v>
                </c:pt>
                <c:pt idx="6">
                  <c:v>0.59520058202653492</c:v>
                </c:pt>
                <c:pt idx="7">
                  <c:v>0.60132830019720873</c:v>
                </c:pt>
                <c:pt idx="8">
                  <c:v>0.60381113287645516</c:v>
                </c:pt>
                <c:pt idx="9">
                  <c:v>0.60291039516343081</c:v>
                </c:pt>
                <c:pt idx="10">
                  <c:v>0.59656103130691807</c:v>
                </c:pt>
                <c:pt idx="11">
                  <c:v>0.59560536588244362</c:v>
                </c:pt>
                <c:pt idx="12">
                  <c:v>0.58440659588803945</c:v>
                </c:pt>
                <c:pt idx="13">
                  <c:v>0.57539497100779746</c:v>
                </c:pt>
                <c:pt idx="14">
                  <c:v>0.57524660914970216</c:v>
                </c:pt>
                <c:pt idx="15">
                  <c:v>0.5747878110894229</c:v>
                </c:pt>
                <c:pt idx="16">
                  <c:v>0.5761817141464608</c:v>
                </c:pt>
                <c:pt idx="17">
                  <c:v>0.57173208402246412</c:v>
                </c:pt>
                <c:pt idx="18">
                  <c:v>0.57049209114753241</c:v>
                </c:pt>
                <c:pt idx="19">
                  <c:v>0.5616978928187355</c:v>
                </c:pt>
                <c:pt idx="20">
                  <c:v>0.56807829568197232</c:v>
                </c:pt>
                <c:pt idx="21">
                  <c:v>0.57376151305638723</c:v>
                </c:pt>
                <c:pt idx="22">
                  <c:v>0.57554104967552522</c:v>
                </c:pt>
                <c:pt idx="23">
                  <c:v>0.57645712324120391</c:v>
                </c:pt>
                <c:pt idx="24">
                  <c:v>0.57840303085157452</c:v>
                </c:pt>
                <c:pt idx="25">
                  <c:v>0.58030933509537519</c:v>
                </c:pt>
                <c:pt idx="26">
                  <c:v>0.58360764931096198</c:v>
                </c:pt>
                <c:pt idx="27">
                  <c:v>0.57434072942631631</c:v>
                </c:pt>
                <c:pt idx="28">
                  <c:v>0.57556461459870023</c:v>
                </c:pt>
                <c:pt idx="29">
                  <c:v>0.58564095191934551</c:v>
                </c:pt>
                <c:pt idx="30">
                  <c:v>0.58525119590689234</c:v>
                </c:pt>
                <c:pt idx="31">
                  <c:v>0.58537391447588749</c:v>
                </c:pt>
                <c:pt idx="32">
                  <c:v>0.5859777961206839</c:v>
                </c:pt>
                <c:pt idx="33">
                  <c:v>0.57621708844440378</c:v>
                </c:pt>
                <c:pt idx="34">
                  <c:v>0.57671388672257506</c:v>
                </c:pt>
                <c:pt idx="35">
                  <c:v>0.57721610688156588</c:v>
                </c:pt>
                <c:pt idx="36">
                  <c:v>0.57777131306118501</c:v>
                </c:pt>
                <c:pt idx="37">
                  <c:v>0.57858957756959462</c:v>
                </c:pt>
                <c:pt idx="38">
                  <c:v>0.5791139185772346</c:v>
                </c:pt>
                <c:pt idx="39">
                  <c:v>0.57957748900667549</c:v>
                </c:pt>
                <c:pt idx="40">
                  <c:v>0.57970228368228371</c:v>
                </c:pt>
                <c:pt idx="41">
                  <c:v>0.58009853641235032</c:v>
                </c:pt>
                <c:pt idx="42">
                  <c:v>0.58016666353642588</c:v>
                </c:pt>
                <c:pt idx="43">
                  <c:v>0.58053079291196197</c:v>
                </c:pt>
                <c:pt idx="44">
                  <c:v>0.58018592766147092</c:v>
                </c:pt>
                <c:pt idx="45">
                  <c:v>0.579852495559536</c:v>
                </c:pt>
                <c:pt idx="46">
                  <c:v>0.57981739263800747</c:v>
                </c:pt>
                <c:pt idx="47">
                  <c:v>0.57948074634115221</c:v>
                </c:pt>
                <c:pt idx="48">
                  <c:v>0.57933001774519177</c:v>
                </c:pt>
                <c:pt idx="49">
                  <c:v>0.57896996652216559</c:v>
                </c:pt>
                <c:pt idx="50">
                  <c:v>0.57887295993544496</c:v>
                </c:pt>
                <c:pt idx="51">
                  <c:v>0.57853367346541473</c:v>
                </c:pt>
                <c:pt idx="52">
                  <c:v>0.57826171978682273</c:v>
                </c:pt>
                <c:pt idx="53">
                  <c:v>0.57784253700359256</c:v>
                </c:pt>
                <c:pt idx="54">
                  <c:v>0.5775811539708311</c:v>
                </c:pt>
                <c:pt idx="55">
                  <c:v>0.57709957846240079</c:v>
                </c:pt>
                <c:pt idx="56">
                  <c:v>0.57650803303823728</c:v>
                </c:pt>
                <c:pt idx="57">
                  <c:v>0.57564205501359089</c:v>
                </c:pt>
                <c:pt idx="58">
                  <c:v>0.57445203704912029</c:v>
                </c:pt>
                <c:pt idx="59">
                  <c:v>0.57359597460131817</c:v>
                </c:pt>
                <c:pt idx="60">
                  <c:v>0.57269190418572269</c:v>
                </c:pt>
              </c:numCache>
            </c:numRef>
          </c:val>
          <c:smooth val="0"/>
          <c:extLst>
            <c:ext xmlns:c16="http://schemas.microsoft.com/office/drawing/2014/chart" uri="{C3380CC4-5D6E-409C-BE32-E72D297353CC}">
              <c16:uniqueId val="{00000003-FDA9-44CA-B04D-2468B77FA088}"/>
            </c:ext>
          </c:extLst>
        </c:ser>
        <c:dLbls>
          <c:showLegendKey val="0"/>
          <c:showVal val="0"/>
          <c:showCatName val="0"/>
          <c:showSerName val="0"/>
          <c:showPercent val="0"/>
          <c:showBubbleSize val="0"/>
        </c:dLbls>
        <c:smooth val="0"/>
        <c:axId val="153362816"/>
        <c:axId val="153364736"/>
      </c:lineChart>
      <c:catAx>
        <c:axId val="153362816"/>
        <c:scaling>
          <c:orientation val="minMax"/>
        </c:scaling>
        <c:delete val="0"/>
        <c:axPos val="b"/>
        <c:title>
          <c:tx>
            <c:rich>
              <a:bodyPr/>
              <a:lstStyle/>
              <a:p>
                <a:pPr>
                  <a:defRPr/>
                </a:pPr>
                <a:r>
                  <a:rPr lang="en-US"/>
                  <a:t>génération</a:t>
                </a:r>
              </a:p>
            </c:rich>
          </c:tx>
          <c:layout>
            <c:manualLayout>
              <c:xMode val="edge"/>
              <c:yMode val="edge"/>
              <c:x val="0.26344800569800564"/>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3364736"/>
        <c:crosses val="autoZero"/>
        <c:auto val="1"/>
        <c:lblAlgn val="ctr"/>
        <c:lblOffset val="100"/>
        <c:tickLblSkip val="10"/>
        <c:noMultiLvlLbl val="0"/>
      </c:catAx>
      <c:valAx>
        <c:axId val="153364736"/>
        <c:scaling>
          <c:orientation val="minMax"/>
          <c:max val="0.70000000000000007"/>
          <c:min val="0.4"/>
        </c:scaling>
        <c:delete val="0"/>
        <c:axPos val="l"/>
        <c:majorGridlines/>
        <c:title>
          <c:tx>
            <c:rich>
              <a:bodyPr rot="-5400000" vert="horz"/>
              <a:lstStyle/>
              <a:p>
                <a:pPr>
                  <a:defRPr/>
                </a:pPr>
                <a:r>
                  <a:rPr lang="en-US"/>
                  <a:t>en % du </a:t>
                </a:r>
                <a:br>
                  <a:rPr lang="en-US"/>
                </a:br>
                <a:r>
                  <a:rPr lang="en-US"/>
                  <a:t>salaire moyen de carrière </a:t>
                </a:r>
              </a:p>
            </c:rich>
          </c:tx>
          <c:layout>
            <c:manualLayout>
              <c:xMode val="edge"/>
              <c:yMode val="edge"/>
              <c:x val="2.1335470085470085E-3"/>
              <c:y val="2.3577314814814815E-2"/>
            </c:manualLayout>
          </c:layout>
          <c:overlay val="0"/>
        </c:title>
        <c:numFmt formatCode="0%" sourceLinked="0"/>
        <c:majorTickMark val="out"/>
        <c:minorTickMark val="none"/>
        <c:tickLblPos val="nextTo"/>
        <c:crossAx val="153362816"/>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6349715099715"/>
          <c:y val="3.5880555555555554E-2"/>
          <c:w val="0.71633262108262119"/>
          <c:h val="0.71216990740740738"/>
        </c:manualLayout>
      </c:layout>
      <c:lineChart>
        <c:grouping val="standard"/>
        <c:varyColors val="0"/>
        <c:ser>
          <c:idx val="1"/>
          <c:order val="0"/>
          <c:tx>
            <c:v>1,8%</c:v>
          </c:tx>
          <c:spPr>
            <a:ln w="22225">
              <a:solidFill>
                <a:srgbClr val="006600"/>
              </a:solidFill>
            </a:ln>
          </c:spPr>
          <c:marker>
            <c:symbol val="none"/>
          </c:marker>
          <c:cat>
            <c:numRef>
              <c:f>'Fig 2.22'!$C$11:$BK$11</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2.22'!$C$12:$BK$12</c:f>
              <c:numCache>
                <c:formatCode>0.0%</c:formatCode>
                <c:ptCount val="61"/>
                <c:pt idx="0">
                  <c:v>0.6165927305929958</c:v>
                </c:pt>
                <c:pt idx="1">
                  <c:v>0.61307483280185837</c:v>
                </c:pt>
                <c:pt idx="2">
                  <c:v>0.59804922881934341</c:v>
                </c:pt>
                <c:pt idx="3">
                  <c:v>0.59088709187959731</c:v>
                </c:pt>
                <c:pt idx="4">
                  <c:v>0.58865395721840985</c:v>
                </c:pt>
                <c:pt idx="5">
                  <c:v>0.59156352247007471</c:v>
                </c:pt>
                <c:pt idx="6">
                  <c:v>0.59371491600498461</c:v>
                </c:pt>
                <c:pt idx="7">
                  <c:v>0.59908140420613987</c:v>
                </c:pt>
                <c:pt idx="8">
                  <c:v>0.60062919645883595</c:v>
                </c:pt>
                <c:pt idx="9">
                  <c:v>0.59870995053174603</c:v>
                </c:pt>
                <c:pt idx="10">
                  <c:v>0.59115153458791381</c:v>
                </c:pt>
                <c:pt idx="11">
                  <c:v>0.58880487905446055</c:v>
                </c:pt>
                <c:pt idx="12">
                  <c:v>0.57597828060110834</c:v>
                </c:pt>
                <c:pt idx="13">
                  <c:v>0.56514738541696663</c:v>
                </c:pt>
                <c:pt idx="14">
                  <c:v>0.56268426176061825</c:v>
                </c:pt>
                <c:pt idx="15">
                  <c:v>0.55975183801238504</c:v>
                </c:pt>
                <c:pt idx="16">
                  <c:v>0.55855509895171906</c:v>
                </c:pt>
                <c:pt idx="17">
                  <c:v>0.55153703061770032</c:v>
                </c:pt>
                <c:pt idx="18">
                  <c:v>0.54745962060548603</c:v>
                </c:pt>
                <c:pt idx="19">
                  <c:v>0.53598564725107634</c:v>
                </c:pt>
                <c:pt idx="20">
                  <c:v>0.53883973702624943</c:v>
                </c:pt>
                <c:pt idx="21">
                  <c:v>0.54086901246959385</c:v>
                </c:pt>
                <c:pt idx="22">
                  <c:v>0.53801466082498328</c:v>
                </c:pt>
                <c:pt idx="23">
                  <c:v>0.53407010537016097</c:v>
                </c:pt>
                <c:pt idx="24">
                  <c:v>0.5323246223366711</c:v>
                </c:pt>
                <c:pt idx="25">
                  <c:v>0.52494950217377545</c:v>
                </c:pt>
                <c:pt idx="26">
                  <c:v>0.51787349085856127</c:v>
                </c:pt>
                <c:pt idx="27">
                  <c:v>0.49978903653178908</c:v>
                </c:pt>
                <c:pt idx="28">
                  <c:v>0.49155789153061435</c:v>
                </c:pt>
                <c:pt idx="29">
                  <c:v>0.49455986462847912</c:v>
                </c:pt>
                <c:pt idx="30">
                  <c:v>0.48362165393649342</c:v>
                </c:pt>
                <c:pt idx="31">
                  <c:v>0.47492103335811603</c:v>
                </c:pt>
                <c:pt idx="32">
                  <c:v>0.466189548947402</c:v>
                </c:pt>
                <c:pt idx="33">
                  <c:v>0.45104900849309659</c:v>
                </c:pt>
                <c:pt idx="34">
                  <c:v>0.44660284240942372</c:v>
                </c:pt>
                <c:pt idx="35">
                  <c:v>0.44330136719137331</c:v>
                </c:pt>
                <c:pt idx="36">
                  <c:v>0.44105047540635706</c:v>
                </c:pt>
                <c:pt idx="37">
                  <c:v>0.44111505267178019</c:v>
                </c:pt>
                <c:pt idx="38">
                  <c:v>0.44099735890785036</c:v>
                </c:pt>
                <c:pt idx="39">
                  <c:v>0.44082172972667766</c:v>
                </c:pt>
                <c:pt idx="40">
                  <c:v>0.44040810581664619</c:v>
                </c:pt>
                <c:pt idx="41">
                  <c:v>0.44022930984205799</c:v>
                </c:pt>
                <c:pt idx="42">
                  <c:v>0.43975075221111554</c:v>
                </c:pt>
                <c:pt idx="43">
                  <c:v>0.43961316065063233</c:v>
                </c:pt>
                <c:pt idx="44">
                  <c:v>0.43879546851278423</c:v>
                </c:pt>
                <c:pt idx="45">
                  <c:v>0.43806053538799633</c:v>
                </c:pt>
                <c:pt idx="46">
                  <c:v>0.43758028648825709</c:v>
                </c:pt>
                <c:pt idx="47">
                  <c:v>0.43682032231877882</c:v>
                </c:pt>
                <c:pt idx="48">
                  <c:v>0.43636835571808286</c:v>
                </c:pt>
                <c:pt idx="49">
                  <c:v>0.43561274003344774</c:v>
                </c:pt>
                <c:pt idx="50">
                  <c:v>0.43509515590044162</c:v>
                </c:pt>
                <c:pt idx="51">
                  <c:v>0.43432114408375155</c:v>
                </c:pt>
                <c:pt idx="52">
                  <c:v>0.43383300398184205</c:v>
                </c:pt>
                <c:pt idx="53">
                  <c:v>0.43302299922490822</c:v>
                </c:pt>
                <c:pt idx="54">
                  <c:v>0.43249359239419888</c:v>
                </c:pt>
                <c:pt idx="55">
                  <c:v>0.43164284685067172</c:v>
                </c:pt>
                <c:pt idx="56">
                  <c:v>0.43082247788101991</c:v>
                </c:pt>
                <c:pt idx="57">
                  <c:v>0.42989484085395041</c:v>
                </c:pt>
                <c:pt idx="58">
                  <c:v>0.4286284639546889</c:v>
                </c:pt>
                <c:pt idx="59">
                  <c:v>0.42764084058356794</c:v>
                </c:pt>
                <c:pt idx="60">
                  <c:v>0.42664134697131018</c:v>
                </c:pt>
              </c:numCache>
            </c:numRef>
          </c:val>
          <c:smooth val="0"/>
          <c:extLst>
            <c:ext xmlns:c16="http://schemas.microsoft.com/office/drawing/2014/chart" uri="{C3380CC4-5D6E-409C-BE32-E72D297353CC}">
              <c16:uniqueId val="{00000000-4240-4829-B242-D59902234023}"/>
            </c:ext>
          </c:extLst>
        </c:ser>
        <c:ser>
          <c:idx val="2"/>
          <c:order val="1"/>
          <c:tx>
            <c:v>1,5%</c:v>
          </c:tx>
          <c:spPr>
            <a:ln w="22225">
              <a:solidFill>
                <a:schemeClr val="accent5">
                  <a:lumMod val="75000"/>
                </a:schemeClr>
              </a:solidFill>
            </a:ln>
          </c:spPr>
          <c:marker>
            <c:symbol val="none"/>
          </c:marker>
          <c:cat>
            <c:numRef>
              <c:f>'Fig 2.22'!$C$11:$BK$11</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2.22'!$C$13:$BK$13</c:f>
              <c:numCache>
                <c:formatCode>0.0%</c:formatCode>
                <c:ptCount val="61"/>
                <c:pt idx="0">
                  <c:v>0.6165927305929958</c:v>
                </c:pt>
                <c:pt idx="1">
                  <c:v>0.61308490620843681</c:v>
                </c:pt>
                <c:pt idx="2">
                  <c:v>0.59808870330719688</c:v>
                </c:pt>
                <c:pt idx="3">
                  <c:v>0.59097986608508102</c:v>
                </c:pt>
                <c:pt idx="4">
                  <c:v>0.58884313335898619</c:v>
                </c:pt>
                <c:pt idx="5">
                  <c:v>0.59190003415675663</c:v>
                </c:pt>
                <c:pt idx="6">
                  <c:v>0.59425971941124411</c:v>
                </c:pt>
                <c:pt idx="7">
                  <c:v>0.59990583687477961</c:v>
                </c:pt>
                <c:pt idx="8">
                  <c:v>0.60179667772746803</c:v>
                </c:pt>
                <c:pt idx="9">
                  <c:v>0.60025048256248181</c:v>
                </c:pt>
                <c:pt idx="10">
                  <c:v>0.59313401683311862</c:v>
                </c:pt>
                <c:pt idx="11">
                  <c:v>0.59129492602354594</c:v>
                </c:pt>
                <c:pt idx="12">
                  <c:v>0.57906096647498151</c:v>
                </c:pt>
                <c:pt idx="13">
                  <c:v>0.56889091397847369</c:v>
                </c:pt>
                <c:pt idx="14">
                  <c:v>0.56726700571933164</c:v>
                </c:pt>
                <c:pt idx="15">
                  <c:v>0.56522925768664112</c:v>
                </c:pt>
                <c:pt idx="16">
                  <c:v>0.56496616871318139</c:v>
                </c:pt>
                <c:pt idx="17">
                  <c:v>0.55887049858836024</c:v>
                </c:pt>
                <c:pt idx="18">
                  <c:v>0.55580981429318033</c:v>
                </c:pt>
                <c:pt idx="19">
                  <c:v>0.5452919848382547</c:v>
                </c:pt>
                <c:pt idx="20">
                  <c:v>0.54940475981966785</c:v>
                </c:pt>
                <c:pt idx="21">
                  <c:v>0.55268890714069063</c:v>
                </c:pt>
                <c:pt idx="22">
                  <c:v>0.55176488980256799</c:v>
                </c:pt>
                <c:pt idx="23">
                  <c:v>0.54878171180743152</c:v>
                </c:pt>
                <c:pt idx="24">
                  <c:v>0.54791370842534881</c:v>
                </c:pt>
                <c:pt idx="25">
                  <c:v>0.54192611866033868</c:v>
                </c:pt>
                <c:pt idx="26">
                  <c:v>0.53594041247965174</c:v>
                </c:pt>
                <c:pt idx="27">
                  <c:v>0.51893901305002688</c:v>
                </c:pt>
                <c:pt idx="28">
                  <c:v>0.51148671390390543</c:v>
                </c:pt>
                <c:pt idx="29">
                  <c:v>0.51337026629450488</c:v>
                </c:pt>
                <c:pt idx="30">
                  <c:v>0.50465259658682882</c:v>
                </c:pt>
                <c:pt idx="31">
                  <c:v>0.4971872699527442</c:v>
                </c:pt>
                <c:pt idx="32">
                  <c:v>0.48951871598322466</c:v>
                </c:pt>
                <c:pt idx="33">
                  <c:v>0.47514550357339269</c:v>
                </c:pt>
                <c:pt idx="34">
                  <c:v>0.47076197062064296</c:v>
                </c:pt>
                <c:pt idx="35">
                  <c:v>0.46856652562935874</c:v>
                </c:pt>
                <c:pt idx="36">
                  <c:v>0.46748505094034287</c:v>
                </c:pt>
                <c:pt idx="37">
                  <c:v>0.46772550653480338</c:v>
                </c:pt>
                <c:pt idx="38">
                  <c:v>0.46767914199692423</c:v>
                </c:pt>
                <c:pt idx="39">
                  <c:v>0.4677131747942696</c:v>
                </c:pt>
                <c:pt idx="40">
                  <c:v>0.46735286901676421</c:v>
                </c:pt>
                <c:pt idx="41">
                  <c:v>0.46732353512472835</c:v>
                </c:pt>
                <c:pt idx="42">
                  <c:v>0.4669015406516922</c:v>
                </c:pt>
                <c:pt idx="43">
                  <c:v>0.46684043468387254</c:v>
                </c:pt>
                <c:pt idx="44">
                  <c:v>0.46614318360248774</c:v>
                </c:pt>
                <c:pt idx="45">
                  <c:v>0.4654990253990966</c:v>
                </c:pt>
                <c:pt idx="46">
                  <c:v>0.46504349891689412</c:v>
                </c:pt>
                <c:pt idx="47">
                  <c:v>0.46438541427070945</c:v>
                </c:pt>
                <c:pt idx="48">
                  <c:v>0.46397606514177442</c:v>
                </c:pt>
                <c:pt idx="49">
                  <c:v>0.46326828015358151</c:v>
                </c:pt>
                <c:pt idx="50">
                  <c:v>0.46288943538901206</c:v>
                </c:pt>
                <c:pt idx="51">
                  <c:v>0.46218378270371618</c:v>
                </c:pt>
                <c:pt idx="52">
                  <c:v>0.46171405261051474</c:v>
                </c:pt>
                <c:pt idx="53">
                  <c:v>0.46099450415493243</c:v>
                </c:pt>
                <c:pt idx="54">
                  <c:v>0.46050805381153131</c:v>
                </c:pt>
                <c:pt idx="55">
                  <c:v>0.45971202900410441</c:v>
                </c:pt>
                <c:pt idx="56">
                  <c:v>0.45894312592857656</c:v>
                </c:pt>
                <c:pt idx="57">
                  <c:v>0.45797358036184777</c:v>
                </c:pt>
                <c:pt idx="58">
                  <c:v>0.45674945056854749</c:v>
                </c:pt>
                <c:pt idx="59">
                  <c:v>0.45576020675787765</c:v>
                </c:pt>
                <c:pt idx="60">
                  <c:v>0.45480888474710801</c:v>
                </c:pt>
              </c:numCache>
            </c:numRef>
          </c:val>
          <c:smooth val="0"/>
          <c:extLst>
            <c:ext xmlns:c16="http://schemas.microsoft.com/office/drawing/2014/chart" uri="{C3380CC4-5D6E-409C-BE32-E72D297353CC}">
              <c16:uniqueId val="{00000001-4240-4829-B242-D59902234023}"/>
            </c:ext>
          </c:extLst>
        </c:ser>
        <c:ser>
          <c:idx val="3"/>
          <c:order val="2"/>
          <c:tx>
            <c:v>1,3%</c:v>
          </c:tx>
          <c:spPr>
            <a:ln w="22225">
              <a:solidFill>
                <a:schemeClr val="accent6">
                  <a:lumMod val="75000"/>
                </a:schemeClr>
              </a:solidFill>
            </a:ln>
          </c:spPr>
          <c:marker>
            <c:symbol val="none"/>
          </c:marker>
          <c:cat>
            <c:numRef>
              <c:f>'Fig 2.22'!$C$11:$BK$11</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2.22'!$C$14:$BK$14</c:f>
              <c:numCache>
                <c:formatCode>0.0%</c:formatCode>
                <c:ptCount val="61"/>
                <c:pt idx="0">
                  <c:v>0.6165927305929958</c:v>
                </c:pt>
                <c:pt idx="1">
                  <c:v>0.61309246785336569</c:v>
                </c:pt>
                <c:pt idx="2">
                  <c:v>0.5981181181679327</c:v>
                </c:pt>
                <c:pt idx="3">
                  <c:v>0.59104771023490732</c:v>
                </c:pt>
                <c:pt idx="4">
                  <c:v>0.58897973393062963</c:v>
                </c:pt>
                <c:pt idx="5">
                  <c:v>0.59213962965566147</c:v>
                </c:pt>
                <c:pt idx="6">
                  <c:v>0.59464317294388847</c:v>
                </c:pt>
                <c:pt idx="7">
                  <c:v>0.60048184932903004</c:v>
                </c:pt>
                <c:pt idx="8">
                  <c:v>0.60260863042510027</c:v>
                </c:pt>
                <c:pt idx="9">
                  <c:v>0.60131903404680742</c:v>
                </c:pt>
                <c:pt idx="10">
                  <c:v>0.59450670602903999</c:v>
                </c:pt>
                <c:pt idx="11">
                  <c:v>0.59301750968597333</c:v>
                </c:pt>
                <c:pt idx="12">
                  <c:v>0.58119261517109488</c:v>
                </c:pt>
                <c:pt idx="13">
                  <c:v>0.57147948357531153</c:v>
                </c:pt>
                <c:pt idx="14">
                  <c:v>0.57043684989652788</c:v>
                </c:pt>
                <c:pt idx="15">
                  <c:v>0.56902004055226563</c:v>
                </c:pt>
                <c:pt idx="16">
                  <c:v>0.56940663109749545</c:v>
                </c:pt>
                <c:pt idx="17">
                  <c:v>0.56395461478406128</c:v>
                </c:pt>
                <c:pt idx="18">
                  <c:v>0.56160490727021062</c:v>
                </c:pt>
                <c:pt idx="19">
                  <c:v>0.55175804133673312</c:v>
                </c:pt>
                <c:pt idx="20">
                  <c:v>0.55675428418372996</c:v>
                </c:pt>
                <c:pt idx="21">
                  <c:v>0.56092357764646161</c:v>
                </c:pt>
                <c:pt idx="22">
                  <c:v>0.56071228597465994</c:v>
                </c:pt>
                <c:pt idx="23">
                  <c:v>0.55941361161770065</c:v>
                </c:pt>
                <c:pt idx="24">
                  <c:v>0.56033167414653728</c:v>
                </c:pt>
                <c:pt idx="25">
                  <c:v>0.55488221404637117</c:v>
                </c:pt>
                <c:pt idx="26">
                  <c:v>0.54885892174464523</c:v>
                </c:pt>
                <c:pt idx="27">
                  <c:v>0.53183785991170796</c:v>
                </c:pt>
                <c:pt idx="28">
                  <c:v>0.5253180935824332</c:v>
                </c:pt>
                <c:pt idx="29">
                  <c:v>0.52725798751304198</c:v>
                </c:pt>
                <c:pt idx="30">
                  <c:v>0.5189136846977972</c:v>
                </c:pt>
                <c:pt idx="31">
                  <c:v>0.51153568277011086</c:v>
                </c:pt>
                <c:pt idx="32">
                  <c:v>0.50608945426224339</c:v>
                </c:pt>
                <c:pt idx="33">
                  <c:v>0.49163291595859998</c:v>
                </c:pt>
                <c:pt idx="34">
                  <c:v>0.48837651439057989</c:v>
                </c:pt>
                <c:pt idx="35">
                  <c:v>0.48628508080162675</c:v>
                </c:pt>
                <c:pt idx="36">
                  <c:v>0.48527554913248222</c:v>
                </c:pt>
                <c:pt idx="37">
                  <c:v>0.48553479202352245</c:v>
                </c:pt>
                <c:pt idx="38">
                  <c:v>0.48566030240715841</c:v>
                </c:pt>
                <c:pt idx="39">
                  <c:v>0.48570323467668686</c:v>
                </c:pt>
                <c:pt idx="40">
                  <c:v>0.48554509495895354</c:v>
                </c:pt>
                <c:pt idx="41">
                  <c:v>0.48553941717297616</c:v>
                </c:pt>
                <c:pt idx="42">
                  <c:v>0.48527706569346801</c:v>
                </c:pt>
                <c:pt idx="43">
                  <c:v>0.485293099126195</c:v>
                </c:pt>
                <c:pt idx="44">
                  <c:v>0.4846158586516201</c:v>
                </c:pt>
                <c:pt idx="45">
                  <c:v>0.48401733642518552</c:v>
                </c:pt>
                <c:pt idx="46">
                  <c:v>0.48361099380360828</c:v>
                </c:pt>
                <c:pt idx="47">
                  <c:v>0.48305631682123706</c:v>
                </c:pt>
                <c:pt idx="48">
                  <c:v>0.48266751304698735</c:v>
                </c:pt>
                <c:pt idx="49">
                  <c:v>0.48203543730244136</c:v>
                </c:pt>
                <c:pt idx="50">
                  <c:v>0.48165166124450359</c:v>
                </c:pt>
                <c:pt idx="51">
                  <c:v>0.48099488188436279</c:v>
                </c:pt>
                <c:pt idx="52">
                  <c:v>0.48057757926929362</c:v>
                </c:pt>
                <c:pt idx="53">
                  <c:v>0.47988512629758712</c:v>
                </c:pt>
                <c:pt idx="54">
                  <c:v>0.47943429164229401</c:v>
                </c:pt>
                <c:pt idx="55">
                  <c:v>0.47871810273365234</c:v>
                </c:pt>
                <c:pt idx="56">
                  <c:v>0.47794469871600914</c:v>
                </c:pt>
                <c:pt idx="57">
                  <c:v>0.47700247857918493</c:v>
                </c:pt>
                <c:pt idx="58">
                  <c:v>0.47577967211135785</c:v>
                </c:pt>
                <c:pt idx="59">
                  <c:v>0.47486670556590727</c:v>
                </c:pt>
                <c:pt idx="60">
                  <c:v>0.4738855415903927</c:v>
                </c:pt>
              </c:numCache>
            </c:numRef>
          </c:val>
          <c:smooth val="0"/>
          <c:extLst>
            <c:ext xmlns:c16="http://schemas.microsoft.com/office/drawing/2014/chart" uri="{C3380CC4-5D6E-409C-BE32-E72D297353CC}">
              <c16:uniqueId val="{00000002-4240-4829-B242-D59902234023}"/>
            </c:ext>
          </c:extLst>
        </c:ser>
        <c:ser>
          <c:idx val="4"/>
          <c:order val="3"/>
          <c:tx>
            <c:v>1%</c:v>
          </c:tx>
          <c:spPr>
            <a:ln w="22225">
              <a:solidFill>
                <a:srgbClr val="800000"/>
              </a:solidFill>
            </a:ln>
          </c:spPr>
          <c:marker>
            <c:symbol val="none"/>
          </c:marker>
          <c:cat>
            <c:numRef>
              <c:f>'Fig 2.22'!$C$11:$BK$11</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2.22'!$C$15:$BK$15</c:f>
              <c:numCache>
                <c:formatCode>0.0%</c:formatCode>
                <c:ptCount val="61"/>
                <c:pt idx="0">
                  <c:v>0.6165927305929968</c:v>
                </c:pt>
                <c:pt idx="1">
                  <c:v>0.61310255884677878</c:v>
                </c:pt>
                <c:pt idx="2">
                  <c:v>0.59815772704670944</c:v>
                </c:pt>
                <c:pt idx="3">
                  <c:v>0.59114097961952561</c:v>
                </c:pt>
                <c:pt idx="4">
                  <c:v>0.58917088870239165</c:v>
                </c:pt>
                <c:pt idx="5">
                  <c:v>0.59248240301975874</c:v>
                </c:pt>
                <c:pt idx="6">
                  <c:v>0.59520058202653447</c:v>
                </c:pt>
                <c:pt idx="7">
                  <c:v>0.60132830019720895</c:v>
                </c:pt>
                <c:pt idx="8">
                  <c:v>0.60381113287645516</c:v>
                </c:pt>
                <c:pt idx="9">
                  <c:v>0.60291039516343081</c:v>
                </c:pt>
                <c:pt idx="10">
                  <c:v>0.59656103130691807</c:v>
                </c:pt>
                <c:pt idx="11">
                  <c:v>0.59560536588244339</c:v>
                </c:pt>
                <c:pt idx="12">
                  <c:v>0.58440659588803878</c:v>
                </c:pt>
                <c:pt idx="13">
                  <c:v>0.57539497100779746</c:v>
                </c:pt>
                <c:pt idx="14">
                  <c:v>0.57524660914970205</c:v>
                </c:pt>
                <c:pt idx="15">
                  <c:v>0.57478781108942301</c:v>
                </c:pt>
                <c:pt idx="16">
                  <c:v>0.57618171414646047</c:v>
                </c:pt>
                <c:pt idx="17">
                  <c:v>0.57173208402246367</c:v>
                </c:pt>
                <c:pt idx="18">
                  <c:v>0.57049209114753274</c:v>
                </c:pt>
                <c:pt idx="19">
                  <c:v>0.56169789281873539</c:v>
                </c:pt>
                <c:pt idx="20">
                  <c:v>0.56807829568197254</c:v>
                </c:pt>
                <c:pt idx="21">
                  <c:v>0.5737615130563869</c:v>
                </c:pt>
                <c:pt idx="22">
                  <c:v>0.57554104967552522</c:v>
                </c:pt>
                <c:pt idx="23">
                  <c:v>0.57645712324120391</c:v>
                </c:pt>
                <c:pt idx="24">
                  <c:v>0.57729889400734136</c:v>
                </c:pt>
                <c:pt idx="25">
                  <c:v>0.57327990089944947</c:v>
                </c:pt>
                <c:pt idx="26">
                  <c:v>0.56847305161702733</c:v>
                </c:pt>
                <c:pt idx="27">
                  <c:v>0.55254265873118236</c:v>
                </c:pt>
                <c:pt idx="28">
                  <c:v>0.54694589918299508</c:v>
                </c:pt>
                <c:pt idx="29">
                  <c:v>0.54894429464884498</c:v>
                </c:pt>
                <c:pt idx="30">
                  <c:v>0.54164932243963781</c:v>
                </c:pt>
                <c:pt idx="31">
                  <c:v>0.53567911347397434</c:v>
                </c:pt>
                <c:pt idx="32">
                  <c:v>0.53137866235263831</c:v>
                </c:pt>
                <c:pt idx="33">
                  <c:v>0.5189425175973863</c:v>
                </c:pt>
                <c:pt idx="34">
                  <c:v>0.51580563034539095</c:v>
                </c:pt>
                <c:pt idx="35">
                  <c:v>0.51381776379362487</c:v>
                </c:pt>
                <c:pt idx="36">
                  <c:v>0.51417574506209129</c:v>
                </c:pt>
                <c:pt idx="37">
                  <c:v>0.51457673325259035</c:v>
                </c:pt>
                <c:pt idx="38">
                  <c:v>0.51492702083139263</c:v>
                </c:pt>
                <c:pt idx="39">
                  <c:v>0.51512165027418888</c:v>
                </c:pt>
                <c:pt idx="40">
                  <c:v>0.51512941829737013</c:v>
                </c:pt>
                <c:pt idx="41">
                  <c:v>0.51517646476852175</c:v>
                </c:pt>
                <c:pt idx="42">
                  <c:v>0.51504612783517079</c:v>
                </c:pt>
                <c:pt idx="43">
                  <c:v>0.5151929262190571</c:v>
                </c:pt>
                <c:pt idx="44">
                  <c:v>0.51467718936694451</c:v>
                </c:pt>
                <c:pt idx="45">
                  <c:v>0.5141909206493156</c:v>
                </c:pt>
                <c:pt idx="46">
                  <c:v>0.51387877226395173</c:v>
                </c:pt>
                <c:pt idx="47">
                  <c:v>0.51341146762033341</c:v>
                </c:pt>
                <c:pt idx="48">
                  <c:v>0.51310375800381347</c:v>
                </c:pt>
                <c:pt idx="49">
                  <c:v>0.51262651085162214</c:v>
                </c:pt>
                <c:pt idx="50">
                  <c:v>0.51230257444651217</c:v>
                </c:pt>
                <c:pt idx="51">
                  <c:v>0.51178054293697417</c:v>
                </c:pt>
                <c:pt idx="52">
                  <c:v>0.51139885021280096</c:v>
                </c:pt>
                <c:pt idx="53">
                  <c:v>0.51082865665474408</c:v>
                </c:pt>
                <c:pt idx="54">
                  <c:v>0.51039697482627278</c:v>
                </c:pt>
                <c:pt idx="55">
                  <c:v>0.50978829628422007</c:v>
                </c:pt>
                <c:pt idx="56">
                  <c:v>0.50908871168282954</c:v>
                </c:pt>
                <c:pt idx="57">
                  <c:v>0.50815472448396792</c:v>
                </c:pt>
                <c:pt idx="58">
                  <c:v>0.50702132314751436</c:v>
                </c:pt>
                <c:pt idx="59">
                  <c:v>0.50604032611296035</c:v>
                </c:pt>
                <c:pt idx="60">
                  <c:v>0.50510007058986783</c:v>
                </c:pt>
              </c:numCache>
            </c:numRef>
          </c:val>
          <c:smooth val="0"/>
          <c:extLst xmlns:c15="http://schemas.microsoft.com/office/drawing/2012/chart">
            <c:ext xmlns:c16="http://schemas.microsoft.com/office/drawing/2014/chart" uri="{C3380CC4-5D6E-409C-BE32-E72D297353CC}">
              <c16:uniqueId val="{00000003-4240-4829-B242-D59902234023}"/>
            </c:ext>
          </c:extLst>
        </c:ser>
        <c:dLbls>
          <c:showLegendKey val="0"/>
          <c:showVal val="0"/>
          <c:showCatName val="0"/>
          <c:showSerName val="0"/>
          <c:showPercent val="0"/>
          <c:showBubbleSize val="0"/>
        </c:dLbls>
        <c:smooth val="0"/>
        <c:axId val="153884928"/>
        <c:axId val="153899392"/>
        <c:extLst/>
      </c:lineChart>
      <c:catAx>
        <c:axId val="153884928"/>
        <c:scaling>
          <c:orientation val="minMax"/>
        </c:scaling>
        <c:delete val="0"/>
        <c:axPos val="b"/>
        <c:title>
          <c:tx>
            <c:rich>
              <a:bodyPr/>
              <a:lstStyle/>
              <a:p>
                <a:pPr>
                  <a:defRPr/>
                </a:pPr>
                <a:r>
                  <a:rPr lang="en-US"/>
                  <a:t>génération</a:t>
                </a:r>
              </a:p>
            </c:rich>
          </c:tx>
          <c:layout>
            <c:manualLayout>
              <c:xMode val="edge"/>
              <c:yMode val="edge"/>
              <c:x val="0.26344800569800564"/>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3899392"/>
        <c:crosses val="autoZero"/>
        <c:auto val="1"/>
        <c:lblAlgn val="ctr"/>
        <c:lblOffset val="100"/>
        <c:tickLblSkip val="10"/>
        <c:noMultiLvlLbl val="0"/>
      </c:catAx>
      <c:valAx>
        <c:axId val="153899392"/>
        <c:scaling>
          <c:orientation val="minMax"/>
          <c:max val="0.70000000000000007"/>
          <c:min val="0.4"/>
        </c:scaling>
        <c:delete val="0"/>
        <c:axPos val="l"/>
        <c:majorGridlines/>
        <c:title>
          <c:tx>
            <c:rich>
              <a:bodyPr rot="-5400000" vert="horz"/>
              <a:lstStyle/>
              <a:p>
                <a:pPr>
                  <a:defRPr/>
                </a:pPr>
                <a:r>
                  <a:rPr lang="en-US"/>
                  <a:t>en % du </a:t>
                </a:r>
                <a:br>
                  <a:rPr lang="en-US"/>
                </a:br>
                <a:r>
                  <a:rPr lang="en-US"/>
                  <a:t>salaire moyen de carrière </a:t>
                </a:r>
              </a:p>
            </c:rich>
          </c:tx>
          <c:layout>
            <c:manualLayout>
              <c:xMode val="edge"/>
              <c:yMode val="edge"/>
              <c:x val="2.1335470085470085E-3"/>
              <c:y val="2.3577314814814815E-2"/>
            </c:manualLayout>
          </c:layout>
          <c:overlay val="0"/>
        </c:title>
        <c:numFmt formatCode="0%" sourceLinked="0"/>
        <c:majorTickMark val="out"/>
        <c:minorTickMark val="none"/>
        <c:tickLblPos val="nextTo"/>
        <c:crossAx val="153884928"/>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298433048433"/>
          <c:y val="3.5880555555555554E-2"/>
          <c:w val="0.75703774928774925"/>
          <c:h val="0.71216990740740738"/>
        </c:manualLayout>
      </c:layout>
      <c:lineChart>
        <c:grouping val="standard"/>
        <c:varyColors val="0"/>
        <c:ser>
          <c:idx val="1"/>
          <c:order val="0"/>
          <c:tx>
            <c:v>1,8%</c:v>
          </c:tx>
          <c:spPr>
            <a:ln w="22225">
              <a:solidFill>
                <a:srgbClr val="006600"/>
              </a:solidFill>
            </a:ln>
          </c:spPr>
          <c:marker>
            <c:symbol val="none"/>
          </c:marker>
          <c:cat>
            <c:numRef>
              <c:f>'Fig 2.22'!$C$73:$BK$73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2.22'!$C$74:$BK$74</c:f>
              <c:numCache>
                <c:formatCode>0.0%</c:formatCode>
                <c:ptCount val="61"/>
                <c:pt idx="0">
                  <c:v>0.87590384811946742</c:v>
                </c:pt>
                <c:pt idx="1">
                  <c:v>0.87421726769383024</c:v>
                </c:pt>
                <c:pt idx="2">
                  <c:v>0.8817613211006945</c:v>
                </c:pt>
                <c:pt idx="3">
                  <c:v>0.88121748672921985</c:v>
                </c:pt>
                <c:pt idx="4">
                  <c:v>0.88799952828687023</c:v>
                </c:pt>
                <c:pt idx="5">
                  <c:v>0.8894194101551699</c:v>
                </c:pt>
                <c:pt idx="6">
                  <c:v>0.89394895777477368</c:v>
                </c:pt>
                <c:pt idx="7">
                  <c:v>0.89744892794237452</c:v>
                </c:pt>
                <c:pt idx="8">
                  <c:v>0.90072296984480982</c:v>
                </c:pt>
                <c:pt idx="9">
                  <c:v>0.89201584737736106</c:v>
                </c:pt>
                <c:pt idx="10">
                  <c:v>0.90007833746166133</c:v>
                </c:pt>
                <c:pt idx="11">
                  <c:v>0.89030759436738061</c:v>
                </c:pt>
                <c:pt idx="12">
                  <c:v>0.87429049476443943</c:v>
                </c:pt>
                <c:pt idx="13">
                  <c:v>0.86405243650060293</c:v>
                </c:pt>
                <c:pt idx="14">
                  <c:v>0.8645267311434629</c:v>
                </c:pt>
                <c:pt idx="15">
                  <c:v>0.86925193465434547</c:v>
                </c:pt>
                <c:pt idx="16">
                  <c:v>0.86083849564926251</c:v>
                </c:pt>
                <c:pt idx="17">
                  <c:v>0.85063604393984316</c:v>
                </c:pt>
                <c:pt idx="18">
                  <c:v>0.82665829694577753</c:v>
                </c:pt>
                <c:pt idx="19">
                  <c:v>0.82841496629965761</c:v>
                </c:pt>
                <c:pt idx="20">
                  <c:v>0.82661971023372227</c:v>
                </c:pt>
                <c:pt idx="21">
                  <c:v>0.82281079972763527</c:v>
                </c:pt>
                <c:pt idx="22">
                  <c:v>0.8168679609404953</c:v>
                </c:pt>
                <c:pt idx="23">
                  <c:v>0.8129938990105342</c:v>
                </c:pt>
                <c:pt idx="24">
                  <c:v>0.81260745949919044</c:v>
                </c:pt>
                <c:pt idx="25">
                  <c:v>0.81251494099591459</c:v>
                </c:pt>
                <c:pt idx="26">
                  <c:v>0.81179509862937538</c:v>
                </c:pt>
                <c:pt idx="27">
                  <c:v>0.81340390643366156</c:v>
                </c:pt>
                <c:pt idx="28">
                  <c:v>0.81226054785908697</c:v>
                </c:pt>
                <c:pt idx="29">
                  <c:v>0.81294525434072851</c:v>
                </c:pt>
                <c:pt idx="30">
                  <c:v>0.81355053970059954</c:v>
                </c:pt>
                <c:pt idx="31">
                  <c:v>0.81407670119074416</c:v>
                </c:pt>
                <c:pt idx="32">
                  <c:v>0.81298258331590811</c:v>
                </c:pt>
                <c:pt idx="33">
                  <c:v>0.8139813025138225</c:v>
                </c:pt>
                <c:pt idx="34">
                  <c:v>0.81283033416860295</c:v>
                </c:pt>
                <c:pt idx="35">
                  <c:v>0.81169451014371719</c:v>
                </c:pt>
                <c:pt idx="36">
                  <c:v>0.81057353349170325</c:v>
                </c:pt>
                <c:pt idx="37">
                  <c:v>0.81001852225031468</c:v>
                </c:pt>
                <c:pt idx="38">
                  <c:v>0.80891927668485142</c:v>
                </c:pt>
                <c:pt idx="39">
                  <c:v>0.80783416932601648</c:v>
                </c:pt>
                <c:pt idx="40">
                  <c:v>0.80627007899867309</c:v>
                </c:pt>
                <c:pt idx="41">
                  <c:v>0.8052422911804975</c:v>
                </c:pt>
                <c:pt idx="42">
                  <c:v>0.8036242173441015</c:v>
                </c:pt>
                <c:pt idx="43">
                  <c:v>0.80259909030828958</c:v>
                </c:pt>
                <c:pt idx="44">
                  <c:v>0.80099721372118715</c:v>
                </c:pt>
                <c:pt idx="45">
                  <c:v>0.79940734121939871</c:v>
                </c:pt>
                <c:pt idx="46">
                  <c:v>0.79838742882176184</c:v>
                </c:pt>
                <c:pt idx="47">
                  <c:v>0.79681219225606859</c:v>
                </c:pt>
                <c:pt idx="48">
                  <c:v>0.79575961865066835</c:v>
                </c:pt>
                <c:pt idx="49">
                  <c:v>0.7941314377932851</c:v>
                </c:pt>
                <c:pt idx="50">
                  <c:v>0.79307978752527863</c:v>
                </c:pt>
                <c:pt idx="51">
                  <c:v>0.79146557316195809</c:v>
                </c:pt>
                <c:pt idx="52">
                  <c:v>0.79041417702972083</c:v>
                </c:pt>
                <c:pt idx="53">
                  <c:v>0.78881297740227796</c:v>
                </c:pt>
                <c:pt idx="54">
                  <c:v>0.78776116722182876</c:v>
                </c:pt>
                <c:pt idx="55">
                  <c:v>0.78617204357910542</c:v>
                </c:pt>
                <c:pt idx="56">
                  <c:v>0.78508729684762724</c:v>
                </c:pt>
                <c:pt idx="57">
                  <c:v>0.7839996079851469</c:v>
                </c:pt>
                <c:pt idx="58">
                  <c:v>0.78236023990456671</c:v>
                </c:pt>
                <c:pt idx="59">
                  <c:v>0.78127105655092111</c:v>
                </c:pt>
                <c:pt idx="60">
                  <c:v>0.78017848280765267</c:v>
                </c:pt>
              </c:numCache>
            </c:numRef>
          </c:val>
          <c:smooth val="0"/>
          <c:extLst>
            <c:ext xmlns:c16="http://schemas.microsoft.com/office/drawing/2014/chart" uri="{C3380CC4-5D6E-409C-BE32-E72D297353CC}">
              <c16:uniqueId val="{00000000-6561-4484-97CC-07728861D8BF}"/>
            </c:ext>
          </c:extLst>
        </c:ser>
        <c:ser>
          <c:idx val="2"/>
          <c:order val="1"/>
          <c:tx>
            <c:v>1,5%</c:v>
          </c:tx>
          <c:spPr>
            <a:ln w="22225">
              <a:solidFill>
                <a:schemeClr val="accent5">
                  <a:lumMod val="75000"/>
                </a:schemeClr>
              </a:solidFill>
            </a:ln>
          </c:spPr>
          <c:marker>
            <c:symbol val="none"/>
          </c:marker>
          <c:cat>
            <c:numRef>
              <c:f>'Fig 2.22'!$C$73:$BK$73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2.22'!$C$75:$BK$75</c:f>
              <c:numCache>
                <c:formatCode>0.0%</c:formatCode>
                <c:ptCount val="61"/>
                <c:pt idx="0">
                  <c:v>0.87590384811946742</c:v>
                </c:pt>
                <c:pt idx="1">
                  <c:v>0.87423184769613738</c:v>
                </c:pt>
                <c:pt idx="2">
                  <c:v>0.88182033531702031</c:v>
                </c:pt>
                <c:pt idx="3">
                  <c:v>0.88135763858374938</c:v>
                </c:pt>
                <c:pt idx="4">
                  <c:v>0.88828830440384576</c:v>
                </c:pt>
                <c:pt idx="5">
                  <c:v>0.88993085390430871</c:v>
                </c:pt>
                <c:pt idx="6">
                  <c:v>0.89477746772326194</c:v>
                </c:pt>
                <c:pt idx="7">
                  <c:v>0.8986952579883204</c:v>
                </c:pt>
                <c:pt idx="8">
                  <c:v>0.9024882731142484</c:v>
                </c:pt>
                <c:pt idx="9">
                  <c:v>0.89432817846710699</c:v>
                </c:pt>
                <c:pt idx="10">
                  <c:v>0.90311669513117387</c:v>
                </c:pt>
                <c:pt idx="11">
                  <c:v>0.89409361226766759</c:v>
                </c:pt>
                <c:pt idx="12">
                  <c:v>0.87898981015358368</c:v>
                </c:pt>
                <c:pt idx="13">
                  <c:v>0.86979405706833701</c:v>
                </c:pt>
                <c:pt idx="14">
                  <c:v>0.8715821441760091</c:v>
                </c:pt>
                <c:pt idx="15">
                  <c:v>0.87776524578938109</c:v>
                </c:pt>
                <c:pt idx="16">
                  <c:v>0.87071916034879882</c:v>
                </c:pt>
                <c:pt idx="17">
                  <c:v>0.86194645799478786</c:v>
                </c:pt>
                <c:pt idx="18">
                  <c:v>0.83926700201411752</c:v>
                </c:pt>
                <c:pt idx="19">
                  <c:v>0.84279876440730017</c:v>
                </c:pt>
                <c:pt idx="20">
                  <c:v>0.84282723072637733</c:v>
                </c:pt>
                <c:pt idx="21">
                  <c:v>0.8413404161534449</c:v>
                </c:pt>
                <c:pt idx="22">
                  <c:v>0.83738513622925204</c:v>
                </c:pt>
                <c:pt idx="23">
                  <c:v>0.83567198780850893</c:v>
                </c:pt>
                <c:pt idx="24">
                  <c:v>0.83723485560350419</c:v>
                </c:pt>
                <c:pt idx="25">
                  <c:v>0.83845149915701678</c:v>
                </c:pt>
                <c:pt idx="26">
                  <c:v>0.83871281193642822</c:v>
                </c:pt>
                <c:pt idx="27">
                  <c:v>0.84071119677131068</c:v>
                </c:pt>
                <c:pt idx="28">
                  <c:v>0.83971116136043789</c:v>
                </c:pt>
                <c:pt idx="29">
                  <c:v>0.84030239484143088</c:v>
                </c:pt>
                <c:pt idx="30">
                  <c:v>0.84082912399050003</c:v>
                </c:pt>
                <c:pt idx="31">
                  <c:v>0.84129159326400071</c:v>
                </c:pt>
                <c:pt idx="32">
                  <c:v>0.84033597264654469</c:v>
                </c:pt>
                <c:pt idx="33">
                  <c:v>0.84121621465380014</c:v>
                </c:pt>
                <c:pt idx="34">
                  <c:v>0.84020952337810961</c:v>
                </c:pt>
                <c:pt idx="35">
                  <c:v>0.83921607804025611</c:v>
                </c:pt>
                <c:pt idx="36">
                  <c:v>0.83823561891596932</c:v>
                </c:pt>
                <c:pt idx="37">
                  <c:v>0.8377501798707212</c:v>
                </c:pt>
                <c:pt idx="38">
                  <c:v>0.83678872778110014</c:v>
                </c:pt>
                <c:pt idx="39">
                  <c:v>0.83583964163475466</c:v>
                </c:pt>
                <c:pt idx="40">
                  <c:v>0.83437837847737628</c:v>
                </c:pt>
                <c:pt idx="41">
                  <c:v>0.83338661429003225</c:v>
                </c:pt>
                <c:pt idx="42">
                  <c:v>0.83187195469933017</c:v>
                </c:pt>
                <c:pt idx="43">
                  <c:v>0.83088371701965824</c:v>
                </c:pt>
                <c:pt idx="44">
                  <c:v>0.82938510916156749</c:v>
                </c:pt>
                <c:pt idx="45">
                  <c:v>0.82789812075265878</c:v>
                </c:pt>
                <c:pt idx="46">
                  <c:v>0.8269164692705252</c:v>
                </c:pt>
                <c:pt idx="47">
                  <c:v>0.82544419275209813</c:v>
                </c:pt>
                <c:pt idx="48">
                  <c:v>0.82443434317289788</c:v>
                </c:pt>
                <c:pt idx="49">
                  <c:v>0.82291584373137538</c:v>
                </c:pt>
                <c:pt idx="50">
                  <c:v>0.82190817324256005</c:v>
                </c:pt>
                <c:pt idx="51">
                  <c:v>0.82040389208809905</c:v>
                </c:pt>
                <c:pt idx="52">
                  <c:v>0.819397869401713</c:v>
                </c:pt>
                <c:pt idx="53">
                  <c:v>0.81790700887047119</c:v>
                </c:pt>
                <c:pt idx="54">
                  <c:v>0.81690210774668914</c:v>
                </c:pt>
                <c:pt idx="55">
                  <c:v>0.81542388605561311</c:v>
                </c:pt>
                <c:pt idx="56">
                  <c:v>0.81439075246568338</c:v>
                </c:pt>
                <c:pt idx="57">
                  <c:v>0.81335572149209856</c:v>
                </c:pt>
                <c:pt idx="58">
                  <c:v>0.81183470394455026</c:v>
                </c:pt>
                <c:pt idx="59">
                  <c:v>0.81080003521522304</c:v>
                </c:pt>
                <c:pt idx="60">
                  <c:v>0.80976313863975269</c:v>
                </c:pt>
              </c:numCache>
            </c:numRef>
          </c:val>
          <c:smooth val="0"/>
          <c:extLst>
            <c:ext xmlns:c16="http://schemas.microsoft.com/office/drawing/2014/chart" uri="{C3380CC4-5D6E-409C-BE32-E72D297353CC}">
              <c16:uniqueId val="{00000001-6561-4484-97CC-07728861D8BF}"/>
            </c:ext>
          </c:extLst>
        </c:ser>
        <c:ser>
          <c:idx val="3"/>
          <c:order val="2"/>
          <c:tx>
            <c:v>1,3%</c:v>
          </c:tx>
          <c:spPr>
            <a:ln w="22225">
              <a:solidFill>
                <a:schemeClr val="accent6">
                  <a:lumMod val="75000"/>
                </a:schemeClr>
              </a:solidFill>
            </a:ln>
          </c:spPr>
          <c:marker>
            <c:symbol val="none"/>
          </c:marker>
          <c:cat>
            <c:numRef>
              <c:f>'Fig 2.22'!$C$73:$BK$73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2.22'!$C$76:$BK$76</c:f>
              <c:numCache>
                <c:formatCode>0.0%</c:formatCode>
                <c:ptCount val="61"/>
                <c:pt idx="0">
                  <c:v>0.87590384811946742</c:v>
                </c:pt>
                <c:pt idx="1">
                  <c:v>0.8742427922360646</c:v>
                </c:pt>
                <c:pt idx="2">
                  <c:v>0.88186431042725155</c:v>
                </c:pt>
                <c:pt idx="3">
                  <c:v>0.88146012917763517</c:v>
                </c:pt>
                <c:pt idx="4">
                  <c:v>0.88849682426547338</c:v>
                </c:pt>
                <c:pt idx="5">
                  <c:v>0.8902950006043675</c:v>
                </c:pt>
                <c:pt idx="6">
                  <c:v>0.89536060480156054</c:v>
                </c:pt>
                <c:pt idx="7">
                  <c:v>0.89956604059541811</c:v>
                </c:pt>
                <c:pt idx="8">
                  <c:v>0.90371599538291891</c:v>
                </c:pt>
                <c:pt idx="9">
                  <c:v>0.8959320690509428</c:v>
                </c:pt>
                <c:pt idx="10">
                  <c:v>0.90522048231835439</c:v>
                </c:pt>
                <c:pt idx="11">
                  <c:v>0.89671273257408979</c:v>
                </c:pt>
                <c:pt idx="12">
                  <c:v>0.88223934316853958</c:v>
                </c:pt>
                <c:pt idx="13">
                  <c:v>0.87376426437249577</c:v>
                </c:pt>
                <c:pt idx="14">
                  <c:v>0.87646231206677749</c:v>
                </c:pt>
                <c:pt idx="15">
                  <c:v>0.88365709193220809</c:v>
                </c:pt>
                <c:pt idx="16">
                  <c:v>0.8775627483244075</c:v>
                </c:pt>
                <c:pt idx="17">
                  <c:v>0.86978769484301555</c:v>
                </c:pt>
                <c:pt idx="18">
                  <c:v>0.84801753175316408</c:v>
                </c:pt>
                <c:pt idx="19">
                  <c:v>0.85279264764605822</c:v>
                </c:pt>
                <c:pt idx="20">
                  <c:v>0.85410194059410771</c:v>
                </c:pt>
                <c:pt idx="21">
                  <c:v>0.85424717100034719</c:v>
                </c:pt>
                <c:pt idx="22">
                  <c:v>0.85169573192496262</c:v>
                </c:pt>
                <c:pt idx="23">
                  <c:v>0.85149066043690835</c:v>
                </c:pt>
                <c:pt idx="24">
                  <c:v>0.8543644726306302</c:v>
                </c:pt>
                <c:pt idx="25">
                  <c:v>0.85646075259939269</c:v>
                </c:pt>
                <c:pt idx="26">
                  <c:v>0.85739259107973398</c:v>
                </c:pt>
                <c:pt idx="27">
                  <c:v>0.85968715435127674</c:v>
                </c:pt>
                <c:pt idx="28">
                  <c:v>0.85879180797140053</c:v>
                </c:pt>
                <c:pt idx="29">
                  <c:v>0.85931668598510758</c:v>
                </c:pt>
                <c:pt idx="30">
                  <c:v>0.8597867055898909</c:v>
                </c:pt>
                <c:pt idx="31">
                  <c:v>0.86020207659129744</c:v>
                </c:pt>
                <c:pt idx="32">
                  <c:v>0.85934730836118778</c:v>
                </c:pt>
                <c:pt idx="33">
                  <c:v>0.86013930427311236</c:v>
                </c:pt>
                <c:pt idx="34">
                  <c:v>0.85923799879978069</c:v>
                </c:pt>
                <c:pt idx="35">
                  <c:v>0.85834855260898912</c:v>
                </c:pt>
                <c:pt idx="36">
                  <c:v>0.8574707331657947</c:v>
                </c:pt>
                <c:pt idx="37">
                  <c:v>0.85703611246427791</c:v>
                </c:pt>
                <c:pt idx="38">
                  <c:v>0.85617531029816329</c:v>
                </c:pt>
                <c:pt idx="39">
                  <c:v>0.8553255795425494</c:v>
                </c:pt>
                <c:pt idx="40">
                  <c:v>0.85394032289651789</c:v>
                </c:pt>
                <c:pt idx="41">
                  <c:v>0.8529758027984865</c:v>
                </c:pt>
                <c:pt idx="42">
                  <c:v>0.85153788802238006</c:v>
                </c:pt>
                <c:pt idx="43">
                  <c:v>0.8505775781010535</c:v>
                </c:pt>
                <c:pt idx="44">
                  <c:v>0.84915564240573982</c:v>
                </c:pt>
                <c:pt idx="45">
                  <c:v>0.84774505281518076</c:v>
                </c:pt>
                <c:pt idx="46">
                  <c:v>0.84679237368291804</c:v>
                </c:pt>
                <c:pt idx="47">
                  <c:v>0.84539655845691608</c:v>
                </c:pt>
                <c:pt idx="48">
                  <c:v>0.84441915974519555</c:v>
                </c:pt>
                <c:pt idx="49">
                  <c:v>0.84298243867984279</c:v>
                </c:pt>
                <c:pt idx="50">
                  <c:v>0.84200811952503951</c:v>
                </c:pt>
                <c:pt idx="51">
                  <c:v>0.84058576104003291</c:v>
                </c:pt>
                <c:pt idx="52">
                  <c:v>0.83961407010059341</c:v>
                </c:pt>
                <c:pt idx="53">
                  <c:v>0.83820536816945967</c:v>
                </c:pt>
                <c:pt idx="54">
                  <c:v>0.83723586084013912</c:v>
                </c:pt>
                <c:pt idx="55">
                  <c:v>0.83584012624408577</c:v>
                </c:pt>
                <c:pt idx="56">
                  <c:v>0.83484595738935941</c:v>
                </c:pt>
                <c:pt idx="57">
                  <c:v>0.83385060433004887</c:v>
                </c:pt>
                <c:pt idx="58">
                  <c:v>0.83241777891878288</c:v>
                </c:pt>
                <c:pt idx="59">
                  <c:v>0.83142401964509194</c:v>
                </c:pt>
                <c:pt idx="60">
                  <c:v>0.83042881168152605</c:v>
                </c:pt>
              </c:numCache>
            </c:numRef>
          </c:val>
          <c:smooth val="0"/>
          <c:extLst>
            <c:ext xmlns:c16="http://schemas.microsoft.com/office/drawing/2014/chart" uri="{C3380CC4-5D6E-409C-BE32-E72D297353CC}">
              <c16:uniqueId val="{00000002-6561-4484-97CC-07728861D8BF}"/>
            </c:ext>
          </c:extLst>
        </c:ser>
        <c:ser>
          <c:idx val="4"/>
          <c:order val="3"/>
          <c:tx>
            <c:v>1%</c:v>
          </c:tx>
          <c:spPr>
            <a:ln w="22225">
              <a:solidFill>
                <a:srgbClr val="800000"/>
              </a:solidFill>
            </a:ln>
          </c:spPr>
          <c:marker>
            <c:symbol val="none"/>
          </c:marker>
          <c:cat>
            <c:numRef>
              <c:f>'Fig 2.22'!$C$73:$BK$73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2.22'!$C$77:$BK$77</c:f>
              <c:numCache>
                <c:formatCode>0.0%</c:formatCode>
                <c:ptCount val="61"/>
                <c:pt idx="0">
                  <c:v>0.87590384811946886</c:v>
                </c:pt>
                <c:pt idx="1">
                  <c:v>0.87425739769312538</c:v>
                </c:pt>
                <c:pt idx="2">
                  <c:v>0.88192352555751929</c:v>
                </c:pt>
                <c:pt idx="3">
                  <c:v>0.8816010290878814</c:v>
                </c:pt>
                <c:pt idx="4">
                  <c:v>0.8887886207497564</c:v>
                </c:pt>
                <c:pt idx="5">
                  <c:v>0.89081596109809191</c:v>
                </c:pt>
                <c:pt idx="6">
                  <c:v>0.89620828483631454</c:v>
                </c:pt>
                <c:pt idx="7">
                  <c:v>0.90084565649318171</c:v>
                </c:pt>
                <c:pt idx="8">
                  <c:v>0.9055342528281668</c:v>
                </c:pt>
                <c:pt idx="9">
                  <c:v>0.8983206943515295</c:v>
                </c:pt>
                <c:pt idx="10">
                  <c:v>0.90836894681472979</c:v>
                </c:pt>
                <c:pt idx="11">
                  <c:v>0.90064746553489061</c:v>
                </c:pt>
                <c:pt idx="12">
                  <c:v>0.88713880735707396</c:v>
                </c:pt>
                <c:pt idx="13">
                  <c:v>0.87976962610693255</c:v>
                </c:pt>
                <c:pt idx="14">
                  <c:v>0.88386722895150649</c:v>
                </c:pt>
                <c:pt idx="15">
                  <c:v>0.89262168257131369</c:v>
                </c:pt>
                <c:pt idx="16">
                  <c:v>0.8880044259864972</c:v>
                </c:pt>
                <c:pt idx="17">
                  <c:v>0.88178289244091623</c:v>
                </c:pt>
                <c:pt idx="18">
                  <c:v>0.86143708638724303</c:v>
                </c:pt>
                <c:pt idx="19">
                  <c:v>0.86815559956971255</c:v>
                </c:pt>
                <c:pt idx="20">
                  <c:v>0.87147380547367481</c:v>
                </c:pt>
                <c:pt idx="21">
                  <c:v>0.87417865723499066</c:v>
                </c:pt>
                <c:pt idx="22">
                  <c:v>0.87384429815553943</c:v>
                </c:pt>
                <c:pt idx="23">
                  <c:v>0.87605491735167373</c:v>
                </c:pt>
                <c:pt idx="24">
                  <c:v>0.8811108226650558</c:v>
                </c:pt>
                <c:pt idx="25">
                  <c:v>0.88468609030521317</c:v>
                </c:pt>
                <c:pt idx="26">
                  <c:v>0.88669482317013226</c:v>
                </c:pt>
                <c:pt idx="27">
                  <c:v>0.88937015127750085</c:v>
                </c:pt>
                <c:pt idx="28">
                  <c:v>0.88864670765846909</c:v>
                </c:pt>
                <c:pt idx="29">
                  <c:v>0.88906552177977072</c:v>
                </c:pt>
                <c:pt idx="30">
                  <c:v>0.88944343626961542</c:v>
                </c:pt>
                <c:pt idx="31">
                  <c:v>0.88978060992268282</c:v>
                </c:pt>
                <c:pt idx="32">
                  <c:v>0.88909094999604799</c:v>
                </c:pt>
                <c:pt idx="33">
                  <c:v>0.88973549030511379</c:v>
                </c:pt>
                <c:pt idx="34">
                  <c:v>0.88900723171364937</c:v>
                </c:pt>
                <c:pt idx="35">
                  <c:v>0.88828855547206975</c:v>
                </c:pt>
                <c:pt idx="36">
                  <c:v>0.88757927369116685</c:v>
                </c:pt>
                <c:pt idx="37">
                  <c:v>0.88722809834687366</c:v>
                </c:pt>
                <c:pt idx="38">
                  <c:v>0.88653256659701785</c:v>
                </c:pt>
                <c:pt idx="39">
                  <c:v>0.88584598059313535</c:v>
                </c:pt>
                <c:pt idx="40">
                  <c:v>0.88458691020534297</c:v>
                </c:pt>
                <c:pt idx="41">
                  <c:v>0.88366856060821941</c:v>
                </c:pt>
                <c:pt idx="42">
                  <c:v>0.88235853551026933</c:v>
                </c:pt>
                <c:pt idx="43">
                  <c:v>0.88144560005144978</c:v>
                </c:pt>
                <c:pt idx="44">
                  <c:v>0.88015148775395413</c:v>
                </c:pt>
                <c:pt idx="45">
                  <c:v>0.87886828434436992</c:v>
                </c:pt>
                <c:pt idx="46">
                  <c:v>0.87796476091702114</c:v>
                </c:pt>
                <c:pt idx="47">
                  <c:v>0.87669644412226955</c:v>
                </c:pt>
                <c:pt idx="48">
                  <c:v>0.87577426236422085</c:v>
                </c:pt>
                <c:pt idx="49">
                  <c:v>0.87447442468947056</c:v>
                </c:pt>
                <c:pt idx="50">
                  <c:v>0.8735567726468163</c:v>
                </c:pt>
                <c:pt idx="51">
                  <c:v>0.87227147026364238</c:v>
                </c:pt>
                <c:pt idx="52">
                  <c:v>0.87135799551963256</c:v>
                </c:pt>
                <c:pt idx="53">
                  <c:v>0.8700866405972919</c:v>
                </c:pt>
                <c:pt idx="54">
                  <c:v>0.86917699880951182</c:v>
                </c:pt>
                <c:pt idx="55">
                  <c:v>0.86791902055742209</c:v>
                </c:pt>
                <c:pt idx="56">
                  <c:v>0.86699080323862165</c:v>
                </c:pt>
                <c:pt idx="57">
                  <c:v>0.86606249522477696</c:v>
                </c:pt>
                <c:pt idx="58">
                  <c:v>0.86477723194279499</c:v>
                </c:pt>
                <c:pt idx="59">
                  <c:v>0.86385234772605746</c:v>
                </c:pt>
                <c:pt idx="60">
                  <c:v>0.86292718718817929</c:v>
                </c:pt>
              </c:numCache>
            </c:numRef>
          </c:val>
          <c:smooth val="0"/>
          <c:extLst>
            <c:ext xmlns:c16="http://schemas.microsoft.com/office/drawing/2014/chart" uri="{C3380CC4-5D6E-409C-BE32-E72D297353CC}">
              <c16:uniqueId val="{00000003-6561-4484-97CC-07728861D8BF}"/>
            </c:ext>
          </c:extLst>
        </c:ser>
        <c:dLbls>
          <c:showLegendKey val="0"/>
          <c:showVal val="0"/>
          <c:showCatName val="0"/>
          <c:showSerName val="0"/>
          <c:showPercent val="0"/>
          <c:showBubbleSize val="0"/>
        </c:dLbls>
        <c:smooth val="0"/>
        <c:axId val="151715200"/>
        <c:axId val="151762432"/>
      </c:lineChart>
      <c:catAx>
        <c:axId val="151715200"/>
        <c:scaling>
          <c:orientation val="minMax"/>
        </c:scaling>
        <c:delete val="0"/>
        <c:axPos val="b"/>
        <c:title>
          <c:tx>
            <c:rich>
              <a:bodyPr/>
              <a:lstStyle/>
              <a:p>
                <a:pPr>
                  <a:defRPr/>
                </a:pPr>
                <a:r>
                  <a:rPr lang="en-US"/>
                  <a:t>génération</a:t>
                </a:r>
              </a:p>
            </c:rich>
          </c:tx>
          <c:layout>
            <c:manualLayout>
              <c:xMode val="edge"/>
              <c:yMode val="edge"/>
              <c:x val="0.22726566951566948"/>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1762432"/>
        <c:crosses val="autoZero"/>
        <c:auto val="1"/>
        <c:lblAlgn val="ctr"/>
        <c:lblOffset val="100"/>
        <c:tickLblSkip val="10"/>
        <c:noMultiLvlLbl val="0"/>
      </c:catAx>
      <c:valAx>
        <c:axId val="151762432"/>
        <c:scaling>
          <c:orientation val="minMax"/>
          <c:max val="1"/>
          <c:min val="0.75000000000000011"/>
        </c:scaling>
        <c:delete val="0"/>
        <c:axPos val="l"/>
        <c:majorGridlines/>
        <c:title>
          <c:tx>
            <c:rich>
              <a:bodyPr rot="-5400000" vert="horz"/>
              <a:lstStyle/>
              <a:p>
                <a:pPr>
                  <a:defRPr/>
                </a:pPr>
                <a:r>
                  <a:rPr lang="en-US"/>
                  <a:t>en % </a:t>
                </a:r>
              </a:p>
            </c:rich>
          </c:tx>
          <c:layout>
            <c:manualLayout>
              <c:xMode val="edge"/>
              <c:yMode val="edge"/>
              <c:x val="2.1335470085470085E-3"/>
              <c:y val="0.3175587962962963"/>
            </c:manualLayout>
          </c:layout>
          <c:overlay val="0"/>
        </c:title>
        <c:numFmt formatCode="0%" sourceLinked="0"/>
        <c:majorTickMark val="out"/>
        <c:minorTickMark val="none"/>
        <c:tickLblPos val="nextTo"/>
        <c:crossAx val="151715200"/>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14140156072985"/>
          <c:y val="5.2222962962962964E-2"/>
          <c:w val="0.80875050136159254"/>
          <c:h val="0.59202610090405372"/>
        </c:manualLayout>
      </c:layout>
      <c:lineChart>
        <c:grouping val="standard"/>
        <c:varyColors val="0"/>
        <c:ser>
          <c:idx val="0"/>
          <c:order val="0"/>
          <c:tx>
            <c:v>Scénario central de mortalité</c:v>
          </c:tx>
          <c:spPr>
            <a:ln w="38100">
              <a:solidFill>
                <a:srgbClr val="00368B"/>
              </a:solidFill>
            </a:ln>
          </c:spPr>
          <c:marker>
            <c:symbol val="none"/>
          </c:marker>
          <c:cat>
            <c:numRef>
              <c:f>'Fig 2.23'!$C$7:$BK$7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2.23'!$C$8:$BK$8</c:f>
              <c:numCache>
                <c:formatCode>0.0</c:formatCode>
                <c:ptCount val="61"/>
                <c:pt idx="0">
                  <c:v>25.107219621574934</c:v>
                </c:pt>
                <c:pt idx="1">
                  <c:v>25.231382019858543</c:v>
                </c:pt>
                <c:pt idx="2">
                  <c:v>25.315860770737686</c:v>
                </c:pt>
                <c:pt idx="3">
                  <c:v>25.415824030339046</c:v>
                </c:pt>
                <c:pt idx="4">
                  <c:v>25.434973671707667</c:v>
                </c:pt>
                <c:pt idx="5">
                  <c:v>25.520354605018284</c:v>
                </c:pt>
                <c:pt idx="6">
                  <c:v>25.858758722137651</c:v>
                </c:pt>
                <c:pt idx="7">
                  <c:v>26.021591512964555</c:v>
                </c:pt>
                <c:pt idx="8">
                  <c:v>26.164308432028236</c:v>
                </c:pt>
                <c:pt idx="9">
                  <c:v>26.257274567087663</c:v>
                </c:pt>
                <c:pt idx="10">
                  <c:v>26.19285801056904</c:v>
                </c:pt>
                <c:pt idx="11">
                  <c:v>26.112172393911621</c:v>
                </c:pt>
                <c:pt idx="12">
                  <c:v>25.701007336871911</c:v>
                </c:pt>
                <c:pt idx="13">
                  <c:v>25.398766859871671</c:v>
                </c:pt>
                <c:pt idx="14">
                  <c:v>25.197585394259974</c:v>
                </c:pt>
                <c:pt idx="15">
                  <c:v>25.137418931289005</c:v>
                </c:pt>
                <c:pt idx="16">
                  <c:v>25.24876991112599</c:v>
                </c:pt>
                <c:pt idx="17">
                  <c:v>25.3192518225501</c:v>
                </c:pt>
                <c:pt idx="18">
                  <c:v>25.396254477502772</c:v>
                </c:pt>
                <c:pt idx="19">
                  <c:v>25.455331538106336</c:v>
                </c:pt>
                <c:pt idx="20">
                  <c:v>25.56989786931895</c:v>
                </c:pt>
                <c:pt idx="21">
                  <c:v>25.623118402819593</c:v>
                </c:pt>
                <c:pt idx="22">
                  <c:v>25.659850879150127</c:v>
                </c:pt>
                <c:pt idx="23">
                  <c:v>25.769382209347491</c:v>
                </c:pt>
                <c:pt idx="24">
                  <c:v>25.782049142478527</c:v>
                </c:pt>
                <c:pt idx="25">
                  <c:v>25.803514260351498</c:v>
                </c:pt>
                <c:pt idx="26">
                  <c:v>25.860911126871571</c:v>
                </c:pt>
                <c:pt idx="27">
                  <c:v>25.872603543932726</c:v>
                </c:pt>
                <c:pt idx="28">
                  <c:v>25.950846842943541</c:v>
                </c:pt>
                <c:pt idx="29">
                  <c:v>26.09502641834105</c:v>
                </c:pt>
                <c:pt idx="30">
                  <c:v>26.150050325011087</c:v>
                </c:pt>
                <c:pt idx="31">
                  <c:v>26.282177434050645</c:v>
                </c:pt>
                <c:pt idx="32">
                  <c:v>26.307173660839155</c:v>
                </c:pt>
                <c:pt idx="33">
                  <c:v>26.365678322473713</c:v>
                </c:pt>
                <c:pt idx="34">
                  <c:v>26.419383760762642</c:v>
                </c:pt>
                <c:pt idx="35">
                  <c:v>26.541344936875269</c:v>
                </c:pt>
                <c:pt idx="36">
                  <c:v>26.650538958241334</c:v>
                </c:pt>
                <c:pt idx="37">
                  <c:v>26.844423572616968</c:v>
                </c:pt>
                <c:pt idx="38">
                  <c:v>26.966003120350152</c:v>
                </c:pt>
                <c:pt idx="39">
                  <c:v>27.150198494204247</c:v>
                </c:pt>
                <c:pt idx="40">
                  <c:v>27.317249192581436</c:v>
                </c:pt>
                <c:pt idx="41">
                  <c:v>27.498146838571962</c:v>
                </c:pt>
                <c:pt idx="42">
                  <c:v>27.592002174526016</c:v>
                </c:pt>
                <c:pt idx="43">
                  <c:v>27.69674692670727</c:v>
                </c:pt>
                <c:pt idx="44">
                  <c:v>27.819033313532536</c:v>
                </c:pt>
                <c:pt idx="45">
                  <c:v>27.903277570973493</c:v>
                </c:pt>
                <c:pt idx="46">
                  <c:v>28.035049742215357</c:v>
                </c:pt>
                <c:pt idx="47">
                  <c:v>28.145109978622187</c:v>
                </c:pt>
                <c:pt idx="48">
                  <c:v>28.275303296481951</c:v>
                </c:pt>
                <c:pt idx="49">
                  <c:v>28.401935508465264</c:v>
                </c:pt>
                <c:pt idx="50">
                  <c:v>28.516782221961734</c:v>
                </c:pt>
                <c:pt idx="51">
                  <c:v>28.650923878160341</c:v>
                </c:pt>
                <c:pt idx="52">
                  <c:v>28.81889572544317</c:v>
                </c:pt>
                <c:pt idx="53">
                  <c:v>28.979764151796608</c:v>
                </c:pt>
                <c:pt idx="54">
                  <c:v>29.102012931978827</c:v>
                </c:pt>
                <c:pt idx="55">
                  <c:v>29.194900452261138</c:v>
                </c:pt>
                <c:pt idx="56">
                  <c:v>29.112108672170805</c:v>
                </c:pt>
                <c:pt idx="57">
                  <c:v>29.132818958788832</c:v>
                </c:pt>
                <c:pt idx="58">
                  <c:v>29.261231030844328</c:v>
                </c:pt>
                <c:pt idx="59">
                  <c:v>29.402033029370301</c:v>
                </c:pt>
                <c:pt idx="60">
                  <c:v>29.60367121809459</c:v>
                </c:pt>
              </c:numCache>
            </c:numRef>
          </c:val>
          <c:smooth val="0"/>
          <c:extLst>
            <c:ext xmlns:c16="http://schemas.microsoft.com/office/drawing/2014/chart" uri="{C3380CC4-5D6E-409C-BE32-E72D297353CC}">
              <c16:uniqueId val="{00000000-8DA7-438D-85A0-ADFF548EDFD6}"/>
            </c:ext>
          </c:extLst>
        </c:ser>
        <c:ser>
          <c:idx val="1"/>
          <c:order val="1"/>
          <c:tx>
            <c:v>Variante de mortalité haute</c:v>
          </c:tx>
          <c:spPr>
            <a:ln w="22225">
              <a:solidFill>
                <a:schemeClr val="accent2">
                  <a:lumMod val="75000"/>
                </a:schemeClr>
              </a:solidFill>
              <a:prstDash val="solid"/>
            </a:ln>
          </c:spPr>
          <c:marker>
            <c:symbol val="none"/>
          </c:marker>
          <c:cat>
            <c:numRef>
              <c:f>'Fig 2.23'!$C$7:$BK$7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2.23'!$C$9:$BK$9</c:f>
              <c:numCache>
                <c:formatCode>0.0</c:formatCode>
                <c:ptCount val="61"/>
                <c:pt idx="0">
                  <c:v>24.618745199960436</c:v>
                </c:pt>
                <c:pt idx="1">
                  <c:v>24.692969011916617</c:v>
                </c:pt>
                <c:pt idx="2">
                  <c:v>24.766548940074287</c:v>
                </c:pt>
                <c:pt idx="3">
                  <c:v>24.859053701102901</c:v>
                </c:pt>
                <c:pt idx="4">
                  <c:v>24.872527464636534</c:v>
                </c:pt>
                <c:pt idx="5">
                  <c:v>24.954012423945386</c:v>
                </c:pt>
                <c:pt idx="6">
                  <c:v>25.288437623871104</c:v>
                </c:pt>
                <c:pt idx="7">
                  <c:v>25.448158119689403</c:v>
                </c:pt>
                <c:pt idx="8">
                  <c:v>25.587178654773311</c:v>
                </c:pt>
                <c:pt idx="9">
                  <c:v>25.677592919725257</c:v>
                </c:pt>
                <c:pt idx="10">
                  <c:v>25.6093462166954</c:v>
                </c:pt>
                <c:pt idx="11">
                  <c:v>25.525442247723518</c:v>
                </c:pt>
                <c:pt idx="12">
                  <c:v>25.110562186843737</c:v>
                </c:pt>
                <c:pt idx="13">
                  <c:v>24.804630615379935</c:v>
                </c:pt>
                <c:pt idx="14">
                  <c:v>24.566258031272753</c:v>
                </c:pt>
                <c:pt idx="15">
                  <c:v>24.467204528652971</c:v>
                </c:pt>
                <c:pt idx="16">
                  <c:v>24.537382923075441</c:v>
                </c:pt>
                <c:pt idx="17">
                  <c:v>24.533702628248577</c:v>
                </c:pt>
                <c:pt idx="18">
                  <c:v>24.537713977157317</c:v>
                </c:pt>
                <c:pt idx="19">
                  <c:v>24.524972377491295</c:v>
                </c:pt>
                <c:pt idx="20">
                  <c:v>24.568893412319952</c:v>
                </c:pt>
                <c:pt idx="21">
                  <c:v>24.552641742140061</c:v>
                </c:pt>
                <c:pt idx="22">
                  <c:v>24.521073885126754</c:v>
                </c:pt>
                <c:pt idx="23">
                  <c:v>24.563474616732968</c:v>
                </c:pt>
                <c:pt idx="24">
                  <c:v>24.51017767496873</c:v>
                </c:pt>
                <c:pt idx="25">
                  <c:v>24.466841792558618</c:v>
                </c:pt>
                <c:pt idx="26">
                  <c:v>24.460595883375461</c:v>
                </c:pt>
                <c:pt idx="27">
                  <c:v>24.409798334979016</c:v>
                </c:pt>
                <c:pt idx="28">
                  <c:v>24.42669833629882</c:v>
                </c:pt>
                <c:pt idx="29">
                  <c:v>24.510674446762849</c:v>
                </c:pt>
                <c:pt idx="30">
                  <c:v>24.506627228742637</c:v>
                </c:pt>
                <c:pt idx="31">
                  <c:v>24.580807437707513</c:v>
                </c:pt>
                <c:pt idx="32">
                  <c:v>24.548972284017026</c:v>
                </c:pt>
                <c:pt idx="33">
                  <c:v>24.551751823372484</c:v>
                </c:pt>
                <c:pt idx="34">
                  <c:v>24.550828612093312</c:v>
                </c:pt>
                <c:pt idx="35">
                  <c:v>24.619247333289941</c:v>
                </c:pt>
                <c:pt idx="36">
                  <c:v>24.675974354505392</c:v>
                </c:pt>
                <c:pt idx="37">
                  <c:v>24.818456251724491</c:v>
                </c:pt>
                <c:pt idx="38">
                  <c:v>24.889685790768539</c:v>
                </c:pt>
                <c:pt idx="39">
                  <c:v>25.024571915422939</c:v>
                </c:pt>
                <c:pt idx="40">
                  <c:v>25.143341828130467</c:v>
                </c:pt>
                <c:pt idx="41">
                  <c:v>25.276974535670625</c:v>
                </c:pt>
                <c:pt idx="42">
                  <c:v>25.324567869518035</c:v>
                </c:pt>
                <c:pt idx="43">
                  <c:v>25.384040375438609</c:v>
                </c:pt>
                <c:pt idx="44">
                  <c:v>25.462030845828458</c:v>
                </c:pt>
                <c:pt idx="45">
                  <c:v>25.50294186837484</c:v>
                </c:pt>
                <c:pt idx="46">
                  <c:v>25.592329638139738</c:v>
                </c:pt>
                <c:pt idx="47">
                  <c:v>25.66094028012138</c:v>
                </c:pt>
                <c:pt idx="48">
                  <c:v>25.750604626776095</c:v>
                </c:pt>
                <c:pt idx="49">
                  <c:v>25.837614169443462</c:v>
                </c:pt>
                <c:pt idx="50">
                  <c:v>25.913730075850054</c:v>
                </c:pt>
                <c:pt idx="51">
                  <c:v>26.010018247570102</c:v>
                </c:pt>
                <c:pt idx="52">
                  <c:v>26.140999311025396</c:v>
                </c:pt>
                <c:pt idx="53">
                  <c:v>26.26572496674283</c:v>
                </c:pt>
                <c:pt idx="54">
                  <c:v>26.352664252622766</c:v>
                </c:pt>
                <c:pt idx="55">
                  <c:v>26.411060784051855</c:v>
                </c:pt>
                <c:pt idx="56">
                  <c:v>26.294581730303292</c:v>
                </c:pt>
                <c:pt idx="57">
                  <c:v>26.282393662795215</c:v>
                </c:pt>
                <c:pt idx="58">
                  <c:v>26.378681512465377</c:v>
                </c:pt>
                <c:pt idx="59">
                  <c:v>26.488118653044594</c:v>
                </c:pt>
                <c:pt idx="60">
                  <c:v>26.659136613419975</c:v>
                </c:pt>
              </c:numCache>
            </c:numRef>
          </c:val>
          <c:smooth val="0"/>
          <c:extLst>
            <c:ext xmlns:c16="http://schemas.microsoft.com/office/drawing/2014/chart" uri="{C3380CC4-5D6E-409C-BE32-E72D297353CC}">
              <c16:uniqueId val="{00000001-8DA7-438D-85A0-ADFF548EDFD6}"/>
            </c:ext>
          </c:extLst>
        </c:ser>
        <c:ser>
          <c:idx val="2"/>
          <c:order val="2"/>
          <c:tx>
            <c:v>Variante de mortalité basse</c:v>
          </c:tx>
          <c:spPr>
            <a:ln w="19050" cmpd="sng">
              <a:solidFill>
                <a:schemeClr val="accent3">
                  <a:lumMod val="75000"/>
                </a:schemeClr>
              </a:solidFill>
              <a:prstDash val="solid"/>
            </a:ln>
          </c:spPr>
          <c:marker>
            <c:symbol val="none"/>
          </c:marker>
          <c:cat>
            <c:numRef>
              <c:f>'Fig 2.23'!$C$7:$BK$7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2.23'!$C$10:$BK$10</c:f>
              <c:numCache>
                <c:formatCode>0.0</c:formatCode>
                <c:ptCount val="61"/>
                <c:pt idx="0">
                  <c:v>25.616649392831583</c:v>
                </c:pt>
                <c:pt idx="1">
                  <c:v>25.791839204689509</c:v>
                </c:pt>
                <c:pt idx="2">
                  <c:v>25.953058391470933</c:v>
                </c:pt>
                <c:pt idx="3">
                  <c:v>26.133624123759851</c:v>
                </c:pt>
                <c:pt idx="4">
                  <c:v>26.238975762744218</c:v>
                </c:pt>
                <c:pt idx="5">
                  <c:v>26.415882502001921</c:v>
                </c:pt>
                <c:pt idx="6">
                  <c:v>26.848450118459525</c:v>
                </c:pt>
                <c:pt idx="7">
                  <c:v>27.105823199852203</c:v>
                </c:pt>
                <c:pt idx="8">
                  <c:v>27.345627244946542</c:v>
                </c:pt>
                <c:pt idx="9">
                  <c:v>27.534342138861604</c:v>
                </c:pt>
                <c:pt idx="10">
                  <c:v>27.569265786198514</c:v>
                </c:pt>
                <c:pt idx="11">
                  <c:v>27.586554626516701</c:v>
                </c:pt>
                <c:pt idx="12">
                  <c:v>27.274762335762674</c:v>
                </c:pt>
                <c:pt idx="13">
                  <c:v>27.071479933261415</c:v>
                </c:pt>
                <c:pt idx="14">
                  <c:v>26.955795937805405</c:v>
                </c:pt>
                <c:pt idx="15">
                  <c:v>26.980244791126964</c:v>
                </c:pt>
                <c:pt idx="16">
                  <c:v>27.177723587022683</c:v>
                </c:pt>
                <c:pt idx="17">
                  <c:v>27.307125628680964</c:v>
                </c:pt>
                <c:pt idx="18">
                  <c:v>27.44131260971249</c:v>
                </c:pt>
                <c:pt idx="19">
                  <c:v>27.555869193786279</c:v>
                </c:pt>
                <c:pt idx="20">
                  <c:v>27.72424296053542</c:v>
                </c:pt>
                <c:pt idx="21">
                  <c:v>27.829633091768137</c:v>
                </c:pt>
                <c:pt idx="22">
                  <c:v>27.916932943108762</c:v>
                </c:pt>
                <c:pt idx="23">
                  <c:v>28.075466242448705</c:v>
                </c:pt>
                <c:pt idx="24">
                  <c:v>28.135607601713602</c:v>
                </c:pt>
                <c:pt idx="25">
                  <c:v>28.203058363264695</c:v>
                </c:pt>
                <c:pt idx="26">
                  <c:v>28.304991608401565</c:v>
                </c:pt>
                <c:pt idx="27">
                  <c:v>28.359811279819482</c:v>
                </c:pt>
                <c:pt idx="28">
                  <c:v>28.479813347044534</c:v>
                </c:pt>
                <c:pt idx="29">
                  <c:v>28.664424221095416</c:v>
                </c:pt>
                <c:pt idx="30">
                  <c:v>28.758593240159648</c:v>
                </c:pt>
                <c:pt idx="31">
                  <c:v>28.928620720563877</c:v>
                </c:pt>
                <c:pt idx="32">
                  <c:v>28.990314086832541</c:v>
                </c:pt>
                <c:pt idx="33">
                  <c:v>29.084354137697886</c:v>
                </c:pt>
                <c:pt idx="34">
                  <c:v>29.17247458405312</c:v>
                </c:pt>
                <c:pt idx="35">
                  <c:v>29.327771564730647</c:v>
                </c:pt>
                <c:pt idx="36">
                  <c:v>29.469263100476063</c:v>
                </c:pt>
                <c:pt idx="37">
                  <c:v>29.694447520805333</c:v>
                </c:pt>
                <c:pt idx="38">
                  <c:v>29.846369354543725</c:v>
                </c:pt>
                <c:pt idx="39">
                  <c:v>30.05998923316973</c:v>
                </c:pt>
                <c:pt idx="40">
                  <c:v>30.255585892567403</c:v>
                </c:pt>
                <c:pt idx="41">
                  <c:v>30.464189645377523</c:v>
                </c:pt>
                <c:pt idx="42">
                  <c:v>30.584949333407991</c:v>
                </c:pt>
                <c:pt idx="43">
                  <c:v>30.715834154431654</c:v>
                </c:pt>
                <c:pt idx="44">
                  <c:v>30.863533136646133</c:v>
                </c:pt>
                <c:pt idx="45">
                  <c:v>30.97249863414843</c:v>
                </c:pt>
                <c:pt idx="46">
                  <c:v>31.128336090299904</c:v>
                </c:pt>
                <c:pt idx="47">
                  <c:v>31.261840315818432</c:v>
                </c:pt>
                <c:pt idx="48">
                  <c:v>31.414890225863488</c:v>
                </c:pt>
                <c:pt idx="49">
                  <c:v>31.563824754848461</c:v>
                </c:pt>
                <c:pt idx="50">
                  <c:v>31.700451840949995</c:v>
                </c:pt>
                <c:pt idx="51">
                  <c:v>31.855883453995148</c:v>
                </c:pt>
                <c:pt idx="52">
                  <c:v>32.04468556011588</c:v>
                </c:pt>
                <c:pt idx="53">
                  <c:v>32.225954447704062</c:v>
                </c:pt>
                <c:pt idx="54">
                  <c:v>32.36820297024078</c:v>
                </c:pt>
                <c:pt idx="55">
                  <c:v>32.480717768661151</c:v>
                </c:pt>
                <c:pt idx="56">
                  <c:v>32.417208232532275</c:v>
                </c:pt>
                <c:pt idx="57">
                  <c:v>32.45688233545566</c:v>
                </c:pt>
                <c:pt idx="58">
                  <c:v>32.603965581800608</c:v>
                </c:pt>
                <c:pt idx="59">
                  <c:v>32.763171081405062</c:v>
                </c:pt>
                <c:pt idx="60">
                  <c:v>32.982969255296425</c:v>
                </c:pt>
              </c:numCache>
            </c:numRef>
          </c:val>
          <c:smooth val="0"/>
          <c:extLst>
            <c:ext xmlns:c16="http://schemas.microsoft.com/office/drawing/2014/chart" uri="{C3380CC4-5D6E-409C-BE32-E72D297353CC}">
              <c16:uniqueId val="{00000002-8DA7-438D-85A0-ADFF548EDFD6}"/>
            </c:ext>
          </c:extLst>
        </c:ser>
        <c:dLbls>
          <c:showLegendKey val="0"/>
          <c:showVal val="0"/>
          <c:showCatName val="0"/>
          <c:showSerName val="0"/>
          <c:showPercent val="0"/>
          <c:showBubbleSize val="0"/>
        </c:dLbls>
        <c:smooth val="0"/>
        <c:axId val="289361920"/>
        <c:axId val="289363840"/>
      </c:lineChart>
      <c:catAx>
        <c:axId val="289361920"/>
        <c:scaling>
          <c:orientation val="minMax"/>
        </c:scaling>
        <c:delete val="0"/>
        <c:axPos val="b"/>
        <c:title>
          <c:tx>
            <c:rich>
              <a:bodyPr/>
              <a:lstStyle/>
              <a:p>
                <a:pPr>
                  <a:defRPr b="0"/>
                </a:pPr>
                <a:r>
                  <a:rPr lang="en-US" b="0"/>
                  <a:t>génération</a:t>
                </a:r>
              </a:p>
            </c:rich>
          </c:tx>
          <c:layout>
            <c:manualLayout>
              <c:xMode val="edge"/>
              <c:yMode val="edge"/>
              <c:x val="0.76346902625635349"/>
              <c:y val="0.56024835768361325"/>
            </c:manualLayout>
          </c:layout>
          <c:overlay val="0"/>
        </c:title>
        <c:numFmt formatCode="General" sourceLinked="1"/>
        <c:majorTickMark val="out"/>
        <c:minorTickMark val="none"/>
        <c:tickLblPos val="nextTo"/>
        <c:txPr>
          <a:bodyPr rot="-5400000" vert="horz"/>
          <a:lstStyle/>
          <a:p>
            <a:pPr>
              <a:defRPr/>
            </a:pPr>
            <a:endParaRPr lang="fr-FR"/>
          </a:p>
        </c:txPr>
        <c:crossAx val="289363840"/>
        <c:crosses val="autoZero"/>
        <c:auto val="1"/>
        <c:lblAlgn val="ctr"/>
        <c:lblOffset val="100"/>
        <c:tickLblSkip val="5"/>
        <c:noMultiLvlLbl val="0"/>
      </c:catAx>
      <c:valAx>
        <c:axId val="289363840"/>
        <c:scaling>
          <c:orientation val="minMax"/>
          <c:max val="34"/>
          <c:min val="22"/>
        </c:scaling>
        <c:delete val="0"/>
        <c:axPos val="l"/>
        <c:majorGridlines/>
        <c:title>
          <c:tx>
            <c:rich>
              <a:bodyPr rot="-5400000" vert="horz"/>
              <a:lstStyle/>
              <a:p>
                <a:pPr>
                  <a:defRPr/>
                </a:pPr>
                <a:r>
                  <a:rPr lang="en-US"/>
                  <a:t>en années</a:t>
                </a:r>
              </a:p>
            </c:rich>
          </c:tx>
          <c:layout>
            <c:manualLayout>
              <c:xMode val="edge"/>
              <c:yMode val="edge"/>
              <c:x val="1.9576171227154548E-2"/>
              <c:y val="0.24991352237039735"/>
            </c:manualLayout>
          </c:layout>
          <c:overlay val="0"/>
        </c:title>
        <c:numFmt formatCode="General" sourceLinked="0"/>
        <c:majorTickMark val="out"/>
        <c:minorTickMark val="none"/>
        <c:tickLblPos val="nextTo"/>
        <c:crossAx val="289361920"/>
        <c:crosses val="autoZero"/>
        <c:crossBetween val="between"/>
      </c:valAx>
    </c:plotArea>
    <c:legend>
      <c:legendPos val="b"/>
      <c:layout>
        <c:manualLayout>
          <c:xMode val="edge"/>
          <c:yMode val="edge"/>
          <c:x val="4.5003970728095276E-2"/>
          <c:y val="0.81265986982841021"/>
          <c:w val="0.89721636132662241"/>
          <c:h val="0.15956260525237814"/>
        </c:manualLayout>
      </c:layout>
      <c:overlay val="0"/>
    </c:legend>
    <c:plotVisOnly val="1"/>
    <c:dispBlanksAs val="gap"/>
    <c:showDLblsOverMax val="0"/>
  </c:chart>
  <c:spPr>
    <a:solidFill>
      <a:schemeClr val="tx2">
        <a:lumMod val="20000"/>
        <a:lumOff val="80000"/>
      </a:schemeClr>
    </a:solidFill>
    <a:ln>
      <a:solidFill>
        <a:srgbClr val="002060"/>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14140156072985"/>
          <c:y val="5.2222962962962964E-2"/>
          <c:w val="0.80875050136159254"/>
          <c:h val="0.59202610090405372"/>
        </c:manualLayout>
      </c:layout>
      <c:lineChart>
        <c:grouping val="standard"/>
        <c:varyColors val="0"/>
        <c:ser>
          <c:idx val="0"/>
          <c:order val="0"/>
          <c:tx>
            <c:v>Scénario central de mortalité</c:v>
          </c:tx>
          <c:spPr>
            <a:ln w="38100">
              <a:solidFill>
                <a:srgbClr val="00368B"/>
              </a:solidFill>
            </a:ln>
          </c:spPr>
          <c:marker>
            <c:symbol val="none"/>
          </c:marker>
          <c:cat>
            <c:numRef>
              <c:f>'Fig 2.23'!$C$3:$BK$3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2.23'!$C$4:$BK$4</c:f>
              <c:numCache>
                <c:formatCode>0.0</c:formatCode>
                <c:ptCount val="61"/>
                <c:pt idx="0">
                  <c:v>25.959893698433333</c:v>
                </c:pt>
                <c:pt idx="1">
                  <c:v>26.091382019858543</c:v>
                </c:pt>
                <c:pt idx="2">
                  <c:v>26.18384895764342</c:v>
                </c:pt>
                <c:pt idx="3">
                  <c:v>26.231143667396026</c:v>
                </c:pt>
                <c:pt idx="4">
                  <c:v>26.295889632593259</c:v>
                </c:pt>
                <c:pt idx="5">
                  <c:v>26.383329528588988</c:v>
                </c:pt>
                <c:pt idx="6">
                  <c:v>26.470737491818397</c:v>
                </c:pt>
                <c:pt idx="7">
                  <c:v>26.524289859811645</c:v>
                </c:pt>
                <c:pt idx="8">
                  <c:v>26.599146198666034</c:v>
                </c:pt>
                <c:pt idx="9">
                  <c:v>26.62315241168929</c:v>
                </c:pt>
                <c:pt idx="10">
                  <c:v>26.701894339979461</c:v>
                </c:pt>
                <c:pt idx="11">
                  <c:v>26.748438113745138</c:v>
                </c:pt>
                <c:pt idx="12">
                  <c:v>26.816382117453713</c:v>
                </c:pt>
                <c:pt idx="13">
                  <c:v>26.881446588203914</c:v>
                </c:pt>
                <c:pt idx="14">
                  <c:v>27.011400103747988</c:v>
                </c:pt>
                <c:pt idx="15">
                  <c:v>27.126590514603194</c:v>
                </c:pt>
                <c:pt idx="16">
                  <c:v>27.259809338247663</c:v>
                </c:pt>
                <c:pt idx="17">
                  <c:v>27.439339336287929</c:v>
                </c:pt>
                <c:pt idx="18">
                  <c:v>27.617116506384548</c:v>
                </c:pt>
                <c:pt idx="19">
                  <c:v>27.793137329862191</c:v>
                </c:pt>
                <c:pt idx="20">
                  <c:v>27.967399486806343</c:v>
                </c:pt>
                <c:pt idx="21">
                  <c:v>27.889901814747816</c:v>
                </c:pt>
                <c:pt idx="22">
                  <c:v>27.810644267379203</c:v>
                </c:pt>
                <c:pt idx="23">
                  <c:v>27.729627873395216</c:v>
                </c:pt>
                <c:pt idx="24">
                  <c:v>27.396854695541691</c:v>
                </c:pt>
                <c:pt idx="25">
                  <c:v>27.562327789952406</c:v>
                </c:pt>
                <c:pt idx="26">
                  <c:v>27.726051165846428</c:v>
                </c:pt>
                <c:pt idx="27">
                  <c:v>27.388029745652773</c:v>
                </c:pt>
                <c:pt idx="28">
                  <c:v>27.29826932562392</c:v>
                </c:pt>
                <c:pt idx="29">
                  <c:v>27.456776536993601</c:v>
                </c:pt>
                <c:pt idx="30">
                  <c:v>27.113558807729504</c:v>
                </c:pt>
                <c:pt idx="31">
                  <c:v>27.018624324926492</c:v>
                </c:pt>
                <c:pt idx="32">
                  <c:v>27.171981997880806</c:v>
                </c:pt>
                <c:pt idx="33">
                  <c:v>27.073641421881746</c:v>
                </c:pt>
                <c:pt idx="34">
                  <c:v>27.223612842751905</c:v>
                </c:pt>
                <c:pt idx="35">
                  <c:v>27.121907122164444</c:v>
                </c:pt>
                <c:pt idx="36">
                  <c:v>27.268535703760605</c:v>
                </c:pt>
                <c:pt idx="37">
                  <c:v>27.413510580087632</c:v>
                </c:pt>
                <c:pt idx="38">
                  <c:v>27.306844260374064</c:v>
                </c:pt>
                <c:pt idx="39">
                  <c:v>27.448549739155055</c:v>
                </c:pt>
                <c:pt idx="40">
                  <c:v>27.588640465758999</c:v>
                </c:pt>
                <c:pt idx="41">
                  <c:v>27.727130314662048</c:v>
                </c:pt>
                <c:pt idx="42">
                  <c:v>27.864033556716066</c:v>
                </c:pt>
                <c:pt idx="43">
                  <c:v>27.999364831251853</c:v>
                </c:pt>
                <c:pt idx="44">
                  <c:v>28.1331391190581</c:v>
                </c:pt>
                <c:pt idx="45">
                  <c:v>28.2653717162341</c:v>
                </c:pt>
                <c:pt idx="46">
                  <c:v>28.396078208911774</c:v>
                </c:pt>
                <c:pt idx="47">
                  <c:v>28.525274448841998</c:v>
                </c:pt>
                <c:pt idx="48">
                  <c:v>28.65297652983736</c:v>
                </c:pt>
                <c:pt idx="49">
                  <c:v>28.779200765062768</c:v>
                </c:pt>
                <c:pt idx="50">
                  <c:v>28.903963665163644</c:v>
                </c:pt>
                <c:pt idx="51">
                  <c:v>29.027281917220364</c:v>
                </c:pt>
                <c:pt idx="52">
                  <c:v>29.149172364516545</c:v>
                </c:pt>
                <c:pt idx="53">
                  <c:v>29.269651987107594</c:v>
                </c:pt>
                <c:pt idx="54">
                  <c:v>29.638737883175438</c:v>
                </c:pt>
                <c:pt idx="55">
                  <c:v>29.756447251154214</c:v>
                </c:pt>
                <c:pt idx="56">
                  <c:v>29.872797372611373</c:v>
                </c:pt>
                <c:pt idx="57">
                  <c:v>29.987805595867854</c:v>
                </c:pt>
                <c:pt idx="58">
                  <c:v>30.101489320340733</c:v>
                </c:pt>
                <c:pt idx="59">
                  <c:v>30.213865981590885</c:v>
                </c:pt>
                <c:pt idx="60">
                  <c:v>30.324953037058862</c:v>
                </c:pt>
              </c:numCache>
            </c:numRef>
          </c:val>
          <c:smooth val="0"/>
          <c:extLst>
            <c:ext xmlns:c16="http://schemas.microsoft.com/office/drawing/2014/chart" uri="{C3380CC4-5D6E-409C-BE32-E72D297353CC}">
              <c16:uniqueId val="{00000000-CD36-46EE-B8AE-B547FF7F2248}"/>
            </c:ext>
          </c:extLst>
        </c:ser>
        <c:ser>
          <c:idx val="1"/>
          <c:order val="1"/>
          <c:tx>
            <c:v>Variante de mortalité haute</c:v>
          </c:tx>
          <c:spPr>
            <a:ln w="22225">
              <a:solidFill>
                <a:schemeClr val="accent2">
                  <a:lumMod val="75000"/>
                </a:schemeClr>
              </a:solidFill>
              <a:prstDash val="solid"/>
            </a:ln>
          </c:spPr>
          <c:marker>
            <c:symbol val="none"/>
          </c:marker>
          <c:cat>
            <c:numRef>
              <c:f>'Fig 2.23'!$C$3:$BK$3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2.23'!$C$5:$BK$5</c:f>
              <c:numCache>
                <c:formatCode>0.0</c:formatCode>
                <c:ptCount val="61"/>
                <c:pt idx="0">
                  <c:v>25.471419276818835</c:v>
                </c:pt>
                <c:pt idx="1">
                  <c:v>25.552969011916616</c:v>
                </c:pt>
                <c:pt idx="2">
                  <c:v>25.634537126980021</c:v>
                </c:pt>
                <c:pt idx="3">
                  <c:v>25.674373338159882</c:v>
                </c:pt>
                <c:pt idx="4">
                  <c:v>25.733443425522125</c:v>
                </c:pt>
                <c:pt idx="5">
                  <c:v>25.81698734751609</c:v>
                </c:pt>
                <c:pt idx="6">
                  <c:v>25.900416393551851</c:v>
                </c:pt>
                <c:pt idx="7">
                  <c:v>25.950856466536493</c:v>
                </c:pt>
                <c:pt idx="8">
                  <c:v>26.022016421411109</c:v>
                </c:pt>
                <c:pt idx="9">
                  <c:v>26.043470764326884</c:v>
                </c:pt>
                <c:pt idx="10">
                  <c:v>26.118382546105821</c:v>
                </c:pt>
                <c:pt idx="11">
                  <c:v>26.161707967557035</c:v>
                </c:pt>
                <c:pt idx="12">
                  <c:v>26.22593696742554</c:v>
                </c:pt>
                <c:pt idx="13">
                  <c:v>26.287310343712178</c:v>
                </c:pt>
                <c:pt idx="14">
                  <c:v>26.380072740760767</c:v>
                </c:pt>
                <c:pt idx="15">
                  <c:v>26.45637611196716</c:v>
                </c:pt>
                <c:pt idx="16">
                  <c:v>26.548422350197114</c:v>
                </c:pt>
                <c:pt idx="17">
                  <c:v>26.653790141986406</c:v>
                </c:pt>
                <c:pt idx="18">
                  <c:v>26.758576006039092</c:v>
                </c:pt>
                <c:pt idx="19">
                  <c:v>26.86277816924715</c:v>
                </c:pt>
                <c:pt idx="20">
                  <c:v>26.966395029807344</c:v>
                </c:pt>
                <c:pt idx="21">
                  <c:v>26.819425154068284</c:v>
                </c:pt>
                <c:pt idx="22">
                  <c:v>26.671867273355829</c:v>
                </c:pt>
                <c:pt idx="23">
                  <c:v>26.523720280780694</c:v>
                </c:pt>
                <c:pt idx="24">
                  <c:v>26.124983228031894</c:v>
                </c:pt>
                <c:pt idx="25">
                  <c:v>26.225655322159525</c:v>
                </c:pt>
                <c:pt idx="26">
                  <c:v>26.325735922350319</c:v>
                </c:pt>
                <c:pt idx="27">
                  <c:v>25.925224536699062</c:v>
                </c:pt>
                <c:pt idx="28">
                  <c:v>25.774120818979199</c:v>
                </c:pt>
                <c:pt idx="29">
                  <c:v>25.8724245654154</c:v>
                </c:pt>
                <c:pt idx="30">
                  <c:v>25.470135711461054</c:v>
                </c:pt>
                <c:pt idx="31">
                  <c:v>25.31725432858336</c:v>
                </c:pt>
                <c:pt idx="32">
                  <c:v>25.413780621058677</c:v>
                </c:pt>
                <c:pt idx="33">
                  <c:v>25.259714922780518</c:v>
                </c:pt>
                <c:pt idx="34">
                  <c:v>25.355057694082575</c:v>
                </c:pt>
                <c:pt idx="35">
                  <c:v>25.199809518579116</c:v>
                </c:pt>
                <c:pt idx="36">
                  <c:v>25.293971100024663</c:v>
                </c:pt>
                <c:pt idx="37">
                  <c:v>25.387543259195155</c:v>
                </c:pt>
                <c:pt idx="38">
                  <c:v>25.23052693079245</c:v>
                </c:pt>
                <c:pt idx="39">
                  <c:v>25.322923160373747</c:v>
                </c:pt>
                <c:pt idx="40">
                  <c:v>25.41473310130803</c:v>
                </c:pt>
                <c:pt idx="41">
                  <c:v>25.505958011760711</c:v>
                </c:pt>
                <c:pt idx="42">
                  <c:v>25.596599251708085</c:v>
                </c:pt>
                <c:pt idx="43">
                  <c:v>25.686658279983192</c:v>
                </c:pt>
                <c:pt idx="44">
                  <c:v>25.776136651354022</c:v>
                </c:pt>
                <c:pt idx="45">
                  <c:v>25.865036013635446</c:v>
                </c:pt>
                <c:pt idx="46">
                  <c:v>25.953358104836155</c:v>
                </c:pt>
                <c:pt idx="47">
                  <c:v>26.041104750341191</c:v>
                </c:pt>
                <c:pt idx="48">
                  <c:v>26.128277860131504</c:v>
                </c:pt>
                <c:pt idx="49">
                  <c:v>26.214879426040966</c:v>
                </c:pt>
                <c:pt idx="50">
                  <c:v>26.300911519051965</c:v>
                </c:pt>
                <c:pt idx="51">
                  <c:v>26.386376286630124</c:v>
                </c:pt>
                <c:pt idx="52">
                  <c:v>26.471275950098772</c:v>
                </c:pt>
                <c:pt idx="53">
                  <c:v>26.555612802053815</c:v>
                </c:pt>
                <c:pt idx="54">
                  <c:v>26.889389203819377</c:v>
                </c:pt>
                <c:pt idx="55">
                  <c:v>26.972607582944931</c:v>
                </c:pt>
                <c:pt idx="56">
                  <c:v>27.05527043074386</c:v>
                </c:pt>
                <c:pt idx="57">
                  <c:v>27.137380299874238</c:v>
                </c:pt>
                <c:pt idx="58">
                  <c:v>27.218939801961781</c:v>
                </c:pt>
                <c:pt idx="59">
                  <c:v>27.299951605265179</c:v>
                </c:pt>
                <c:pt idx="60">
                  <c:v>27.380418432384246</c:v>
                </c:pt>
              </c:numCache>
            </c:numRef>
          </c:val>
          <c:smooth val="0"/>
          <c:extLst>
            <c:ext xmlns:c16="http://schemas.microsoft.com/office/drawing/2014/chart" uri="{C3380CC4-5D6E-409C-BE32-E72D297353CC}">
              <c16:uniqueId val="{00000001-CD36-46EE-B8AE-B547FF7F2248}"/>
            </c:ext>
          </c:extLst>
        </c:ser>
        <c:ser>
          <c:idx val="2"/>
          <c:order val="2"/>
          <c:tx>
            <c:v>Variante de mortalité basse</c:v>
          </c:tx>
          <c:spPr>
            <a:ln w="19050" cmpd="sng">
              <a:solidFill>
                <a:schemeClr val="accent3">
                  <a:lumMod val="75000"/>
                </a:schemeClr>
              </a:solidFill>
              <a:prstDash val="solid"/>
            </a:ln>
          </c:spPr>
          <c:marker>
            <c:symbol val="none"/>
          </c:marker>
          <c:cat>
            <c:numRef>
              <c:f>'Fig 2.23'!$C$3:$BK$3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2.23'!$C$6:$BK$6</c:f>
              <c:numCache>
                <c:formatCode>0.0</c:formatCode>
                <c:ptCount val="61"/>
                <c:pt idx="0">
                  <c:v>26.469323469689982</c:v>
                </c:pt>
                <c:pt idx="1">
                  <c:v>26.651839204689509</c:v>
                </c:pt>
                <c:pt idx="2">
                  <c:v>26.821046578376667</c:v>
                </c:pt>
                <c:pt idx="3">
                  <c:v>26.948943760816832</c:v>
                </c:pt>
                <c:pt idx="4">
                  <c:v>27.09989172362981</c:v>
                </c:pt>
                <c:pt idx="5">
                  <c:v>27.278857425572625</c:v>
                </c:pt>
                <c:pt idx="6">
                  <c:v>27.460428888140271</c:v>
                </c:pt>
                <c:pt idx="7">
                  <c:v>27.608521546699293</c:v>
                </c:pt>
                <c:pt idx="8">
                  <c:v>27.78046501158434</c:v>
                </c:pt>
                <c:pt idx="9">
                  <c:v>27.900219983463231</c:v>
                </c:pt>
                <c:pt idx="10">
                  <c:v>28.078302115608935</c:v>
                </c:pt>
                <c:pt idx="11">
                  <c:v>28.222820346350218</c:v>
                </c:pt>
                <c:pt idx="12">
                  <c:v>28.390137116344476</c:v>
                </c:pt>
                <c:pt idx="13">
                  <c:v>28.554159661593658</c:v>
                </c:pt>
                <c:pt idx="14">
                  <c:v>28.769610647293419</c:v>
                </c:pt>
                <c:pt idx="15">
                  <c:v>28.969416374441153</c:v>
                </c:pt>
                <c:pt idx="16">
                  <c:v>29.188763014144357</c:v>
                </c:pt>
                <c:pt idx="17">
                  <c:v>29.427213142418793</c:v>
                </c:pt>
                <c:pt idx="18">
                  <c:v>29.662174638594266</c:v>
                </c:pt>
                <c:pt idx="19">
                  <c:v>29.893674985542134</c:v>
                </c:pt>
                <c:pt idx="20">
                  <c:v>30.121744578022813</c:v>
                </c:pt>
                <c:pt idx="21">
                  <c:v>30.096416503696361</c:v>
                </c:pt>
                <c:pt idx="22">
                  <c:v>30.067726331337838</c:v>
                </c:pt>
                <c:pt idx="23">
                  <c:v>30.035711906496431</c:v>
                </c:pt>
                <c:pt idx="24">
                  <c:v>29.750413154776766</c:v>
                </c:pt>
                <c:pt idx="25">
                  <c:v>29.961871892865602</c:v>
                </c:pt>
                <c:pt idx="26">
                  <c:v>30.170131647376422</c:v>
                </c:pt>
                <c:pt idx="27">
                  <c:v>29.875237481539529</c:v>
                </c:pt>
                <c:pt idx="28">
                  <c:v>29.827235829724913</c:v>
                </c:pt>
                <c:pt idx="29">
                  <c:v>30.026174339747968</c:v>
                </c:pt>
                <c:pt idx="30">
                  <c:v>29.722101722878065</c:v>
                </c:pt>
                <c:pt idx="31">
                  <c:v>29.665067611439724</c:v>
                </c:pt>
                <c:pt idx="32">
                  <c:v>29.855122423874192</c:v>
                </c:pt>
                <c:pt idx="33">
                  <c:v>29.79231723710592</c:v>
                </c:pt>
                <c:pt idx="34">
                  <c:v>29.976703666042383</c:v>
                </c:pt>
                <c:pt idx="35">
                  <c:v>29.908333750019821</c:v>
                </c:pt>
                <c:pt idx="36">
                  <c:v>30.087259845995334</c:v>
                </c:pt>
                <c:pt idx="37">
                  <c:v>30.263534528275997</c:v>
                </c:pt>
                <c:pt idx="38">
                  <c:v>30.187210494567637</c:v>
                </c:pt>
                <c:pt idx="39">
                  <c:v>30.358340478120539</c:v>
                </c:pt>
                <c:pt idx="40">
                  <c:v>30.526977165744967</c:v>
                </c:pt>
                <c:pt idx="41">
                  <c:v>30.693173121467609</c:v>
                </c:pt>
                <c:pt idx="42">
                  <c:v>30.856980715598041</c:v>
                </c:pt>
                <c:pt idx="43">
                  <c:v>31.018452058976237</c:v>
                </c:pt>
                <c:pt idx="44">
                  <c:v>31.177638942171697</c:v>
                </c:pt>
                <c:pt idx="45">
                  <c:v>31.334592779409036</c:v>
                </c:pt>
                <c:pt idx="46">
                  <c:v>31.489364556996321</c:v>
                </c:pt>
                <c:pt idx="47">
                  <c:v>31.642004786038243</c:v>
                </c:pt>
                <c:pt idx="48">
                  <c:v>31.792563459218897</c:v>
                </c:pt>
                <c:pt idx="49">
                  <c:v>31.941090011445965</c:v>
                </c:pt>
                <c:pt idx="50">
                  <c:v>32.087633284151906</c:v>
                </c:pt>
                <c:pt idx="51">
                  <c:v>32.23224149305517</c:v>
                </c:pt>
                <c:pt idx="52">
                  <c:v>32.374962199189255</c:v>
                </c:pt>
                <c:pt idx="53">
                  <c:v>32.515842283015047</c:v>
                </c:pt>
                <c:pt idx="54">
                  <c:v>32.904927921437391</c:v>
                </c:pt>
                <c:pt idx="55">
                  <c:v>33.042264567554227</c:v>
                </c:pt>
                <c:pt idx="56">
                  <c:v>33.177896932972843</c:v>
                </c:pt>
                <c:pt idx="57">
                  <c:v>33.311868972534683</c:v>
                </c:pt>
                <c:pt idx="58">
                  <c:v>33.444223871297012</c:v>
                </c:pt>
                <c:pt idx="59">
                  <c:v>33.575004033625646</c:v>
                </c:pt>
                <c:pt idx="60">
                  <c:v>33.704251074260696</c:v>
                </c:pt>
              </c:numCache>
            </c:numRef>
          </c:val>
          <c:smooth val="0"/>
          <c:extLst>
            <c:ext xmlns:c16="http://schemas.microsoft.com/office/drawing/2014/chart" uri="{C3380CC4-5D6E-409C-BE32-E72D297353CC}">
              <c16:uniqueId val="{00000002-CD36-46EE-B8AE-B547FF7F2248}"/>
            </c:ext>
          </c:extLst>
        </c:ser>
        <c:dLbls>
          <c:showLegendKey val="0"/>
          <c:showVal val="0"/>
          <c:showCatName val="0"/>
          <c:showSerName val="0"/>
          <c:showPercent val="0"/>
          <c:showBubbleSize val="0"/>
        </c:dLbls>
        <c:smooth val="0"/>
        <c:axId val="289361920"/>
        <c:axId val="289363840"/>
      </c:lineChart>
      <c:catAx>
        <c:axId val="289361920"/>
        <c:scaling>
          <c:orientation val="minMax"/>
        </c:scaling>
        <c:delete val="0"/>
        <c:axPos val="b"/>
        <c:title>
          <c:tx>
            <c:rich>
              <a:bodyPr/>
              <a:lstStyle/>
              <a:p>
                <a:pPr>
                  <a:defRPr b="0"/>
                </a:pPr>
                <a:r>
                  <a:rPr lang="en-US" b="0"/>
                  <a:t>génération</a:t>
                </a:r>
              </a:p>
            </c:rich>
          </c:tx>
          <c:layout>
            <c:manualLayout>
              <c:xMode val="edge"/>
              <c:yMode val="edge"/>
              <c:x val="0.76346902625635349"/>
              <c:y val="0.56024835768361325"/>
            </c:manualLayout>
          </c:layout>
          <c:overlay val="0"/>
        </c:title>
        <c:numFmt formatCode="General" sourceLinked="1"/>
        <c:majorTickMark val="out"/>
        <c:minorTickMark val="none"/>
        <c:tickLblPos val="nextTo"/>
        <c:txPr>
          <a:bodyPr rot="-5400000" vert="horz"/>
          <a:lstStyle/>
          <a:p>
            <a:pPr>
              <a:defRPr/>
            </a:pPr>
            <a:endParaRPr lang="fr-FR"/>
          </a:p>
        </c:txPr>
        <c:crossAx val="289363840"/>
        <c:crosses val="autoZero"/>
        <c:auto val="1"/>
        <c:lblAlgn val="ctr"/>
        <c:lblOffset val="100"/>
        <c:tickLblSkip val="5"/>
        <c:noMultiLvlLbl val="0"/>
      </c:catAx>
      <c:valAx>
        <c:axId val="289363840"/>
        <c:scaling>
          <c:orientation val="minMax"/>
          <c:max val="34"/>
          <c:min val="22"/>
        </c:scaling>
        <c:delete val="0"/>
        <c:axPos val="l"/>
        <c:majorGridlines/>
        <c:title>
          <c:tx>
            <c:rich>
              <a:bodyPr rot="-5400000" vert="horz"/>
              <a:lstStyle/>
              <a:p>
                <a:pPr>
                  <a:defRPr/>
                </a:pPr>
                <a:r>
                  <a:rPr lang="en-US"/>
                  <a:t>en années</a:t>
                </a:r>
              </a:p>
            </c:rich>
          </c:tx>
          <c:layout>
            <c:manualLayout>
              <c:xMode val="edge"/>
              <c:yMode val="edge"/>
              <c:x val="1.9576171227154548E-2"/>
              <c:y val="0.24991352237039735"/>
            </c:manualLayout>
          </c:layout>
          <c:overlay val="0"/>
        </c:title>
        <c:numFmt formatCode="General" sourceLinked="0"/>
        <c:majorTickMark val="out"/>
        <c:minorTickMark val="none"/>
        <c:tickLblPos val="nextTo"/>
        <c:crossAx val="289361920"/>
        <c:crosses val="autoZero"/>
        <c:crossBetween val="between"/>
      </c:valAx>
    </c:plotArea>
    <c:legend>
      <c:legendPos val="b"/>
      <c:layout>
        <c:manualLayout>
          <c:xMode val="edge"/>
          <c:yMode val="edge"/>
          <c:x val="4.5003970728095276E-2"/>
          <c:y val="0.81265986982841021"/>
          <c:w val="0.89721636132662241"/>
          <c:h val="0.15956260525237814"/>
        </c:manualLayout>
      </c:layout>
      <c:overlay val="0"/>
    </c:legend>
    <c:plotVisOnly val="1"/>
    <c:dispBlanksAs val="gap"/>
    <c:showDLblsOverMax val="0"/>
  </c:chart>
  <c:spPr>
    <a:solidFill>
      <a:sysClr val="window" lastClr="FFFFFF"/>
    </a:solidFill>
    <a:ln>
      <a:solidFill>
        <a:srgbClr val="002060"/>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1083756039929"/>
          <c:y val="5.2222962962962964E-2"/>
          <c:w val="0.79078096370029216"/>
          <c:h val="0.59202610090405372"/>
        </c:manualLayout>
      </c:layout>
      <c:lineChart>
        <c:grouping val="standard"/>
        <c:varyColors val="0"/>
        <c:ser>
          <c:idx val="0"/>
          <c:order val="0"/>
          <c:tx>
            <c:v>Scénario central de mortalité</c:v>
          </c:tx>
          <c:spPr>
            <a:ln w="38100">
              <a:solidFill>
                <a:srgbClr val="00368B"/>
              </a:solidFill>
            </a:ln>
          </c:spPr>
          <c:marker>
            <c:symbol val="none"/>
          </c:marker>
          <c:cat>
            <c:numRef>
              <c:f>'Fig 2.24'!$C$7:$BK$7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2.24'!$C$8:$BK$8</c:f>
              <c:numCache>
                <c:formatCode>0.0%</c:formatCode>
                <c:ptCount val="61"/>
                <c:pt idx="0">
                  <c:v>0.29208062668919432</c:v>
                </c:pt>
                <c:pt idx="1">
                  <c:v>0.29307674505722847</c:v>
                </c:pt>
                <c:pt idx="2">
                  <c:v>0.29374251761695647</c:v>
                </c:pt>
                <c:pt idx="3">
                  <c:v>0.29474065806631256</c:v>
                </c:pt>
                <c:pt idx="4">
                  <c:v>0.29474142719888113</c:v>
                </c:pt>
                <c:pt idx="5">
                  <c:v>0.29543147670144154</c:v>
                </c:pt>
                <c:pt idx="6">
                  <c:v>0.29904635339306929</c:v>
                </c:pt>
                <c:pt idx="7">
                  <c:v>0.30074319656509457</c:v>
                </c:pt>
                <c:pt idx="8">
                  <c:v>0.3021312516408074</c:v>
                </c:pt>
                <c:pt idx="9">
                  <c:v>0.30312074585205695</c:v>
                </c:pt>
                <c:pt idx="10">
                  <c:v>0.30210248818624885</c:v>
                </c:pt>
                <c:pt idx="11">
                  <c:v>0.30101028861952722</c:v>
                </c:pt>
                <c:pt idx="12">
                  <c:v>0.29603868198632222</c:v>
                </c:pt>
                <c:pt idx="13">
                  <c:v>0.29233821324655657</c:v>
                </c:pt>
                <c:pt idx="14">
                  <c:v>0.28958947177284411</c:v>
                </c:pt>
                <c:pt idx="15">
                  <c:v>0.28851604065782593</c:v>
                </c:pt>
                <c:pt idx="16">
                  <c:v>0.28935165115080036</c:v>
                </c:pt>
                <c:pt idx="17">
                  <c:v>0.28956362221783666</c:v>
                </c:pt>
                <c:pt idx="18">
                  <c:v>0.2898549449028282</c:v>
                </c:pt>
                <c:pt idx="19">
                  <c:v>0.28994671237757319</c:v>
                </c:pt>
                <c:pt idx="20">
                  <c:v>0.29067470470300777</c:v>
                </c:pt>
                <c:pt idx="21">
                  <c:v>0.29070963179280807</c:v>
                </c:pt>
                <c:pt idx="22">
                  <c:v>0.29056351125080104</c:v>
                </c:pt>
                <c:pt idx="23">
                  <c:v>0.29124650305063093</c:v>
                </c:pt>
                <c:pt idx="24">
                  <c:v>0.29083997656800314</c:v>
                </c:pt>
                <c:pt idx="25">
                  <c:v>0.29053978093422661</c:v>
                </c:pt>
                <c:pt idx="26">
                  <c:v>0.2906502456337185</c:v>
                </c:pt>
                <c:pt idx="27">
                  <c:v>0.29025325798380153</c:v>
                </c:pt>
                <c:pt idx="28">
                  <c:v>0.2906086202893185</c:v>
                </c:pt>
                <c:pt idx="29">
                  <c:v>0.29170541828711899</c:v>
                </c:pt>
                <c:pt idx="30">
                  <c:v>0.29180908193945698</c:v>
                </c:pt>
                <c:pt idx="31">
                  <c:v>0.29277687646097461</c:v>
                </c:pt>
                <c:pt idx="32">
                  <c:v>0.29255553621426111</c:v>
                </c:pt>
                <c:pt idx="33">
                  <c:v>0.29271247288630936</c:v>
                </c:pt>
                <c:pt idx="34">
                  <c:v>0.29282116874224723</c:v>
                </c:pt>
                <c:pt idx="35">
                  <c:v>0.29369021615308799</c:v>
                </c:pt>
                <c:pt idx="36">
                  <c:v>0.29442079184157788</c:v>
                </c:pt>
                <c:pt idx="37">
                  <c:v>0.29608850794393121</c:v>
                </c:pt>
                <c:pt idx="38">
                  <c:v>0.29696002916949149</c:v>
                </c:pt>
                <c:pt idx="39">
                  <c:v>0.29852261055368512</c:v>
                </c:pt>
                <c:pt idx="40">
                  <c:v>0.29989743016145054</c:v>
                </c:pt>
                <c:pt idx="41">
                  <c:v>0.30142509956988589</c:v>
                </c:pt>
                <c:pt idx="42">
                  <c:v>0.30200070093662978</c:v>
                </c:pt>
                <c:pt idx="43">
                  <c:v>0.30269878897834024</c:v>
                </c:pt>
                <c:pt idx="44">
                  <c:v>0.30359140351382613</c:v>
                </c:pt>
                <c:pt idx="45">
                  <c:v>0.30407197234768196</c:v>
                </c:pt>
                <c:pt idx="46">
                  <c:v>0.30507340779529163</c:v>
                </c:pt>
                <c:pt idx="47">
                  <c:v>0.30584108710556912</c:v>
                </c:pt>
                <c:pt idx="48">
                  <c:v>0.30683005976835648</c:v>
                </c:pt>
                <c:pt idx="49">
                  <c:v>0.30778263436388947</c:v>
                </c:pt>
                <c:pt idx="50">
                  <c:v>0.30860994583842272</c:v>
                </c:pt>
                <c:pt idx="51">
                  <c:v>0.3096483900153138</c:v>
                </c:pt>
                <c:pt idx="52">
                  <c:v>0.31105400069909789</c:v>
                </c:pt>
                <c:pt idx="53">
                  <c:v>0.31238409901358682</c:v>
                </c:pt>
                <c:pt idx="54">
                  <c:v>0.31329969160071836</c:v>
                </c:pt>
                <c:pt idx="55">
                  <c:v>0.31390189943954477</c:v>
                </c:pt>
                <c:pt idx="56">
                  <c:v>0.31262064170693671</c:v>
                </c:pt>
                <c:pt idx="57">
                  <c:v>0.31245714946427217</c:v>
                </c:pt>
                <c:pt idx="58">
                  <c:v>0.31345221424837494</c:v>
                </c:pt>
                <c:pt idx="59">
                  <c:v>0.31458181962172926</c:v>
                </c:pt>
                <c:pt idx="60">
                  <c:v>0.31636319610409563</c:v>
                </c:pt>
              </c:numCache>
            </c:numRef>
          </c:val>
          <c:smooth val="0"/>
          <c:extLst>
            <c:ext xmlns:c16="http://schemas.microsoft.com/office/drawing/2014/chart" uri="{C3380CC4-5D6E-409C-BE32-E72D297353CC}">
              <c16:uniqueId val="{00000000-EB0F-4519-B827-B6EC0E38F889}"/>
            </c:ext>
          </c:extLst>
        </c:ser>
        <c:ser>
          <c:idx val="1"/>
          <c:order val="1"/>
          <c:tx>
            <c:v>Variante de mortalité haute</c:v>
          </c:tx>
          <c:spPr>
            <a:ln w="19050" cmpd="sng">
              <a:solidFill>
                <a:schemeClr val="accent2">
                  <a:lumMod val="75000"/>
                </a:schemeClr>
              </a:solidFill>
              <a:prstDash val="solid"/>
            </a:ln>
          </c:spPr>
          <c:marker>
            <c:symbol val="none"/>
          </c:marker>
          <c:cat>
            <c:numRef>
              <c:f>'Fig 2.24'!$C$7:$BK$7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2.24'!$C$9:$BK$9</c:f>
              <c:numCache>
                <c:formatCode>0.0%</c:formatCode>
                <c:ptCount val="61"/>
                <c:pt idx="0">
                  <c:v>0.28803482390092261</c:v>
                </c:pt>
                <c:pt idx="1">
                  <c:v>0.28862784421283089</c:v>
                </c:pt>
                <c:pt idx="2">
                  <c:v>0.28921215400919514</c:v>
                </c:pt>
                <c:pt idx="3">
                  <c:v>0.2901574033460777</c:v>
                </c:pt>
                <c:pt idx="4">
                  <c:v>0.29011464454059466</c:v>
                </c:pt>
                <c:pt idx="5">
                  <c:v>0.29078173442390903</c:v>
                </c:pt>
                <c:pt idx="6">
                  <c:v>0.29439249174314119</c:v>
                </c:pt>
                <c:pt idx="7">
                  <c:v>0.29607800510512899</c:v>
                </c:pt>
                <c:pt idx="8">
                  <c:v>0.29744918474620402</c:v>
                </c:pt>
                <c:pt idx="9">
                  <c:v>0.29842581536554003</c:v>
                </c:pt>
                <c:pt idx="10">
                  <c:v>0.29737374831656571</c:v>
                </c:pt>
                <c:pt idx="11">
                  <c:v>0.29625042086369457</c:v>
                </c:pt>
                <c:pt idx="12">
                  <c:v>0.29121820034649215</c:v>
                </c:pt>
                <c:pt idx="13">
                  <c:v>0.28746556726098565</c:v>
                </c:pt>
                <c:pt idx="14">
                  <c:v>0.28439728344521875</c:v>
                </c:pt>
                <c:pt idx="15">
                  <c:v>0.2830005793553757</c:v>
                </c:pt>
                <c:pt idx="16">
                  <c:v>0.28351045873246422</c:v>
                </c:pt>
                <c:pt idx="17">
                  <c:v>0.28312324928948779</c:v>
                </c:pt>
                <c:pt idx="18">
                  <c:v>0.28282753252484566</c:v>
                </c:pt>
                <c:pt idx="19">
                  <c:v>0.28234156095843249</c:v>
                </c:pt>
                <c:pt idx="20">
                  <c:v>0.28251019723077025</c:v>
                </c:pt>
                <c:pt idx="21">
                  <c:v>0.28198924821996313</c:v>
                </c:pt>
                <c:pt idx="22">
                  <c:v>0.28129572822196097</c:v>
                </c:pt>
                <c:pt idx="23">
                  <c:v>0.28145327754685284</c:v>
                </c:pt>
                <c:pt idx="24">
                  <c:v>0.28051710878160496</c:v>
                </c:pt>
                <c:pt idx="25">
                  <c:v>0.27969886824455287</c:v>
                </c:pt>
                <c:pt idx="26">
                  <c:v>0.2793079113267587</c:v>
                </c:pt>
                <c:pt idx="27">
                  <c:v>0.27841158621454765</c:v>
                </c:pt>
                <c:pt idx="28">
                  <c:v>0.27829043581849344</c:v>
                </c:pt>
                <c:pt idx="29">
                  <c:v>0.2789347689901992</c:v>
                </c:pt>
                <c:pt idx="30">
                  <c:v>0.27857894080240492</c:v>
                </c:pt>
                <c:pt idx="31">
                  <c:v>0.2791140432969022</c:v>
                </c:pt>
                <c:pt idx="32">
                  <c:v>0.27844736365755729</c:v>
                </c:pt>
                <c:pt idx="33">
                  <c:v>0.27817619674902766</c:v>
                </c:pt>
                <c:pt idx="34">
                  <c:v>0.27786557162462883</c:v>
                </c:pt>
                <c:pt idx="35">
                  <c:v>0.27834143982094844</c:v>
                </c:pt>
                <c:pt idx="36">
                  <c:v>0.27868610418014694</c:v>
                </c:pt>
                <c:pt idx="37">
                  <c:v>0.27999936978341122</c:v>
                </c:pt>
                <c:pt idx="38">
                  <c:v>0.28050871162054364</c:v>
                </c:pt>
                <c:pt idx="39">
                  <c:v>0.28173551404337321</c:v>
                </c:pt>
                <c:pt idx="40">
                  <c:v>0.28278037790972776</c:v>
                </c:pt>
                <c:pt idx="41">
                  <c:v>0.28399193829620573</c:v>
                </c:pt>
                <c:pt idx="42">
                  <c:v>0.28423719964858851</c:v>
                </c:pt>
                <c:pt idx="43">
                  <c:v>0.2846170140801848</c:v>
                </c:pt>
                <c:pt idx="44">
                  <c:v>0.28520533930880265</c:v>
                </c:pt>
                <c:pt idx="45">
                  <c:v>0.28537941689503227</c:v>
                </c:pt>
                <c:pt idx="46">
                  <c:v>0.28609691330029707</c:v>
                </c:pt>
                <c:pt idx="47">
                  <c:v>0.28658279738304882</c:v>
                </c:pt>
                <c:pt idx="48">
                  <c:v>0.28730446731288239</c:v>
                </c:pt>
                <c:pt idx="49">
                  <c:v>0.28799697814612168</c:v>
                </c:pt>
                <c:pt idx="50">
                  <c:v>0.2885686752784492</c:v>
                </c:pt>
                <c:pt idx="51">
                  <c:v>0.28936552258630638</c:v>
                </c:pt>
                <c:pt idx="52">
                  <c:v>0.29054827815851042</c:v>
                </c:pt>
                <c:pt idx="53">
                  <c:v>0.29166116524548052</c:v>
                </c:pt>
                <c:pt idx="54">
                  <c:v>0.29235459087741583</c:v>
                </c:pt>
                <c:pt idx="55">
                  <c:v>0.29273218200628048</c:v>
                </c:pt>
                <c:pt idx="56">
                  <c:v>0.29117438666516043</c:v>
                </c:pt>
                <c:pt idx="57">
                  <c:v>0.29077503491747714</c:v>
                </c:pt>
                <c:pt idx="58">
                  <c:v>0.29157721501112766</c:v>
                </c:pt>
                <c:pt idx="59">
                  <c:v>0.29252493439769434</c:v>
                </c:pt>
                <c:pt idx="60">
                  <c:v>0.29415219607872933</c:v>
                </c:pt>
              </c:numCache>
            </c:numRef>
          </c:val>
          <c:smooth val="0"/>
          <c:extLst>
            <c:ext xmlns:c16="http://schemas.microsoft.com/office/drawing/2014/chart" uri="{C3380CC4-5D6E-409C-BE32-E72D297353CC}">
              <c16:uniqueId val="{00000001-EB0F-4519-B827-B6EC0E38F889}"/>
            </c:ext>
          </c:extLst>
        </c:ser>
        <c:ser>
          <c:idx val="2"/>
          <c:order val="2"/>
          <c:tx>
            <c:v>Variante de mortalité basse</c:v>
          </c:tx>
          <c:spPr>
            <a:ln w="19050" cmpd="sng">
              <a:solidFill>
                <a:schemeClr val="accent3">
                  <a:lumMod val="75000"/>
                </a:schemeClr>
              </a:solidFill>
            </a:ln>
          </c:spPr>
          <c:marker>
            <c:symbol val="none"/>
          </c:marker>
          <c:cat>
            <c:numRef>
              <c:f>'Fig 2.24'!$C$7:$BK$7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2.24'!$C$10:$BK$10</c:f>
              <c:numCache>
                <c:formatCode>0.0%</c:formatCode>
                <c:ptCount val="61"/>
                <c:pt idx="0">
                  <c:v>0.29625129889920981</c:v>
                </c:pt>
                <c:pt idx="1">
                  <c:v>0.29764906828767784</c:v>
                </c:pt>
                <c:pt idx="2">
                  <c:v>0.29892588737734366</c:v>
                </c:pt>
                <c:pt idx="3">
                  <c:v>0.30056287050075536</c:v>
                </c:pt>
                <c:pt idx="4">
                  <c:v>0.30125153135667676</c:v>
                </c:pt>
                <c:pt idx="5">
                  <c:v>0.30266072770863395</c:v>
                </c:pt>
                <c:pt idx="6">
                  <c:v>0.30697825816516439</c:v>
                </c:pt>
                <c:pt idx="7">
                  <c:v>0.3093971079674433</c:v>
                </c:pt>
                <c:pt idx="8">
                  <c:v>0.31152292530391307</c:v>
                </c:pt>
                <c:pt idx="9">
                  <c:v>0.31324542923830762</c:v>
                </c:pt>
                <c:pt idx="10">
                  <c:v>0.31300859716859575</c:v>
                </c:pt>
                <c:pt idx="11">
                  <c:v>0.31269182415860003</c:v>
                </c:pt>
                <c:pt idx="12">
                  <c:v>0.30857246323605053</c:v>
                </c:pt>
                <c:pt idx="13">
                  <c:v>0.30570534503081553</c:v>
                </c:pt>
                <c:pt idx="14">
                  <c:v>0.30366017988868227</c:v>
                </c:pt>
                <c:pt idx="15">
                  <c:v>0.30325302660834091</c:v>
                </c:pt>
                <c:pt idx="16">
                  <c:v>0.30472138718543046</c:v>
                </c:pt>
                <c:pt idx="17">
                  <c:v>0.30535588294798527</c:v>
                </c:pt>
                <c:pt idx="18">
                  <c:v>0.30605227589361444</c:v>
                </c:pt>
                <c:pt idx="19">
                  <c:v>0.30653846556187819</c:v>
                </c:pt>
                <c:pt idx="20">
                  <c:v>0.30763100615005501</c:v>
                </c:pt>
                <c:pt idx="21">
                  <c:v>0.30803250608871174</c:v>
                </c:pt>
                <c:pt idx="22">
                  <c:v>0.30824372073751694</c:v>
                </c:pt>
                <c:pt idx="23">
                  <c:v>0.30924983296231312</c:v>
                </c:pt>
                <c:pt idx="24">
                  <c:v>0.30918109738534433</c:v>
                </c:pt>
                <c:pt idx="25">
                  <c:v>0.30920381062227359</c:v>
                </c:pt>
                <c:pt idx="26">
                  <c:v>0.30961442625765306</c:v>
                </c:pt>
                <c:pt idx="27">
                  <c:v>0.30951964829049816</c:v>
                </c:pt>
                <c:pt idx="28">
                  <c:v>0.31014560211585379</c:v>
                </c:pt>
                <c:pt idx="29">
                  <c:v>0.31148121093538356</c:v>
                </c:pt>
                <c:pt idx="30">
                  <c:v>0.31184057512132518</c:v>
                </c:pt>
                <c:pt idx="31">
                  <c:v>0.31302926533792752</c:v>
                </c:pt>
                <c:pt idx="32">
                  <c:v>0.31305302912011113</c:v>
                </c:pt>
                <c:pt idx="33">
                  <c:v>0.31343493732763034</c:v>
                </c:pt>
                <c:pt idx="34">
                  <c:v>0.31376111900929543</c:v>
                </c:pt>
                <c:pt idx="35">
                  <c:v>0.31481640325844068</c:v>
                </c:pt>
                <c:pt idx="36">
                  <c:v>0.31572882200634317</c:v>
                </c:pt>
                <c:pt idx="37">
                  <c:v>0.31754170848741181</c:v>
                </c:pt>
                <c:pt idx="38">
                  <c:v>0.31857463998540481</c:v>
                </c:pt>
                <c:pt idx="39">
                  <c:v>0.32026977123228662</c:v>
                </c:pt>
                <c:pt idx="40">
                  <c:v>0.32177558828924935</c:v>
                </c:pt>
                <c:pt idx="41">
                  <c:v>0.32342247995077272</c:v>
                </c:pt>
                <c:pt idx="42">
                  <c:v>0.32414082245376497</c:v>
                </c:pt>
                <c:pt idx="43">
                  <c:v>0.32497182809623287</c:v>
                </c:pt>
                <c:pt idx="44">
                  <c:v>0.32598545423695363</c:v>
                </c:pt>
                <c:pt idx="45">
                  <c:v>0.32659494522417915</c:v>
                </c:pt>
                <c:pt idx="46">
                  <c:v>0.32770338274683392</c:v>
                </c:pt>
                <c:pt idx="47">
                  <c:v>0.32858084487626854</c:v>
                </c:pt>
                <c:pt idx="48">
                  <c:v>0.32966780497313103</c:v>
                </c:pt>
                <c:pt idx="49">
                  <c:v>0.33071525850200478</c:v>
                </c:pt>
                <c:pt idx="50">
                  <c:v>0.33163758481930966</c:v>
                </c:pt>
                <c:pt idx="51">
                  <c:v>0.33276023790068793</c:v>
                </c:pt>
                <c:pt idx="52">
                  <c:v>0.33423414022881209</c:v>
                </c:pt>
                <c:pt idx="53">
                  <c:v>0.33563163829480619</c:v>
                </c:pt>
                <c:pt idx="54">
                  <c:v>0.33662552372445187</c:v>
                </c:pt>
                <c:pt idx="55">
                  <c:v>0.33731388408540514</c:v>
                </c:pt>
                <c:pt idx="56">
                  <c:v>0.33618080725192545</c:v>
                </c:pt>
                <c:pt idx="57">
                  <c:v>0.33612524986117914</c:v>
                </c:pt>
                <c:pt idx="58">
                  <c:v>0.33718627935002082</c:v>
                </c:pt>
                <c:pt idx="59">
                  <c:v>0.33837510680636773</c:v>
                </c:pt>
                <c:pt idx="60">
                  <c:v>0.34019105804895133</c:v>
                </c:pt>
              </c:numCache>
            </c:numRef>
          </c:val>
          <c:smooth val="0"/>
          <c:extLst>
            <c:ext xmlns:c16="http://schemas.microsoft.com/office/drawing/2014/chart" uri="{C3380CC4-5D6E-409C-BE32-E72D297353CC}">
              <c16:uniqueId val="{00000002-EB0F-4519-B827-B6EC0E38F889}"/>
            </c:ext>
          </c:extLst>
        </c:ser>
        <c:dLbls>
          <c:showLegendKey val="0"/>
          <c:showVal val="0"/>
          <c:showCatName val="0"/>
          <c:showSerName val="0"/>
          <c:showPercent val="0"/>
          <c:showBubbleSize val="0"/>
        </c:dLbls>
        <c:smooth val="0"/>
        <c:axId val="286029696"/>
        <c:axId val="287932416"/>
      </c:lineChart>
      <c:catAx>
        <c:axId val="286029696"/>
        <c:scaling>
          <c:orientation val="minMax"/>
        </c:scaling>
        <c:delete val="0"/>
        <c:axPos val="b"/>
        <c:title>
          <c:tx>
            <c:rich>
              <a:bodyPr/>
              <a:lstStyle/>
              <a:p>
                <a:pPr>
                  <a:defRPr/>
                </a:pPr>
                <a:r>
                  <a:rPr lang="en-US"/>
                  <a:t>génération</a:t>
                </a:r>
              </a:p>
            </c:rich>
          </c:tx>
          <c:layout>
            <c:manualLayout>
              <c:xMode val="edge"/>
              <c:yMode val="edge"/>
              <c:x val="0.80192372179892613"/>
              <c:y val="0.56024825021872271"/>
            </c:manualLayout>
          </c:layout>
          <c:overlay val="0"/>
        </c:title>
        <c:numFmt formatCode="General" sourceLinked="1"/>
        <c:majorTickMark val="out"/>
        <c:minorTickMark val="none"/>
        <c:tickLblPos val="nextTo"/>
        <c:txPr>
          <a:bodyPr rot="-5400000" vert="horz"/>
          <a:lstStyle/>
          <a:p>
            <a:pPr>
              <a:defRPr/>
            </a:pPr>
            <a:endParaRPr lang="fr-FR"/>
          </a:p>
        </c:txPr>
        <c:crossAx val="287932416"/>
        <c:crosses val="autoZero"/>
        <c:auto val="1"/>
        <c:lblAlgn val="ctr"/>
        <c:lblOffset val="100"/>
        <c:tickLblSkip val="5"/>
        <c:noMultiLvlLbl val="0"/>
      </c:catAx>
      <c:valAx>
        <c:axId val="287932416"/>
        <c:scaling>
          <c:orientation val="minMax"/>
          <c:max val="0.35000000000000003"/>
          <c:min val="0.25"/>
        </c:scaling>
        <c:delete val="0"/>
        <c:axPos val="l"/>
        <c:majorGridlines/>
        <c:title>
          <c:tx>
            <c:rich>
              <a:bodyPr rot="-5400000" vert="horz"/>
              <a:lstStyle/>
              <a:p>
                <a:pPr>
                  <a:defRPr sz="1000"/>
                </a:pPr>
                <a:r>
                  <a:rPr lang="en-US" sz="1000" b="1" i="0" baseline="0">
                    <a:effectLst/>
                  </a:rPr>
                  <a:t>en % de la durée de vie totale</a:t>
                </a:r>
                <a:endParaRPr lang="fr-FR" sz="1000">
                  <a:effectLst/>
                </a:endParaRPr>
              </a:p>
            </c:rich>
          </c:tx>
          <c:layout>
            <c:manualLayout>
              <c:xMode val="edge"/>
              <c:yMode val="edge"/>
              <c:x val="1.2584388185654008E-2"/>
              <c:y val="4.2486111111111127E-3"/>
            </c:manualLayout>
          </c:layout>
          <c:overlay val="0"/>
        </c:title>
        <c:numFmt formatCode="0%" sourceLinked="0"/>
        <c:majorTickMark val="out"/>
        <c:minorTickMark val="none"/>
        <c:tickLblPos val="nextTo"/>
        <c:crossAx val="286029696"/>
        <c:crosses val="autoZero"/>
        <c:crossBetween val="between"/>
      </c:valAx>
    </c:plotArea>
    <c:legend>
      <c:legendPos val="b"/>
      <c:layout>
        <c:manualLayout>
          <c:xMode val="edge"/>
          <c:yMode val="edge"/>
          <c:x val="0.24466187009642662"/>
          <c:y val="0.76042249927092442"/>
          <c:w val="0.697558559896994"/>
          <c:h val="0.21179972295129776"/>
        </c:manualLayout>
      </c:layout>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1083756039929"/>
          <c:y val="5.2222962962962964E-2"/>
          <c:w val="0.79078096370029216"/>
          <c:h val="0.59202610090405372"/>
        </c:manualLayout>
      </c:layout>
      <c:lineChart>
        <c:grouping val="standard"/>
        <c:varyColors val="0"/>
        <c:ser>
          <c:idx val="0"/>
          <c:order val="0"/>
          <c:tx>
            <c:v>Scénario central de mortalité</c:v>
          </c:tx>
          <c:spPr>
            <a:ln w="38100">
              <a:solidFill>
                <a:srgbClr val="00368B"/>
              </a:solidFill>
            </a:ln>
          </c:spPr>
          <c:marker>
            <c:symbol val="none"/>
          </c:marker>
          <c:cat>
            <c:numRef>
              <c:f>'Fig 2.24'!$C$7:$BK$7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2.24'!$C$4:$BK$4</c:f>
              <c:numCache>
                <c:formatCode>0.0%</c:formatCode>
                <c:ptCount val="61"/>
                <c:pt idx="0">
                  <c:v>0.30200006749085206</c:v>
                </c:pt>
                <c:pt idx="1">
                  <c:v>0.30306613051977827</c:v>
                </c:pt>
                <c:pt idx="2">
                  <c:v>0.30381387318303615</c:v>
                </c:pt>
                <c:pt idx="3">
                  <c:v>0.30419570646740723</c:v>
                </c:pt>
                <c:pt idx="4">
                  <c:v>0.30471775358651049</c:v>
                </c:pt>
                <c:pt idx="5">
                  <c:v>0.30542153992637311</c:v>
                </c:pt>
                <c:pt idx="6">
                  <c:v>0.30612364667669195</c:v>
                </c:pt>
                <c:pt idx="7">
                  <c:v>0.3065531066800643</c:v>
                </c:pt>
                <c:pt idx="8">
                  <c:v>0.30715252246997055</c:v>
                </c:pt>
                <c:pt idx="9">
                  <c:v>0.30734453400124295</c:v>
                </c:pt>
                <c:pt idx="10">
                  <c:v>0.3079735978463719</c:v>
                </c:pt>
                <c:pt idx="11">
                  <c:v>0.30834489583169677</c:v>
                </c:pt>
                <c:pt idx="12">
                  <c:v>0.30888619709093479</c:v>
                </c:pt>
                <c:pt idx="13">
                  <c:v>0.30940376390848062</c:v>
                </c:pt>
                <c:pt idx="14">
                  <c:v>0.31043518517735563</c:v>
                </c:pt>
                <c:pt idx="15">
                  <c:v>0.31134686155378172</c:v>
                </c:pt>
                <c:pt idx="16">
                  <c:v>0.31239822256062577</c:v>
                </c:pt>
                <c:pt idx="17">
                  <c:v>0.3138100029639681</c:v>
                </c:pt>
                <c:pt idx="18">
                  <c:v>0.31520229845012215</c:v>
                </c:pt>
                <c:pt idx="19">
                  <c:v>0.31657528338958857</c:v>
                </c:pt>
                <c:pt idx="20">
                  <c:v>0.31792913795298666</c:v>
                </c:pt>
                <c:pt idx="21">
                  <c:v>0.31642764787016359</c:v>
                </c:pt>
                <c:pt idx="22">
                  <c:v>0.31491837137068757</c:v>
                </c:pt>
                <c:pt idx="23">
                  <c:v>0.31340127145508928</c:v>
                </c:pt>
                <c:pt idx="24">
                  <c:v>0.30905613955099026</c:v>
                </c:pt>
                <c:pt idx="25">
                  <c:v>0.31034349032196645</c:v>
                </c:pt>
                <c:pt idx="26">
                  <c:v>0.31161251598103185</c:v>
                </c:pt>
                <c:pt idx="27">
                  <c:v>0.30725415205835283</c:v>
                </c:pt>
                <c:pt idx="28">
                  <c:v>0.30569763033235797</c:v>
                </c:pt>
                <c:pt idx="29">
                  <c:v>0.30692785499194947</c:v>
                </c:pt>
                <c:pt idx="30">
                  <c:v>0.3025608977978772</c:v>
                </c:pt>
                <c:pt idx="31">
                  <c:v>0.3009807104443295</c:v>
                </c:pt>
                <c:pt idx="32">
                  <c:v>0.30217285466996457</c:v>
                </c:pt>
                <c:pt idx="33">
                  <c:v>0.30057229833837606</c:v>
                </c:pt>
                <c:pt idx="34">
                  <c:v>0.30173490048773755</c:v>
                </c:pt>
                <c:pt idx="35">
                  <c:v>0.3001143605999278</c:v>
                </c:pt>
                <c:pt idx="36">
                  <c:v>0.301248086833863</c:v>
                </c:pt>
                <c:pt idx="37">
                  <c:v>0.30236542137723532</c:v>
                </c:pt>
                <c:pt idx="38">
                  <c:v>0.30071350329140462</c:v>
                </c:pt>
                <c:pt idx="39">
                  <c:v>0.30180305038264882</c:v>
                </c:pt>
                <c:pt idx="40">
                  <c:v>0.30287684967841633</c:v>
                </c:pt>
                <c:pt idx="41">
                  <c:v>0.30393513660930904</c:v>
                </c:pt>
                <c:pt idx="42">
                  <c:v>0.30497814590704236</c:v>
                </c:pt>
                <c:pt idx="43">
                  <c:v>0.30600611144011564</c:v>
                </c:pt>
                <c:pt idx="44">
                  <c:v>0.30701926605946533</c:v>
                </c:pt>
                <c:pt idx="45">
                  <c:v>0.30801784145373551</c:v>
                </c:pt>
                <c:pt idx="46">
                  <c:v>0.30900206801380148</c:v>
                </c:pt>
                <c:pt idx="47">
                  <c:v>0.30997217470619504</c:v>
                </c:pt>
                <c:pt idx="48">
                  <c:v>0.31092838895507707</c:v>
                </c:pt>
                <c:pt idx="49">
                  <c:v>0.31187093653241388</c:v>
                </c:pt>
                <c:pt idx="50">
                  <c:v>0.31280004145601881</c:v>
                </c:pt>
                <c:pt idx="51">
                  <c:v>0.31371592589512848</c:v>
                </c:pt>
                <c:pt idx="52">
                  <c:v>0.31461881008318976</c:v>
                </c:pt>
                <c:pt idx="53">
                  <c:v>0.31550891223754146</c:v>
                </c:pt>
                <c:pt idx="54">
                  <c:v>0.31907784042077919</c:v>
                </c:pt>
                <c:pt idx="55">
                  <c:v>0.31993961849547947</c:v>
                </c:pt>
                <c:pt idx="56">
                  <c:v>0.32078930418167778</c:v>
                </c:pt>
                <c:pt idx="57">
                  <c:v>0.32162710613168771</c:v>
                </c:pt>
                <c:pt idx="58">
                  <c:v>0.32245323068222115</c:v>
                </c:pt>
                <c:pt idx="59">
                  <c:v>0.32326788180944666</c:v>
                </c:pt>
                <c:pt idx="60">
                  <c:v>0.32407126108894918</c:v>
                </c:pt>
              </c:numCache>
            </c:numRef>
          </c:val>
          <c:smooth val="0"/>
          <c:extLst>
            <c:ext xmlns:c16="http://schemas.microsoft.com/office/drawing/2014/chart" uri="{C3380CC4-5D6E-409C-BE32-E72D297353CC}">
              <c16:uniqueId val="{00000000-CE78-40B8-B392-2D77DF570056}"/>
            </c:ext>
          </c:extLst>
        </c:ser>
        <c:ser>
          <c:idx val="1"/>
          <c:order val="1"/>
          <c:tx>
            <c:v>Variante de mortalité haute</c:v>
          </c:tx>
          <c:spPr>
            <a:ln w="19050" cmpd="sng">
              <a:solidFill>
                <a:schemeClr val="accent2">
                  <a:lumMod val="75000"/>
                </a:schemeClr>
              </a:solidFill>
              <a:prstDash val="solid"/>
            </a:ln>
          </c:spPr>
          <c:marker>
            <c:symbol val="none"/>
          </c:marker>
          <c:cat>
            <c:numRef>
              <c:f>'Fig 2.24'!$C$7:$BK$7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2.24'!$C$5:$BK$5</c:f>
              <c:numCache>
                <c:formatCode>0.0%</c:formatCode>
                <c:ptCount val="61"/>
                <c:pt idx="0">
                  <c:v>0.29801095491726642</c:v>
                </c:pt>
                <c:pt idx="1">
                  <c:v>0.29868009616775965</c:v>
                </c:pt>
                <c:pt idx="2">
                  <c:v>0.29934811335488148</c:v>
                </c:pt>
                <c:pt idx="3">
                  <c:v>0.29967389708031117</c:v>
                </c:pt>
                <c:pt idx="4">
                  <c:v>0.3001564196809281</c:v>
                </c:pt>
                <c:pt idx="5">
                  <c:v>0.3008377262530802</c:v>
                </c:pt>
                <c:pt idx="6">
                  <c:v>0.30151677350304529</c:v>
                </c:pt>
                <c:pt idx="7">
                  <c:v>0.30192667686377295</c:v>
                </c:pt>
                <c:pt idx="8">
                  <c:v>0.302504143752368</c:v>
                </c:pt>
                <c:pt idx="9">
                  <c:v>0.30267805950854731</c:v>
                </c:pt>
                <c:pt idx="10">
                  <c:v>0.30328463881822948</c:v>
                </c:pt>
                <c:pt idx="11">
                  <c:v>0.3036349741048292</c:v>
                </c:pt>
                <c:pt idx="12">
                  <c:v>0.30415369075471088</c:v>
                </c:pt>
                <c:pt idx="13">
                  <c:v>0.30464862375476459</c:v>
                </c:pt>
                <c:pt idx="14">
                  <c:v>0.30539535223512976</c:v>
                </c:pt>
                <c:pt idx="15">
                  <c:v>0.30600838598305657</c:v>
                </c:pt>
                <c:pt idx="16">
                  <c:v>0.30674646202995348</c:v>
                </c:pt>
                <c:pt idx="17">
                  <c:v>0.30758943259507621</c:v>
                </c:pt>
                <c:pt idx="18">
                  <c:v>0.30842571694787246</c:v>
                </c:pt>
                <c:pt idx="19">
                  <c:v>0.30925534199362775</c:v>
                </c:pt>
                <c:pt idx="20">
                  <c:v>0.31007833566706694</c:v>
                </c:pt>
                <c:pt idx="21">
                  <c:v>0.3080234549224557</c:v>
                </c:pt>
                <c:pt idx="22">
                  <c:v>0.30596875009821101</c:v>
                </c:pt>
                <c:pt idx="23">
                  <c:v>0.30391417021581596</c:v>
                </c:pt>
                <c:pt idx="24">
                  <c:v>0.29899843482488248</c:v>
                </c:pt>
                <c:pt idx="25">
                  <c:v>0.29980518837583359</c:v>
                </c:pt>
                <c:pt idx="26">
                  <c:v>0.30060536340445065</c:v>
                </c:pt>
                <c:pt idx="27">
                  <c:v>0.29569612936488449</c:v>
                </c:pt>
                <c:pt idx="28">
                  <c:v>0.29364145808004627</c:v>
                </c:pt>
                <c:pt idx="29">
                  <c:v>0.2944316683347577</c:v>
                </c:pt>
                <c:pt idx="30">
                  <c:v>0.28953161780950526</c:v>
                </c:pt>
                <c:pt idx="31">
                  <c:v>0.28747636702880969</c:v>
                </c:pt>
                <c:pt idx="32">
                  <c:v>0.28825647496097029</c:v>
                </c:pt>
                <c:pt idx="33">
                  <c:v>0.28619755847705314</c:v>
                </c:pt>
                <c:pt idx="34">
                  <c:v>0.28696781322775011</c:v>
                </c:pt>
                <c:pt idx="35">
                  <c:v>0.2849051869725715</c:v>
                </c:pt>
                <c:pt idx="36">
                  <c:v>0.28566565047609005</c:v>
                </c:pt>
                <c:pt idx="37">
                  <c:v>0.28641975313955331</c:v>
                </c:pt>
                <c:pt idx="38">
                  <c:v>0.28435001800982901</c:v>
                </c:pt>
                <c:pt idx="39">
                  <c:v>0.2850944582701031</c:v>
                </c:pt>
                <c:pt idx="40">
                  <c:v>0.2858326422950726</c:v>
                </c:pt>
                <c:pt idx="41">
                  <c:v>0.28656461411707412</c:v>
                </c:pt>
                <c:pt idx="42">
                  <c:v>0.28729041811567652</c:v>
                </c:pt>
                <c:pt idx="43">
                  <c:v>0.28801009899199503</c:v>
                </c:pt>
                <c:pt idx="44">
                  <c:v>0.28872370174368522</c:v>
                </c:pt>
                <c:pt idx="45">
                  <c:v>0.28943127164061033</c:v>
                </c:pt>
                <c:pt idx="46">
                  <c:v>0.29013285420117757</c:v>
                </c:pt>
                <c:pt idx="47">
                  <c:v>0.29082849516933129</c:v>
                </c:pt>
                <c:pt idx="48">
                  <c:v>0.2915182404921996</c:v>
                </c:pt>
                <c:pt idx="49">
                  <c:v>0.29220213629838243</c:v>
                </c:pt>
                <c:pt idx="50">
                  <c:v>0.29288022887687526</c:v>
                </c:pt>
                <c:pt idx="51">
                  <c:v>0.29355256465661844</c:v>
                </c:pt>
                <c:pt idx="52">
                  <c:v>0.29421919018666215</c:v>
                </c:pt>
                <c:pt idx="53">
                  <c:v>0.2948801521169393</c:v>
                </c:pt>
                <c:pt idx="54">
                  <c:v>0.29830897947420332</c:v>
                </c:pt>
                <c:pt idx="55">
                  <c:v>0.2989561962964552</c:v>
                </c:pt>
                <c:pt idx="56">
                  <c:v>0.29959791163565425</c:v>
                </c:pt>
                <c:pt idx="57">
                  <c:v>0.30023417218025067</c:v>
                </c:pt>
                <c:pt idx="58">
                  <c:v>0.30086502463215059</c:v>
                </c:pt>
                <c:pt idx="59">
                  <c:v>0.30149051569098551</c:v>
                </c:pt>
                <c:pt idx="60">
                  <c:v>0.30211069203891727</c:v>
                </c:pt>
              </c:numCache>
            </c:numRef>
          </c:val>
          <c:smooth val="0"/>
          <c:extLst>
            <c:ext xmlns:c16="http://schemas.microsoft.com/office/drawing/2014/chart" uri="{C3380CC4-5D6E-409C-BE32-E72D297353CC}">
              <c16:uniqueId val="{00000001-CE78-40B8-B392-2D77DF570056}"/>
            </c:ext>
          </c:extLst>
        </c:ser>
        <c:ser>
          <c:idx val="2"/>
          <c:order val="2"/>
          <c:tx>
            <c:v>Variante de mortalité basse</c:v>
          </c:tx>
          <c:spPr>
            <a:ln w="19050" cmpd="sng">
              <a:solidFill>
                <a:schemeClr val="accent3">
                  <a:lumMod val="75000"/>
                </a:schemeClr>
              </a:solidFill>
            </a:ln>
          </c:spPr>
          <c:marker>
            <c:symbol val="none"/>
          </c:marker>
          <c:cat>
            <c:numRef>
              <c:f>'Fig 2.24'!$C$7:$BK$7</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2.24'!$C$6:$BK$6</c:f>
              <c:numCache>
                <c:formatCode>0.0%</c:formatCode>
                <c:ptCount val="61"/>
                <c:pt idx="0">
                  <c:v>0.30611229980269539</c:v>
                </c:pt>
                <c:pt idx="1">
                  <c:v>0.3075738432017856</c:v>
                </c:pt>
                <c:pt idx="2">
                  <c:v>0.30892332718155252</c:v>
                </c:pt>
                <c:pt idx="3">
                  <c:v>0.30993986350138109</c:v>
                </c:pt>
                <c:pt idx="4">
                  <c:v>0.3111357682236674</c:v>
                </c:pt>
                <c:pt idx="5">
                  <c:v>0.31254828752581659</c:v>
                </c:pt>
                <c:pt idx="6">
                  <c:v>0.31397546567329876</c:v>
                </c:pt>
                <c:pt idx="7">
                  <c:v>0.31513511538923422</c:v>
                </c:pt>
                <c:pt idx="8">
                  <c:v>0.31647662162553103</c:v>
                </c:pt>
                <c:pt idx="9">
                  <c:v>0.31740785163805202</c:v>
                </c:pt>
                <c:pt idx="10">
                  <c:v>0.31878795845490071</c:v>
                </c:pt>
                <c:pt idx="11">
                  <c:v>0.31990385521060705</c:v>
                </c:pt>
                <c:pt idx="12">
                  <c:v>0.32119123289712348</c:v>
                </c:pt>
                <c:pt idx="13">
                  <c:v>0.32244854189472621</c:v>
                </c:pt>
                <c:pt idx="14">
                  <c:v>0.3240930137860259</c:v>
                </c:pt>
                <c:pt idx="15">
                  <c:v>0.325610952110993</c:v>
                </c:pt>
                <c:pt idx="16">
                  <c:v>0.32726951274697397</c:v>
                </c:pt>
                <c:pt idx="17">
                  <c:v>0.32906329190370714</c:v>
                </c:pt>
                <c:pt idx="18">
                  <c:v>0.33082149477363282</c:v>
                </c:pt>
                <c:pt idx="19">
                  <c:v>0.33254480907972694</c:v>
                </c:pt>
                <c:pt idx="20">
                  <c:v>0.33423392677385361</c:v>
                </c:pt>
                <c:pt idx="21">
                  <c:v>0.33312241556880146</c:v>
                </c:pt>
                <c:pt idx="22">
                  <c:v>0.33199162162177343</c:v>
                </c:pt>
                <c:pt idx="23">
                  <c:v>0.33084183926906169</c:v>
                </c:pt>
                <c:pt idx="24">
                  <c:v>0.3269261327877292</c:v>
                </c:pt>
                <c:pt idx="25">
                  <c:v>0.32848653657780219</c:v>
                </c:pt>
                <c:pt idx="26">
                  <c:v>0.33001627873112177</c:v>
                </c:pt>
                <c:pt idx="27">
                  <c:v>0.32605904555018189</c:v>
                </c:pt>
                <c:pt idx="28">
                  <c:v>0.32481905352169704</c:v>
                </c:pt>
                <c:pt idx="29">
                  <c:v>0.32627863273871915</c:v>
                </c:pt>
                <c:pt idx="30">
                  <c:v>0.32228827111521718</c:v>
                </c:pt>
                <c:pt idx="31">
                  <c:v>0.32099817030018157</c:v>
                </c:pt>
                <c:pt idx="32">
                  <c:v>0.32239169543149754</c:v>
                </c:pt>
                <c:pt idx="33">
                  <c:v>0.32106448167448637</c:v>
                </c:pt>
                <c:pt idx="34">
                  <c:v>0.32241091030409041</c:v>
                </c:pt>
                <c:pt idx="35">
                  <c:v>0.32104839734763352</c:v>
                </c:pt>
                <c:pt idx="36">
                  <c:v>0.32234993715948729</c:v>
                </c:pt>
                <c:pt idx="37">
                  <c:v>0.32362731962746111</c:v>
                </c:pt>
                <c:pt idx="38">
                  <c:v>0.32221271543054442</c:v>
                </c:pt>
                <c:pt idx="39">
                  <c:v>0.32344851105904027</c:v>
                </c:pt>
                <c:pt idx="40">
                  <c:v>0.32466190114709198</c:v>
                </c:pt>
                <c:pt idx="41">
                  <c:v>0.32585347859432412</c:v>
                </c:pt>
                <c:pt idx="42">
                  <c:v>0.32702382464530377</c:v>
                </c:pt>
                <c:pt idx="43">
                  <c:v>0.32817350880462787</c:v>
                </c:pt>
                <c:pt idx="44">
                  <c:v>0.32930308878123521</c:v>
                </c:pt>
                <c:pt idx="45">
                  <c:v>0.33041311045954702</c:v>
                </c:pt>
                <c:pt idx="46">
                  <c:v>0.33150410789517187</c:v>
                </c:pt>
                <c:pt idx="47">
                  <c:v>0.332576603333059</c:v>
                </c:pt>
                <c:pt idx="48">
                  <c:v>0.33363110724610467</c:v>
                </c:pt>
                <c:pt idx="49">
                  <c:v>0.33466811839235455</c:v>
                </c:pt>
                <c:pt idx="50">
                  <c:v>0.33568812388905461</c:v>
                </c:pt>
                <c:pt idx="51">
                  <c:v>0.33669159930192832</c:v>
                </c:pt>
                <c:pt idx="52">
                  <c:v>0.33767900874815704</c:v>
                </c:pt>
                <c:pt idx="53">
                  <c:v>0.33865080501165395</c:v>
                </c:pt>
                <c:pt idx="54">
                  <c:v>0.34220740041864622</c:v>
                </c:pt>
                <c:pt idx="55">
                  <c:v>0.34314557577336124</c:v>
                </c:pt>
                <c:pt idx="56">
                  <c:v>0.34406948599153669</c:v>
                </c:pt>
                <c:pt idx="57">
                  <c:v>0.3449795382689792</c:v>
                </c:pt>
                <c:pt idx="58">
                  <c:v>0.34587612922786687</c:v>
                </c:pt>
                <c:pt idx="59">
                  <c:v>0.34675964508057888</c:v>
                </c:pt>
                <c:pt idx="60">
                  <c:v>0.34763046179837348</c:v>
                </c:pt>
              </c:numCache>
            </c:numRef>
          </c:val>
          <c:smooth val="0"/>
          <c:extLst>
            <c:ext xmlns:c16="http://schemas.microsoft.com/office/drawing/2014/chart" uri="{C3380CC4-5D6E-409C-BE32-E72D297353CC}">
              <c16:uniqueId val="{00000002-CE78-40B8-B392-2D77DF570056}"/>
            </c:ext>
          </c:extLst>
        </c:ser>
        <c:dLbls>
          <c:showLegendKey val="0"/>
          <c:showVal val="0"/>
          <c:showCatName val="0"/>
          <c:showSerName val="0"/>
          <c:showPercent val="0"/>
          <c:showBubbleSize val="0"/>
        </c:dLbls>
        <c:smooth val="0"/>
        <c:axId val="286029696"/>
        <c:axId val="287932416"/>
      </c:lineChart>
      <c:catAx>
        <c:axId val="286029696"/>
        <c:scaling>
          <c:orientation val="minMax"/>
        </c:scaling>
        <c:delete val="0"/>
        <c:axPos val="b"/>
        <c:title>
          <c:tx>
            <c:rich>
              <a:bodyPr/>
              <a:lstStyle/>
              <a:p>
                <a:pPr>
                  <a:defRPr/>
                </a:pPr>
                <a:r>
                  <a:rPr lang="en-US"/>
                  <a:t>génération</a:t>
                </a:r>
              </a:p>
            </c:rich>
          </c:tx>
          <c:layout>
            <c:manualLayout>
              <c:xMode val="edge"/>
              <c:yMode val="edge"/>
              <c:x val="0.80192372179892613"/>
              <c:y val="0.56024825021872271"/>
            </c:manualLayout>
          </c:layout>
          <c:overlay val="0"/>
        </c:title>
        <c:numFmt formatCode="General" sourceLinked="1"/>
        <c:majorTickMark val="out"/>
        <c:minorTickMark val="none"/>
        <c:tickLblPos val="nextTo"/>
        <c:txPr>
          <a:bodyPr rot="-5400000" vert="horz"/>
          <a:lstStyle/>
          <a:p>
            <a:pPr>
              <a:defRPr/>
            </a:pPr>
            <a:endParaRPr lang="fr-FR"/>
          </a:p>
        </c:txPr>
        <c:crossAx val="287932416"/>
        <c:crosses val="autoZero"/>
        <c:auto val="1"/>
        <c:lblAlgn val="ctr"/>
        <c:lblOffset val="100"/>
        <c:tickLblSkip val="5"/>
        <c:noMultiLvlLbl val="0"/>
      </c:catAx>
      <c:valAx>
        <c:axId val="287932416"/>
        <c:scaling>
          <c:orientation val="minMax"/>
          <c:max val="0.35000000000000003"/>
          <c:min val="0.25"/>
        </c:scaling>
        <c:delete val="0"/>
        <c:axPos val="l"/>
        <c:majorGridlines/>
        <c:title>
          <c:tx>
            <c:rich>
              <a:bodyPr rot="-5400000" vert="horz"/>
              <a:lstStyle/>
              <a:p>
                <a:pPr>
                  <a:defRPr sz="1000"/>
                </a:pPr>
                <a:r>
                  <a:rPr lang="en-US" sz="1000" b="1" i="0" baseline="0">
                    <a:effectLst/>
                  </a:rPr>
                  <a:t>en % de la durée de vie totale</a:t>
                </a:r>
                <a:endParaRPr lang="fr-FR" sz="1000">
                  <a:effectLst/>
                </a:endParaRPr>
              </a:p>
            </c:rich>
          </c:tx>
          <c:layout>
            <c:manualLayout>
              <c:xMode val="edge"/>
              <c:yMode val="edge"/>
              <c:x val="1.2584388185654008E-2"/>
              <c:y val="4.2486111111111127E-3"/>
            </c:manualLayout>
          </c:layout>
          <c:overlay val="0"/>
        </c:title>
        <c:numFmt formatCode="0%" sourceLinked="0"/>
        <c:majorTickMark val="out"/>
        <c:minorTickMark val="none"/>
        <c:tickLblPos val="nextTo"/>
        <c:crossAx val="286029696"/>
        <c:crosses val="autoZero"/>
        <c:crossBetween val="between"/>
      </c:valAx>
    </c:plotArea>
    <c:legend>
      <c:legendPos val="b"/>
      <c:layout>
        <c:manualLayout>
          <c:xMode val="edge"/>
          <c:yMode val="edge"/>
          <c:x val="0.24466187009642662"/>
          <c:y val="0.76042249927092442"/>
          <c:w val="0.697558559896994"/>
          <c:h val="0.21179972295129776"/>
        </c:manualLayout>
      </c:layout>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9.2282702411744813E-2"/>
          <c:y val="4.418913307478356E-2"/>
          <c:w val="0.88109902777579296"/>
          <c:h val="0.73967428310155814"/>
        </c:manualLayout>
      </c:layout>
      <c:barChart>
        <c:barDir val="col"/>
        <c:grouping val="percentStacked"/>
        <c:varyColors val="0"/>
        <c:ser>
          <c:idx val="0"/>
          <c:order val="0"/>
          <c:tx>
            <c:v>Études, insertion dans la vie active</c:v>
          </c:tx>
          <c:spPr>
            <a:solidFill>
              <a:schemeClr val="tx2">
                <a:lumMod val="50000"/>
              </a:schemeClr>
            </a:solidFill>
          </c:spPr>
          <c:invertIfNegative val="0"/>
          <c:dLbls>
            <c:delete val="1"/>
          </c:dLbls>
          <c:cat>
            <c:numRef>
              <c:f>'Fig 2.25'!$C$4:$I$4</c:f>
              <c:numCache>
                <c:formatCode>General</c:formatCode>
                <c:ptCount val="7"/>
                <c:pt idx="0">
                  <c:v>1940</c:v>
                </c:pt>
                <c:pt idx="1">
                  <c:v>1950</c:v>
                </c:pt>
                <c:pt idx="2">
                  <c:v>1960</c:v>
                </c:pt>
                <c:pt idx="3">
                  <c:v>1970</c:v>
                </c:pt>
                <c:pt idx="4">
                  <c:v>1980</c:v>
                </c:pt>
                <c:pt idx="5">
                  <c:v>1990</c:v>
                </c:pt>
                <c:pt idx="6">
                  <c:v>2000</c:v>
                </c:pt>
              </c:numCache>
            </c:numRef>
          </c:cat>
          <c:val>
            <c:numRef>
              <c:f>'Fig 2.25'!$C$5:$I$5</c:f>
              <c:numCache>
                <c:formatCode>0%</c:formatCode>
                <c:ptCount val="7"/>
                <c:pt idx="0">
                  <c:v>0.23278325341772263</c:v>
                </c:pt>
                <c:pt idx="1">
                  <c:v>0.2063556040691315</c:v>
                </c:pt>
                <c:pt idx="2">
                  <c:v>0.22252026333604041</c:v>
                </c:pt>
                <c:pt idx="3">
                  <c:v>0.23662758810873061</c:v>
                </c:pt>
                <c:pt idx="4">
                  <c:v>0.23737850907177194</c:v>
                </c:pt>
                <c:pt idx="5">
                  <c:v>0.23844301918121683</c:v>
                </c:pt>
                <c:pt idx="6">
                  <c:v>0.23256040070015671</c:v>
                </c:pt>
              </c:numCache>
            </c:numRef>
          </c:val>
          <c:extLst>
            <c:ext xmlns:c16="http://schemas.microsoft.com/office/drawing/2014/chart" uri="{C3380CC4-5D6E-409C-BE32-E72D297353CC}">
              <c16:uniqueId val="{00000000-2828-4C48-9B6C-924978B3DB71}"/>
            </c:ext>
          </c:extLst>
        </c:ser>
        <c:ser>
          <c:idx val="1"/>
          <c:order val="1"/>
          <c:tx>
            <c:v>Emploi</c:v>
          </c:tx>
          <c:invertIfNegative val="0"/>
          <c:dLbls>
            <c:delete val="1"/>
          </c:dLbls>
          <c:cat>
            <c:numRef>
              <c:f>'Fig 2.25'!$C$4:$I$4</c:f>
              <c:numCache>
                <c:formatCode>General</c:formatCode>
                <c:ptCount val="7"/>
                <c:pt idx="0">
                  <c:v>1940</c:v>
                </c:pt>
                <c:pt idx="1">
                  <c:v>1950</c:v>
                </c:pt>
                <c:pt idx="2">
                  <c:v>1960</c:v>
                </c:pt>
                <c:pt idx="3">
                  <c:v>1970</c:v>
                </c:pt>
                <c:pt idx="4">
                  <c:v>1980</c:v>
                </c:pt>
                <c:pt idx="5">
                  <c:v>1990</c:v>
                </c:pt>
                <c:pt idx="6">
                  <c:v>2000</c:v>
                </c:pt>
              </c:numCache>
            </c:numRef>
          </c:cat>
          <c:val>
            <c:numRef>
              <c:f>'Fig 2.25'!$C$6:$I$6</c:f>
              <c:numCache>
                <c:formatCode>0%</c:formatCode>
                <c:ptCount val="7"/>
                <c:pt idx="0">
                  <c:v>0.34130741702693534</c:v>
                </c:pt>
                <c:pt idx="1">
                  <c:v>0.37674444862117823</c:v>
                </c:pt>
                <c:pt idx="2">
                  <c:v>0.37648065689990584</c:v>
                </c:pt>
                <c:pt idx="3">
                  <c:v>0.35737362813992485</c:v>
                </c:pt>
                <c:pt idx="4">
                  <c:v>0.35389866312298629</c:v>
                </c:pt>
                <c:pt idx="5">
                  <c:v>0.34709368059413542</c:v>
                </c:pt>
                <c:pt idx="6">
                  <c:v>0.35014262148346292</c:v>
                </c:pt>
              </c:numCache>
            </c:numRef>
          </c:val>
          <c:extLst>
            <c:ext xmlns:c16="http://schemas.microsoft.com/office/drawing/2014/chart" uri="{C3380CC4-5D6E-409C-BE32-E72D297353CC}">
              <c16:uniqueId val="{00000001-2828-4C48-9B6C-924978B3DB71}"/>
            </c:ext>
          </c:extLst>
        </c:ser>
        <c:ser>
          <c:idx val="2"/>
          <c:order val="2"/>
          <c:tx>
            <c:v>Autres périodes validées</c:v>
          </c:tx>
          <c:spPr>
            <a:solidFill>
              <a:schemeClr val="accent1">
                <a:lumMod val="40000"/>
                <a:lumOff val="60000"/>
              </a:schemeClr>
            </a:solidFill>
          </c:spPr>
          <c:invertIfNegative val="0"/>
          <c:dLbls>
            <c:delete val="1"/>
          </c:dLbls>
          <c:cat>
            <c:numRef>
              <c:f>'Fig 2.25'!$C$4:$I$4</c:f>
              <c:numCache>
                <c:formatCode>General</c:formatCode>
                <c:ptCount val="7"/>
                <c:pt idx="0">
                  <c:v>1940</c:v>
                </c:pt>
                <c:pt idx="1">
                  <c:v>1950</c:v>
                </c:pt>
                <c:pt idx="2">
                  <c:v>1960</c:v>
                </c:pt>
                <c:pt idx="3">
                  <c:v>1970</c:v>
                </c:pt>
                <c:pt idx="4">
                  <c:v>1980</c:v>
                </c:pt>
                <c:pt idx="5">
                  <c:v>1990</c:v>
                </c:pt>
                <c:pt idx="6">
                  <c:v>2000</c:v>
                </c:pt>
              </c:numCache>
            </c:numRef>
          </c:cat>
          <c:val>
            <c:numRef>
              <c:f>'Fig 2.25'!$C$7:$I$7</c:f>
              <c:numCache>
                <c:formatCode>0%</c:formatCode>
                <c:ptCount val="7"/>
                <c:pt idx="0">
                  <c:v>6.0910448771289358E-2</c:v>
                </c:pt>
                <c:pt idx="1">
                  <c:v>6.7899863629449372E-2</c:v>
                </c:pt>
                <c:pt idx="2">
                  <c:v>7.585863912475789E-2</c:v>
                </c:pt>
                <c:pt idx="3">
                  <c:v>7.188072445409957E-2</c:v>
                </c:pt>
                <c:pt idx="4">
                  <c:v>6.3544872761968296E-2</c:v>
                </c:pt>
                <c:pt idx="5">
                  <c:v>5.9110447285245851E-2</c:v>
                </c:pt>
                <c:pt idx="6">
                  <c:v>5.5988263053817502E-2</c:v>
                </c:pt>
              </c:numCache>
            </c:numRef>
          </c:val>
          <c:extLst>
            <c:ext xmlns:c16="http://schemas.microsoft.com/office/drawing/2014/chart" uri="{C3380CC4-5D6E-409C-BE32-E72D297353CC}">
              <c16:uniqueId val="{00000002-2828-4C48-9B6C-924978B3DB71}"/>
            </c:ext>
          </c:extLst>
        </c:ser>
        <c:ser>
          <c:idx val="3"/>
          <c:order val="3"/>
          <c:tx>
            <c:v>Inactivité</c:v>
          </c:tx>
          <c:spPr>
            <a:pattFill prst="pct20">
              <a:fgClr>
                <a:schemeClr val="tx2">
                  <a:lumMod val="75000"/>
                </a:schemeClr>
              </a:fgClr>
              <a:bgClr>
                <a:schemeClr val="bg1"/>
              </a:bgClr>
            </a:pattFill>
          </c:spPr>
          <c:invertIfNegative val="0"/>
          <c:dLbls>
            <c:delete val="1"/>
          </c:dLbls>
          <c:cat>
            <c:numRef>
              <c:f>'Fig 2.25'!$C$4:$I$4</c:f>
              <c:numCache>
                <c:formatCode>General</c:formatCode>
                <c:ptCount val="7"/>
                <c:pt idx="0">
                  <c:v>1940</c:v>
                </c:pt>
                <c:pt idx="1">
                  <c:v>1950</c:v>
                </c:pt>
                <c:pt idx="2">
                  <c:v>1960</c:v>
                </c:pt>
                <c:pt idx="3">
                  <c:v>1970</c:v>
                </c:pt>
                <c:pt idx="4">
                  <c:v>1980</c:v>
                </c:pt>
                <c:pt idx="5">
                  <c:v>1990</c:v>
                </c:pt>
                <c:pt idx="6">
                  <c:v>2000</c:v>
                </c:pt>
              </c:numCache>
            </c:numRef>
          </c:cat>
          <c:val>
            <c:numRef>
              <c:f>'Fig 2.25'!$C$8:$I$8</c:f>
              <c:numCache>
                <c:formatCode>0%</c:formatCode>
                <c:ptCount val="7"/>
                <c:pt idx="0">
                  <c:v>7.2918254094858373E-2</c:v>
                </c:pt>
                <c:pt idx="1">
                  <c:v>4.6897595493992153E-2</c:v>
                </c:pt>
                <c:pt idx="2">
                  <c:v>3.4465735936288093E-2</c:v>
                </c:pt>
                <c:pt idx="3">
                  <c:v>4.2308977357787873E-2</c:v>
                </c:pt>
                <c:pt idx="4">
                  <c:v>4.5280524881822964E-2</c:v>
                </c:pt>
                <c:pt idx="5">
                  <c:v>4.674290710097919E-2</c:v>
                </c:pt>
                <c:pt idx="6">
                  <c:v>4.4945518658467278E-2</c:v>
                </c:pt>
              </c:numCache>
            </c:numRef>
          </c:val>
          <c:extLst>
            <c:ext xmlns:c16="http://schemas.microsoft.com/office/drawing/2014/chart" uri="{C3380CC4-5D6E-409C-BE32-E72D297353CC}">
              <c16:uniqueId val="{00000003-2828-4C48-9B6C-924978B3DB71}"/>
            </c:ext>
          </c:extLst>
        </c:ser>
        <c:ser>
          <c:idx val="4"/>
          <c:order val="4"/>
          <c:tx>
            <c:v>Retraite</c:v>
          </c:tx>
          <c:spPr>
            <a:pattFill prst="pct80">
              <a:fgClr>
                <a:schemeClr val="tx2">
                  <a:lumMod val="75000"/>
                </a:schemeClr>
              </a:fgClr>
              <a:bgClr>
                <a:schemeClr val="bg1"/>
              </a:bgClr>
            </a:pattFill>
          </c:spPr>
          <c:invertIfNegative val="0"/>
          <c:dLbls>
            <c:delete val="1"/>
          </c:dLbls>
          <c:cat>
            <c:numRef>
              <c:f>'Fig 2.25'!$C$4:$I$4</c:f>
              <c:numCache>
                <c:formatCode>General</c:formatCode>
                <c:ptCount val="7"/>
                <c:pt idx="0">
                  <c:v>1940</c:v>
                </c:pt>
                <c:pt idx="1">
                  <c:v>1950</c:v>
                </c:pt>
                <c:pt idx="2">
                  <c:v>1960</c:v>
                </c:pt>
                <c:pt idx="3">
                  <c:v>1970</c:v>
                </c:pt>
                <c:pt idx="4">
                  <c:v>1980</c:v>
                </c:pt>
                <c:pt idx="5">
                  <c:v>1990</c:v>
                </c:pt>
                <c:pt idx="6">
                  <c:v>2000</c:v>
                </c:pt>
              </c:numCache>
            </c:numRef>
          </c:cat>
          <c:val>
            <c:numRef>
              <c:f>'Fig 2.25'!$C$9:$I$9</c:f>
              <c:numCache>
                <c:formatCode>0%</c:formatCode>
                <c:ptCount val="7"/>
                <c:pt idx="0">
                  <c:v>0.29208062668919432</c:v>
                </c:pt>
                <c:pt idx="1">
                  <c:v>0.30210248818624885</c:v>
                </c:pt>
                <c:pt idx="2">
                  <c:v>0.29067470470300777</c:v>
                </c:pt>
                <c:pt idx="3">
                  <c:v>0.29180908193945698</c:v>
                </c:pt>
                <c:pt idx="4">
                  <c:v>0.29989743016145054</c:v>
                </c:pt>
                <c:pt idx="5">
                  <c:v>0.30860994583842272</c:v>
                </c:pt>
                <c:pt idx="6">
                  <c:v>0.31636319610409563</c:v>
                </c:pt>
              </c:numCache>
            </c:numRef>
          </c:val>
          <c:extLst>
            <c:ext xmlns:c16="http://schemas.microsoft.com/office/drawing/2014/chart" uri="{C3380CC4-5D6E-409C-BE32-E72D297353CC}">
              <c16:uniqueId val="{00000004-2828-4C48-9B6C-924978B3DB71}"/>
            </c:ext>
          </c:extLst>
        </c:ser>
        <c:dLbls>
          <c:dLblPos val="ctr"/>
          <c:showLegendKey val="0"/>
          <c:showVal val="1"/>
          <c:showCatName val="0"/>
          <c:showSerName val="0"/>
          <c:showPercent val="0"/>
          <c:showBubbleSize val="0"/>
        </c:dLbls>
        <c:gapWidth val="150"/>
        <c:overlap val="100"/>
        <c:axId val="135792896"/>
        <c:axId val="135815552"/>
      </c:barChart>
      <c:catAx>
        <c:axId val="135792896"/>
        <c:scaling>
          <c:orientation val="minMax"/>
        </c:scaling>
        <c:delete val="0"/>
        <c:axPos val="b"/>
        <c:title>
          <c:tx>
            <c:rich>
              <a:bodyPr/>
              <a:lstStyle/>
              <a:p>
                <a:pPr>
                  <a:defRPr/>
                </a:pPr>
                <a:r>
                  <a:rPr lang="en-US"/>
                  <a:t>Générations</a:t>
                </a:r>
              </a:p>
            </c:rich>
          </c:tx>
          <c:layout>
            <c:manualLayout>
              <c:xMode val="edge"/>
              <c:yMode val="edge"/>
              <c:x val="0.84049994882771428"/>
              <c:y val="0.8467063186183621"/>
            </c:manualLayout>
          </c:layout>
          <c:overlay val="0"/>
        </c:title>
        <c:numFmt formatCode="General" sourceLinked="1"/>
        <c:majorTickMark val="out"/>
        <c:minorTickMark val="none"/>
        <c:tickLblPos val="nextTo"/>
        <c:crossAx val="135815552"/>
        <c:crosses val="autoZero"/>
        <c:auto val="1"/>
        <c:lblAlgn val="ctr"/>
        <c:lblOffset val="100"/>
        <c:noMultiLvlLbl val="0"/>
      </c:catAx>
      <c:valAx>
        <c:axId val="135815552"/>
        <c:scaling>
          <c:orientation val="minMax"/>
        </c:scaling>
        <c:delete val="0"/>
        <c:axPos val="l"/>
        <c:majorGridlines/>
        <c:numFmt formatCode="0%" sourceLinked="1"/>
        <c:majorTickMark val="out"/>
        <c:minorTickMark val="none"/>
        <c:tickLblPos val="nextTo"/>
        <c:crossAx val="135792896"/>
        <c:crosses val="autoZero"/>
        <c:crossBetween val="between"/>
      </c:valAx>
    </c:plotArea>
    <c:legend>
      <c:legendPos val="b"/>
      <c:layout>
        <c:manualLayout>
          <c:xMode val="edge"/>
          <c:yMode val="edge"/>
          <c:x val="4.3278029447770934E-2"/>
          <c:y val="0.89550135468668968"/>
          <c:w val="0.92554296411678127"/>
          <c:h val="8.0618112122664107E-2"/>
        </c:manualLayout>
      </c:layout>
      <c:overlay val="0"/>
      <c:txPr>
        <a:bodyPr/>
        <a:lstStyle/>
        <a:p>
          <a:pPr>
            <a:defRPr b="1"/>
          </a:pPr>
          <a:endParaRPr lang="fr-FR"/>
        </a:p>
      </c:txPr>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52027425143286"/>
          <c:y val="5.2222962962962964E-2"/>
          <c:w val="0.85194983280151204"/>
          <c:h val="0.67868024937681803"/>
        </c:manualLayout>
      </c:layout>
      <c:lineChart>
        <c:grouping val="standard"/>
        <c:varyColors val="0"/>
        <c:ser>
          <c:idx val="1"/>
          <c:order val="0"/>
          <c:tx>
            <c:v>1,8%</c:v>
          </c:tx>
          <c:spPr>
            <a:ln w="22225">
              <a:solidFill>
                <a:srgbClr val="006600"/>
              </a:solidFill>
            </a:ln>
          </c:spPr>
          <c:marker>
            <c:symbol val="none"/>
          </c:marker>
          <c:cat>
            <c:numRef>
              <c:f>'Fig 2.26'!$C$4:$BK$4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2.26'!$C$5:$BK$5</c:f>
              <c:numCache>
                <c:formatCode>0.0%</c:formatCode>
                <c:ptCount val="61"/>
                <c:pt idx="0">
                  <c:v>3.7018780047131328E-2</c:v>
                </c:pt>
                <c:pt idx="1">
                  <c:v>3.6045317768692575E-2</c:v>
                </c:pt>
                <c:pt idx="2">
                  <c:v>3.4905659753664997E-2</c:v>
                </c:pt>
                <c:pt idx="3">
                  <c:v>3.3811060841967278E-2</c:v>
                </c:pt>
                <c:pt idx="4">
                  <c:v>3.2774194770667897E-2</c:v>
                </c:pt>
                <c:pt idx="5">
                  <c:v>3.1789478121316606E-2</c:v>
                </c:pt>
                <c:pt idx="6">
                  <c:v>3.0853325992783232E-2</c:v>
                </c:pt>
                <c:pt idx="7">
                  <c:v>2.9972035689195708E-2</c:v>
                </c:pt>
                <c:pt idx="8">
                  <c:v>2.9083524673582328E-2</c:v>
                </c:pt>
                <c:pt idx="9">
                  <c:v>2.8507237937829499E-2</c:v>
                </c:pt>
                <c:pt idx="10">
                  <c:v>2.7915061247285822E-2</c:v>
                </c:pt>
                <c:pt idx="11">
                  <c:v>2.7424687361713218E-2</c:v>
                </c:pt>
                <c:pt idx="12">
                  <c:v>2.692085035167513E-2</c:v>
                </c:pt>
                <c:pt idx="13">
                  <c:v>2.6403350894250055E-2</c:v>
                </c:pt>
                <c:pt idx="14">
                  <c:v>2.5923472568324613E-2</c:v>
                </c:pt>
                <c:pt idx="15">
                  <c:v>2.5544920683415295E-2</c:v>
                </c:pt>
                <c:pt idx="16">
                  <c:v>2.5158147113001572E-2</c:v>
                </c:pt>
                <c:pt idx="17">
                  <c:v>2.4974071550624144E-2</c:v>
                </c:pt>
                <c:pt idx="18">
                  <c:v>2.4671042741852611E-2</c:v>
                </c:pt>
                <c:pt idx="19">
                  <c:v>2.4748259908243142E-2</c:v>
                </c:pt>
                <c:pt idx="20">
                  <c:v>2.4554864654652953E-2</c:v>
                </c:pt>
                <c:pt idx="21">
                  <c:v>2.4148479649130694E-2</c:v>
                </c:pt>
                <c:pt idx="22">
                  <c:v>2.3806841074443197E-2</c:v>
                </c:pt>
                <c:pt idx="23">
                  <c:v>2.3518674254217498E-2</c:v>
                </c:pt>
                <c:pt idx="24">
                  <c:v>2.2185019889665591E-2</c:v>
                </c:pt>
                <c:pt idx="25">
                  <c:v>2.2173144754318086E-2</c:v>
                </c:pt>
                <c:pt idx="26">
                  <c:v>2.2208508755297895E-2</c:v>
                </c:pt>
                <c:pt idx="27">
                  <c:v>2.1807579687830536E-2</c:v>
                </c:pt>
                <c:pt idx="28">
                  <c:v>2.0800687155025255E-2</c:v>
                </c:pt>
                <c:pt idx="29">
                  <c:v>2.0845841171150736E-2</c:v>
                </c:pt>
                <c:pt idx="30">
                  <c:v>2.0490362336976098E-2</c:v>
                </c:pt>
                <c:pt idx="31">
                  <c:v>2.0370727520830911E-2</c:v>
                </c:pt>
                <c:pt idx="32">
                  <c:v>2.0474498884017978E-2</c:v>
                </c:pt>
                <c:pt idx="33">
                  <c:v>1.9603348401717735E-2</c:v>
                </c:pt>
                <c:pt idx="34">
                  <c:v>1.9744049909326211E-2</c:v>
                </c:pt>
                <c:pt idx="35">
                  <c:v>1.9646180606406993E-2</c:v>
                </c:pt>
                <c:pt idx="36">
                  <c:v>1.9772577818458315E-2</c:v>
                </c:pt>
                <c:pt idx="37">
                  <c:v>1.9910722624707722E-2</c:v>
                </c:pt>
                <c:pt idx="38">
                  <c:v>1.984578491764255E-2</c:v>
                </c:pt>
                <c:pt idx="39">
                  <c:v>1.9987772768723655E-2</c:v>
                </c:pt>
                <c:pt idx="40">
                  <c:v>2.0148036270812852E-2</c:v>
                </c:pt>
                <c:pt idx="41">
                  <c:v>2.0300804415144036E-2</c:v>
                </c:pt>
                <c:pt idx="42">
                  <c:v>2.0489050513151863E-2</c:v>
                </c:pt>
                <c:pt idx="43">
                  <c:v>2.0662537567843309E-2</c:v>
                </c:pt>
                <c:pt idx="44">
                  <c:v>2.0839391688514786E-2</c:v>
                </c:pt>
                <c:pt idx="45">
                  <c:v>2.1012538146670146E-2</c:v>
                </c:pt>
                <c:pt idx="46">
                  <c:v>2.1184932314892047E-2</c:v>
                </c:pt>
                <c:pt idx="47">
                  <c:v>2.1356697767241917E-2</c:v>
                </c:pt>
                <c:pt idx="48">
                  <c:v>2.1522634454313128E-2</c:v>
                </c:pt>
                <c:pt idx="49">
                  <c:v>2.1680099294152377E-2</c:v>
                </c:pt>
                <c:pt idx="50">
                  <c:v>2.1830607583589456E-2</c:v>
                </c:pt>
                <c:pt idx="51">
                  <c:v>2.1876489959255396E-2</c:v>
                </c:pt>
                <c:pt idx="52">
                  <c:v>2.210213372107428E-2</c:v>
                </c:pt>
                <c:pt idx="53">
                  <c:v>2.2225271616949316E-2</c:v>
                </c:pt>
                <c:pt idx="54">
                  <c:v>2.2547967394614066E-2</c:v>
                </c:pt>
                <c:pt idx="55">
                  <c:v>2.2666387107148855E-2</c:v>
                </c:pt>
                <c:pt idx="56">
                  <c:v>2.2781400955319109E-2</c:v>
                </c:pt>
                <c:pt idx="57">
                  <c:v>2.2893787911343999E-2</c:v>
                </c:pt>
                <c:pt idx="58">
                  <c:v>2.2996863766308717E-2</c:v>
                </c:pt>
                <c:pt idx="59">
                  <c:v>2.309495962102126E-2</c:v>
                </c:pt>
                <c:pt idx="60">
                  <c:v>2.3180916477858693E-2</c:v>
                </c:pt>
              </c:numCache>
            </c:numRef>
          </c:val>
          <c:smooth val="0"/>
          <c:extLst>
            <c:ext xmlns:c16="http://schemas.microsoft.com/office/drawing/2014/chart" uri="{C3380CC4-5D6E-409C-BE32-E72D297353CC}">
              <c16:uniqueId val="{00000000-7600-4BE3-AA16-C1D0C8FD0208}"/>
            </c:ext>
          </c:extLst>
        </c:ser>
        <c:ser>
          <c:idx val="2"/>
          <c:order val="1"/>
          <c:tx>
            <c:v>1,5%</c:v>
          </c:tx>
          <c:spPr>
            <a:ln w="22225">
              <a:solidFill>
                <a:schemeClr val="accent5">
                  <a:lumMod val="75000"/>
                </a:schemeClr>
              </a:solidFill>
            </a:ln>
          </c:spPr>
          <c:marker>
            <c:symbol val="none"/>
          </c:marker>
          <c:cat>
            <c:numRef>
              <c:f>'Fig 2.26'!$C$4:$BK$4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2.26'!$C$6:$BK$6</c:f>
              <c:numCache>
                <c:formatCode>0.0%</c:formatCode>
                <c:ptCount val="61"/>
                <c:pt idx="0">
                  <c:v>3.7018780047131328E-2</c:v>
                </c:pt>
                <c:pt idx="1">
                  <c:v>3.604528641372351E-2</c:v>
                </c:pt>
                <c:pt idx="2">
                  <c:v>3.4905430119294145E-2</c:v>
                </c:pt>
                <c:pt idx="3">
                  <c:v>3.3810356678990905E-2</c:v>
                </c:pt>
                <c:pt idx="4">
                  <c:v>3.2772553321642528E-2</c:v>
                </c:pt>
                <c:pt idx="5">
                  <c:v>3.1786250257670456E-2</c:v>
                </c:pt>
                <c:pt idx="6">
                  <c:v>3.0847705586208418E-2</c:v>
                </c:pt>
                <c:pt idx="7">
                  <c:v>2.996315447639164E-2</c:v>
                </c:pt>
                <c:pt idx="8">
                  <c:v>2.9070271817887017E-2</c:v>
                </c:pt>
                <c:pt idx="9">
                  <c:v>2.8488969745146919E-2</c:v>
                </c:pt>
                <c:pt idx="10">
                  <c:v>2.7890528981230345E-2</c:v>
                </c:pt>
                <c:pt idx="11">
                  <c:v>2.7393149905003744E-2</c:v>
                </c:pt>
                <c:pt idx="12">
                  <c:v>2.6881149078902933E-2</c:v>
                </c:pt>
                <c:pt idx="13">
                  <c:v>2.6354428238633654E-2</c:v>
                </c:pt>
                <c:pt idx="14">
                  <c:v>2.5863807097427083E-2</c:v>
                </c:pt>
                <c:pt idx="15">
                  <c:v>2.5473647355997997E-2</c:v>
                </c:pt>
                <c:pt idx="16">
                  <c:v>2.5073893239476508E-2</c:v>
                </c:pt>
                <c:pt idx="17">
                  <c:v>2.4875956776830188E-2</c:v>
                </c:pt>
                <c:pt idx="18">
                  <c:v>2.4557549614718566E-2</c:v>
                </c:pt>
                <c:pt idx="19">
                  <c:v>2.4620259245529796E-2</c:v>
                </c:pt>
                <c:pt idx="20">
                  <c:v>2.4409998812001454E-2</c:v>
                </c:pt>
                <c:pt idx="21">
                  <c:v>2.3983706376120573E-2</c:v>
                </c:pt>
                <c:pt idx="22">
                  <c:v>2.3620538829931315E-2</c:v>
                </c:pt>
                <c:pt idx="23">
                  <c:v>2.3309349659684342E-2</c:v>
                </c:pt>
                <c:pt idx="24">
                  <c:v>2.1943799704205125E-2</c:v>
                </c:pt>
                <c:pt idx="25">
                  <c:v>2.1908890738134401E-2</c:v>
                </c:pt>
                <c:pt idx="26">
                  <c:v>2.1920156469140917E-2</c:v>
                </c:pt>
                <c:pt idx="27">
                  <c:v>2.1487704679793218E-2</c:v>
                </c:pt>
                <c:pt idx="28">
                  <c:v>2.0441575096798115E-2</c:v>
                </c:pt>
                <c:pt idx="29">
                  <c:v>2.0458358937509802E-2</c:v>
                </c:pt>
                <c:pt idx="30">
                  <c:v>2.0069618586875615E-2</c:v>
                </c:pt>
                <c:pt idx="31">
                  <c:v>1.991929867611808E-2</c:v>
                </c:pt>
                <c:pt idx="32">
                  <c:v>1.9993638334539821E-2</c:v>
                </c:pt>
                <c:pt idx="33">
                  <c:v>1.9065118199251163E-2</c:v>
                </c:pt>
                <c:pt idx="34">
                  <c:v>1.9173348228533671E-2</c:v>
                </c:pt>
                <c:pt idx="35">
                  <c:v>1.9043738314498793E-2</c:v>
                </c:pt>
                <c:pt idx="36">
                  <c:v>1.9137839870838835E-2</c:v>
                </c:pt>
                <c:pt idx="37">
                  <c:v>1.9243445474186771E-2</c:v>
                </c:pt>
                <c:pt idx="38">
                  <c:v>1.9147552483161911E-2</c:v>
                </c:pt>
                <c:pt idx="39">
                  <c:v>1.9256593231581354E-2</c:v>
                </c:pt>
                <c:pt idx="40">
                  <c:v>1.9383961198699673E-2</c:v>
                </c:pt>
                <c:pt idx="41">
                  <c:v>1.9503294825216289E-2</c:v>
                </c:pt>
                <c:pt idx="42">
                  <c:v>1.9659211169996471E-2</c:v>
                </c:pt>
                <c:pt idx="43">
                  <c:v>1.9799905238249149E-2</c:v>
                </c:pt>
                <c:pt idx="44">
                  <c:v>1.9944162944457666E-2</c:v>
                </c:pt>
                <c:pt idx="45">
                  <c:v>2.0084637703850827E-2</c:v>
                </c:pt>
                <c:pt idx="46">
                  <c:v>2.022439096635642E-2</c:v>
                </c:pt>
                <c:pt idx="47">
                  <c:v>2.0363600353566547E-2</c:v>
                </c:pt>
                <c:pt idx="48">
                  <c:v>2.0497205899906668E-2</c:v>
                </c:pt>
                <c:pt idx="49">
                  <c:v>2.0622788608404719E-2</c:v>
                </c:pt>
                <c:pt idx="50">
                  <c:v>2.0742182710465906E-2</c:v>
                </c:pt>
                <c:pt idx="51">
                  <c:v>2.0758266647165291E-2</c:v>
                </c:pt>
                <c:pt idx="52">
                  <c:v>2.0954961139870054E-2</c:v>
                </c:pt>
                <c:pt idx="53">
                  <c:v>2.1050952453389726E-2</c:v>
                </c:pt>
                <c:pt idx="54">
                  <c:v>2.1342507254745069E-2</c:v>
                </c:pt>
                <c:pt idx="55">
                  <c:v>2.1437866007201434E-2</c:v>
                </c:pt>
                <c:pt idx="56">
                  <c:v>2.15319695478422E-2</c:v>
                </c:pt>
                <c:pt idx="57">
                  <c:v>2.1625475832414809E-2</c:v>
                </c:pt>
                <c:pt idx="58">
                  <c:v>2.1711583486037966E-2</c:v>
                </c:pt>
                <c:pt idx="59">
                  <c:v>2.1794696767867938E-2</c:v>
                </c:pt>
                <c:pt idx="60">
                  <c:v>2.1867444054537666E-2</c:v>
                </c:pt>
              </c:numCache>
            </c:numRef>
          </c:val>
          <c:smooth val="0"/>
          <c:extLst>
            <c:ext xmlns:c16="http://schemas.microsoft.com/office/drawing/2014/chart" uri="{C3380CC4-5D6E-409C-BE32-E72D297353CC}">
              <c16:uniqueId val="{00000001-7600-4BE3-AA16-C1D0C8FD0208}"/>
            </c:ext>
          </c:extLst>
        </c:ser>
        <c:ser>
          <c:idx val="3"/>
          <c:order val="2"/>
          <c:tx>
            <c:v>1,3%</c:v>
          </c:tx>
          <c:spPr>
            <a:ln w="22225">
              <a:solidFill>
                <a:schemeClr val="accent6">
                  <a:lumMod val="75000"/>
                </a:schemeClr>
              </a:solidFill>
            </a:ln>
          </c:spPr>
          <c:marker>
            <c:symbol val="none"/>
          </c:marker>
          <c:cat>
            <c:numRef>
              <c:f>'Fig 2.26'!$C$4:$BK$4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2.26'!$C$7:$BK$7</c:f>
              <c:numCache>
                <c:formatCode>0.0%</c:formatCode>
                <c:ptCount val="61"/>
                <c:pt idx="0">
                  <c:v>3.7018780047131328E-2</c:v>
                </c:pt>
                <c:pt idx="1">
                  <c:v>3.604526506071104E-2</c:v>
                </c:pt>
                <c:pt idx="2">
                  <c:v>3.4905266321617612E-2</c:v>
                </c:pt>
                <c:pt idx="3">
                  <c:v>3.380984174423296E-2</c:v>
                </c:pt>
                <c:pt idx="4">
                  <c:v>3.2771368471369966E-2</c:v>
                </c:pt>
                <c:pt idx="5">
                  <c:v>3.1783953927363218E-2</c:v>
                </c:pt>
                <c:pt idx="6">
                  <c:v>3.0843768135398575E-2</c:v>
                </c:pt>
                <c:pt idx="7">
                  <c:v>2.9957009527163736E-2</c:v>
                </c:pt>
                <c:pt idx="8">
                  <c:v>2.9061188275559147E-2</c:v>
                </c:pt>
                <c:pt idx="9">
                  <c:v>2.8476542118403891E-2</c:v>
                </c:pt>
                <c:pt idx="10">
                  <c:v>2.7873942786326378E-2</c:v>
                </c:pt>
                <c:pt idx="11">
                  <c:v>2.737191800052452E-2</c:v>
                </c:pt>
                <c:pt idx="12">
                  <c:v>2.685451151352769E-2</c:v>
                </c:pt>
                <c:pt idx="13">
                  <c:v>2.6321690655452645E-2</c:v>
                </c:pt>
                <c:pt idx="14">
                  <c:v>2.5823991690600012E-2</c:v>
                </c:pt>
                <c:pt idx="15">
                  <c:v>2.542621429645342E-2</c:v>
                </c:pt>
                <c:pt idx="16">
                  <c:v>2.501795780752758E-2</c:v>
                </c:pt>
                <c:pt idx="17">
                  <c:v>2.4810965794189066E-2</c:v>
                </c:pt>
                <c:pt idx="18">
                  <c:v>2.4482529577537493E-2</c:v>
                </c:pt>
                <c:pt idx="19">
                  <c:v>2.4535825202389505E-2</c:v>
                </c:pt>
                <c:pt idx="20">
                  <c:v>2.4314634438385108E-2</c:v>
                </c:pt>
                <c:pt idx="21">
                  <c:v>2.3875430822203336E-2</c:v>
                </c:pt>
                <c:pt idx="22">
                  <c:v>2.3498464102382322E-2</c:v>
                </c:pt>
                <c:pt idx="23">
                  <c:v>2.3172751880104814E-2</c:v>
                </c:pt>
                <c:pt idx="24">
                  <c:v>2.1786980720341687E-2</c:v>
                </c:pt>
                <c:pt idx="25">
                  <c:v>2.1737563554293571E-2</c:v>
                </c:pt>
                <c:pt idx="26">
                  <c:v>2.173364020766555E-2</c:v>
                </c:pt>
                <c:pt idx="27">
                  <c:v>2.1281369539519757E-2</c:v>
                </c:pt>
                <c:pt idx="28">
                  <c:v>2.0210174353219479E-2</c:v>
                </c:pt>
                <c:pt idx="29">
                  <c:v>2.0209102065120277E-2</c:v>
                </c:pt>
                <c:pt idx="30">
                  <c:v>1.9799644595883903E-2</c:v>
                </c:pt>
                <c:pt idx="31">
                  <c:v>1.9630184175153165E-2</c:v>
                </c:pt>
                <c:pt idx="32">
                  <c:v>1.9686070854401549E-2</c:v>
                </c:pt>
                <c:pt idx="33">
                  <c:v>1.8720532250941169E-2</c:v>
                </c:pt>
                <c:pt idx="34">
                  <c:v>1.8808298041443017E-2</c:v>
                </c:pt>
                <c:pt idx="35">
                  <c:v>1.8658901651081417E-2</c:v>
                </c:pt>
                <c:pt idx="36">
                  <c:v>1.8732656682850735E-2</c:v>
                </c:pt>
                <c:pt idx="37">
                  <c:v>1.8817744048901464E-2</c:v>
                </c:pt>
                <c:pt idx="38">
                  <c:v>1.8702545149567484E-2</c:v>
                </c:pt>
                <c:pt idx="39">
                  <c:v>1.8790723155895694E-2</c:v>
                </c:pt>
                <c:pt idx="40">
                  <c:v>1.8897236230591696E-2</c:v>
                </c:pt>
                <c:pt idx="41">
                  <c:v>1.8995317491237396E-2</c:v>
                </c:pt>
                <c:pt idx="42">
                  <c:v>1.9130652611560439E-2</c:v>
                </c:pt>
                <c:pt idx="43">
                  <c:v>1.9250396082658217E-2</c:v>
                </c:pt>
                <c:pt idx="44">
                  <c:v>1.9373742181004738E-2</c:v>
                </c:pt>
                <c:pt idx="45">
                  <c:v>1.9493177397786665E-2</c:v>
                </c:pt>
                <c:pt idx="46">
                  <c:v>1.9611832029574172E-2</c:v>
                </c:pt>
                <c:pt idx="47">
                  <c:v>1.9729908922930139E-2</c:v>
                </c:pt>
                <c:pt idx="48">
                  <c:v>1.9842417966673187E-2</c:v>
                </c:pt>
                <c:pt idx="49">
                  <c:v>1.994711953031536E-2</c:v>
                </c:pt>
                <c:pt idx="50">
                  <c:v>2.0046096343401487E-2</c:v>
                </c:pt>
                <c:pt idx="51">
                  <c:v>2.0042548318044862E-2</c:v>
                </c:pt>
                <c:pt idx="52">
                  <c:v>2.0220242058390347E-2</c:v>
                </c:pt>
                <c:pt idx="53">
                  <c:v>2.029833606041187E-2</c:v>
                </c:pt>
                <c:pt idx="54">
                  <c:v>2.0569181442914308E-2</c:v>
                </c:pt>
                <c:pt idx="55">
                  <c:v>2.0649293593517637E-2</c:v>
                </c:pt>
                <c:pt idx="56">
                  <c:v>2.0729581755563498E-2</c:v>
                </c:pt>
                <c:pt idx="57">
                  <c:v>2.0810610182080413E-2</c:v>
                </c:pt>
                <c:pt idx="58">
                  <c:v>2.0885504754371009E-2</c:v>
                </c:pt>
                <c:pt idx="59">
                  <c:v>2.0958717196102317E-2</c:v>
                </c:pt>
                <c:pt idx="60">
                  <c:v>2.1022715192453134E-2</c:v>
                </c:pt>
              </c:numCache>
            </c:numRef>
          </c:val>
          <c:smooth val="0"/>
          <c:extLst>
            <c:ext xmlns:c16="http://schemas.microsoft.com/office/drawing/2014/chart" uri="{C3380CC4-5D6E-409C-BE32-E72D297353CC}">
              <c16:uniqueId val="{00000002-7600-4BE3-AA16-C1D0C8FD0208}"/>
            </c:ext>
          </c:extLst>
        </c:ser>
        <c:ser>
          <c:idx val="4"/>
          <c:order val="3"/>
          <c:tx>
            <c:v>1%</c:v>
          </c:tx>
          <c:spPr>
            <a:ln w="22225">
              <a:solidFill>
                <a:srgbClr val="800000"/>
              </a:solidFill>
            </a:ln>
          </c:spPr>
          <c:marker>
            <c:symbol val="none"/>
          </c:marker>
          <c:cat>
            <c:numRef>
              <c:f>'Fig 2.26'!$C$4:$BK$4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2.26'!$C$8:$BK$8</c:f>
              <c:numCache>
                <c:formatCode>0.0%</c:formatCode>
                <c:ptCount val="61"/>
                <c:pt idx="0">
                  <c:v>3.7018780047131328E-2</c:v>
                </c:pt>
                <c:pt idx="1">
                  <c:v>3.6045238436858362E-2</c:v>
                </c:pt>
                <c:pt idx="2">
                  <c:v>3.49050616703106E-2</c:v>
                </c:pt>
                <c:pt idx="3">
                  <c:v>3.3809183274581267E-2</c:v>
                </c:pt>
                <c:pt idx="4">
                  <c:v>3.2769800021119178E-2</c:v>
                </c:pt>
                <c:pt idx="5">
                  <c:v>3.1780831965443124E-2</c:v>
                </c:pt>
                <c:pt idx="6">
                  <c:v>3.0838286845928042E-2</c:v>
                </c:pt>
                <c:pt idx="7">
                  <c:v>2.9948327622622894E-2</c:v>
                </c:pt>
                <c:pt idx="8">
                  <c:v>2.9048233044512761E-2</c:v>
                </c:pt>
                <c:pt idx="9">
                  <c:v>2.8458705567667719E-2</c:v>
                </c:pt>
                <c:pt idx="10">
                  <c:v>2.7850040147343602E-2</c:v>
                </c:pt>
                <c:pt idx="11">
                  <c:v>2.7341260031756409E-2</c:v>
                </c:pt>
                <c:pt idx="12">
                  <c:v>2.6816009956883935E-2</c:v>
                </c:pt>
                <c:pt idx="13">
                  <c:v>2.6274354436963465E-2</c:v>
                </c:pt>
                <c:pt idx="14">
                  <c:v>2.5766396834223437E-2</c:v>
                </c:pt>
                <c:pt idx="15">
                  <c:v>2.5357581068938151E-2</c:v>
                </c:pt>
                <c:pt idx="16">
                  <c:v>2.4937019321429776E-2</c:v>
                </c:pt>
                <c:pt idx="17">
                  <c:v>2.4716935653995353E-2</c:v>
                </c:pt>
                <c:pt idx="18">
                  <c:v>2.4373996513025409E-2</c:v>
                </c:pt>
                <c:pt idx="19">
                  <c:v>2.4413684596845897E-2</c:v>
                </c:pt>
                <c:pt idx="20">
                  <c:v>2.4176680613618551E-2</c:v>
                </c:pt>
                <c:pt idx="21">
                  <c:v>2.3718811889853919E-2</c:v>
                </c:pt>
                <c:pt idx="22">
                  <c:v>2.3321920717659816E-2</c:v>
                </c:pt>
                <c:pt idx="23">
                  <c:v>2.2975249821630461E-2</c:v>
                </c:pt>
                <c:pt idx="24">
                  <c:v>2.1560262449527023E-2</c:v>
                </c:pt>
                <c:pt idx="25">
                  <c:v>2.1489969627204397E-2</c:v>
                </c:pt>
                <c:pt idx="26">
                  <c:v>2.1464235893162931E-2</c:v>
                </c:pt>
                <c:pt idx="27">
                  <c:v>2.0983411175063305E-2</c:v>
                </c:pt>
                <c:pt idx="28">
                  <c:v>1.987616599501707E-2</c:v>
                </c:pt>
                <c:pt idx="29">
                  <c:v>1.9849392104967833E-2</c:v>
                </c:pt>
                <c:pt idx="30">
                  <c:v>1.941027208359003E-2</c:v>
                </c:pt>
                <c:pt idx="31">
                  <c:v>1.9213500078314016E-2</c:v>
                </c:pt>
                <c:pt idx="32">
                  <c:v>1.9243006687914788E-2</c:v>
                </c:pt>
                <c:pt idx="33">
                  <c:v>1.822350893974245E-2</c:v>
                </c:pt>
                <c:pt idx="34">
                  <c:v>1.8281863164405721E-2</c:v>
                </c:pt>
                <c:pt idx="35">
                  <c:v>1.8104165350873336E-2</c:v>
                </c:pt>
                <c:pt idx="36">
                  <c:v>1.8148588715689584E-2</c:v>
                </c:pt>
                <c:pt idx="37">
                  <c:v>1.8204050144267292E-2</c:v>
                </c:pt>
                <c:pt idx="38">
                  <c:v>1.8061170141263405E-2</c:v>
                </c:pt>
                <c:pt idx="39">
                  <c:v>1.8119135564406585E-2</c:v>
                </c:pt>
                <c:pt idx="40">
                  <c:v>1.8195372569809187E-2</c:v>
                </c:pt>
                <c:pt idx="41">
                  <c:v>1.8262522774787904E-2</c:v>
                </c:pt>
                <c:pt idx="42">
                  <c:v>1.8367861553867604E-2</c:v>
                </c:pt>
                <c:pt idx="43">
                  <c:v>1.8456979591565226E-2</c:v>
                </c:pt>
                <c:pt idx="44">
                  <c:v>1.8549678842797679E-2</c:v>
                </c:pt>
                <c:pt idx="45">
                  <c:v>1.8638170996213343E-2</c:v>
                </c:pt>
                <c:pt idx="46">
                  <c:v>1.8725655985297518E-2</c:v>
                </c:pt>
                <c:pt idx="47">
                  <c:v>1.8812378120180995E-2</c:v>
                </c:pt>
                <c:pt idx="48">
                  <c:v>1.8893460303569309E-2</c:v>
                </c:pt>
                <c:pt idx="49">
                  <c:v>1.8966873068617218E-2</c:v>
                </c:pt>
                <c:pt idx="50">
                  <c:v>1.9035048501378382E-2</c:v>
                </c:pt>
                <c:pt idx="51">
                  <c:v>1.9001658361232243E-2</c:v>
                </c:pt>
                <c:pt idx="52">
                  <c:v>1.9150435484725392E-2</c:v>
                </c:pt>
                <c:pt idx="53">
                  <c:v>1.920122145253389E-2</c:v>
                </c:pt>
                <c:pt idx="54">
                  <c:v>1.9440506078131081E-2</c:v>
                </c:pt>
                <c:pt idx="55">
                  <c:v>1.9497309572801491E-2</c:v>
                </c:pt>
                <c:pt idx="56">
                  <c:v>1.9556437684808969E-2</c:v>
                </c:pt>
                <c:pt idx="57">
                  <c:v>1.9618318992675743E-2</c:v>
                </c:pt>
                <c:pt idx="58">
                  <c:v>1.9675971718127183E-2</c:v>
                </c:pt>
                <c:pt idx="59">
                  <c:v>1.9733928551910029E-2</c:v>
                </c:pt>
                <c:pt idx="60">
                  <c:v>1.9784428053458258E-2</c:v>
                </c:pt>
              </c:numCache>
            </c:numRef>
          </c:val>
          <c:smooth val="0"/>
          <c:extLst>
            <c:ext xmlns:c16="http://schemas.microsoft.com/office/drawing/2014/chart" uri="{C3380CC4-5D6E-409C-BE32-E72D297353CC}">
              <c16:uniqueId val="{00000003-7600-4BE3-AA16-C1D0C8FD0208}"/>
            </c:ext>
          </c:extLst>
        </c:ser>
        <c:dLbls>
          <c:showLegendKey val="0"/>
          <c:showVal val="0"/>
          <c:showCatName val="0"/>
          <c:showSerName val="0"/>
          <c:showPercent val="0"/>
          <c:showBubbleSize val="0"/>
        </c:dLbls>
        <c:smooth val="0"/>
        <c:axId val="151826816"/>
        <c:axId val="151828736"/>
      </c:lineChart>
      <c:catAx>
        <c:axId val="151826816"/>
        <c:scaling>
          <c:orientation val="minMax"/>
        </c:scaling>
        <c:delete val="0"/>
        <c:axPos val="b"/>
        <c:title>
          <c:tx>
            <c:rich>
              <a:bodyPr/>
              <a:lstStyle/>
              <a:p>
                <a:pPr>
                  <a:defRPr/>
                </a:pPr>
                <a:r>
                  <a:rPr lang="en-US"/>
                  <a:t>génération</a:t>
                </a:r>
              </a:p>
            </c:rich>
          </c:tx>
          <c:layout>
            <c:manualLayout>
              <c:xMode val="edge"/>
              <c:yMode val="edge"/>
              <c:x val="0.7920935393279922"/>
              <c:y val="0.65170176648503164"/>
            </c:manualLayout>
          </c:layout>
          <c:overlay val="0"/>
        </c:title>
        <c:numFmt formatCode="General" sourceLinked="1"/>
        <c:majorTickMark val="out"/>
        <c:minorTickMark val="none"/>
        <c:tickLblPos val="nextTo"/>
        <c:txPr>
          <a:bodyPr rot="-5400000" vert="horz"/>
          <a:lstStyle/>
          <a:p>
            <a:pPr>
              <a:defRPr/>
            </a:pPr>
            <a:endParaRPr lang="fr-FR"/>
          </a:p>
        </c:txPr>
        <c:crossAx val="151828736"/>
        <c:crosses val="autoZero"/>
        <c:auto val="1"/>
        <c:lblAlgn val="ctr"/>
        <c:lblOffset val="100"/>
        <c:tickLblSkip val="10"/>
        <c:noMultiLvlLbl val="0"/>
      </c:catAx>
      <c:valAx>
        <c:axId val="151828736"/>
        <c:scaling>
          <c:orientation val="minMax"/>
          <c:max val="4.0000000000000008E-2"/>
          <c:min val="1.5000000000000003E-2"/>
        </c:scaling>
        <c:delete val="0"/>
        <c:axPos val="l"/>
        <c:majorGridlines/>
        <c:numFmt formatCode="0.0%" sourceLinked="0"/>
        <c:majorTickMark val="out"/>
        <c:minorTickMark val="none"/>
        <c:tickLblPos val="nextTo"/>
        <c:crossAx val="151826816"/>
        <c:crosses val="autoZero"/>
        <c:crossBetween val="between"/>
        <c:majorUnit val="5.000000000000001E-3"/>
      </c:valAx>
    </c:plotArea>
    <c:legend>
      <c:legendPos val="b"/>
      <c:layout>
        <c:manualLayout>
          <c:xMode val="edge"/>
          <c:yMode val="edge"/>
          <c:x val="1.6152222222222221E-2"/>
          <c:y val="0.91275263637528725"/>
          <c:w val="0.97710296296296295"/>
          <c:h val="8.7247363624712762E-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89"/>
          <c:y val="3.2064285714285698E-2"/>
          <c:w val="0.80694444444444535"/>
          <c:h val="0.69883888888888934"/>
        </c:manualLayout>
      </c:layout>
      <c:lineChart>
        <c:grouping val="standard"/>
        <c:varyColors val="0"/>
        <c:ser>
          <c:idx val="5"/>
          <c:order val="0"/>
          <c:tx>
            <c:strRef>
              <c:f>'Fig 2.3'!$C$10</c:f>
              <c:strCache>
                <c:ptCount val="1"/>
                <c:pt idx="0">
                  <c:v>Obs</c:v>
                </c:pt>
              </c:strCache>
            </c:strRef>
          </c:tx>
          <c:spPr>
            <a:ln w="50800">
              <a:solidFill>
                <a:schemeClr val="bg1">
                  <a:lumMod val="50000"/>
                </a:schemeClr>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2.3'!$D$10:$BV$10</c:f>
              <c:numCache>
                <c:formatCode>0.00</c:formatCode>
                <c:ptCount val="71"/>
                <c:pt idx="2" formatCode="0.0">
                  <c:v>2.1312780391996733</c:v>
                </c:pt>
                <c:pt idx="3" formatCode="0.0">
                  <c:v>2.0909121925510612</c:v>
                </c:pt>
                <c:pt idx="4" formatCode="0.0">
                  <c:v>2.0455005667449142</c:v>
                </c:pt>
                <c:pt idx="5" formatCode="0.0">
                  <c:v>2.0074534460999272</c:v>
                </c:pt>
                <c:pt idx="6" formatCode="0.0">
                  <c:v>1.9782897992079767</c:v>
                </c:pt>
                <c:pt idx="7" formatCode="0.0">
                  <c:v>1.9518045987240016</c:v>
                </c:pt>
                <c:pt idx="8" formatCode="0.0">
                  <c:v>1.9077929607261692</c:v>
                </c:pt>
                <c:pt idx="9" formatCode="0.0">
                  <c:v>1.8393857534436882</c:v>
                </c:pt>
                <c:pt idx="10" formatCode="0.0">
                  <c:v>1.8001882862329541</c:v>
                </c:pt>
                <c:pt idx="11" formatCode="0.0">
                  <c:v>1.7810586181761532</c:v>
                </c:pt>
                <c:pt idx="12" formatCode="0.0">
                  <c:v>1.7715313025547654</c:v>
                </c:pt>
                <c:pt idx="13" formatCode="0.0">
                  <c:v>1.7553751736541698</c:v>
                </c:pt>
                <c:pt idx="14" formatCode="0.0">
                  <c:v>1.7377858020140509</c:v>
                </c:pt>
                <c:pt idx="15" formatCode="0.0">
                  <c:v>1.7222163829204373</c:v>
                </c:pt>
                <c:pt idx="16" formatCode="0.0">
                  <c:v>1.7212528893364221</c:v>
                </c:pt>
                <c:pt idx="17" formatCode="0.0">
                  <c:v>1.7311635375957448</c:v>
                </c:pt>
                <c:pt idx="18" formatCode="0.0">
                  <c:v>1.731156621016207</c:v>
                </c:pt>
                <c:pt idx="19" formatCode="0.0">
                  <c:v>1.7363909974133118</c:v>
                </c:pt>
              </c:numCache>
            </c:numRef>
          </c:val>
          <c:smooth val="0"/>
          <c:extLst>
            <c:ext xmlns:c16="http://schemas.microsoft.com/office/drawing/2014/chart" uri="{C3380CC4-5D6E-409C-BE32-E72D297353CC}">
              <c16:uniqueId val="{00000000-AFCD-41C4-B66A-F104B8EB942C}"/>
            </c:ext>
          </c:extLst>
        </c:ser>
        <c:ser>
          <c:idx val="0"/>
          <c:order val="1"/>
          <c:tx>
            <c:strRef>
              <c:f>'Fig 2.1 arr'!#REF!</c:f>
              <c:strCache>
                <c:ptCount val="1"/>
                <c:pt idx="0">
                  <c:v>#REF!</c:v>
                </c:pt>
              </c:strCache>
            </c:strRef>
          </c:tx>
          <c:spPr>
            <a:ln w="22225">
              <a:solidFill>
                <a:schemeClr val="tx1"/>
              </a:solidFill>
            </a:ln>
          </c:spPr>
          <c:marker>
            <c:symbol val="x"/>
            <c:size val="4"/>
            <c:spPr>
              <a:noFill/>
              <a:ln>
                <a:solidFill>
                  <a:schemeClr val="tx1"/>
                </a:solidFill>
              </a:ln>
            </c:spPr>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 arr'!#REF!</c:f>
              <c:numCache>
                <c:formatCode>General</c:formatCode>
                <c:ptCount val="1"/>
                <c:pt idx="0">
                  <c:v>1</c:v>
                </c:pt>
              </c:numCache>
            </c:numRef>
          </c:val>
          <c:smooth val="0"/>
          <c:extLst>
            <c:ext xmlns:c16="http://schemas.microsoft.com/office/drawing/2014/chart" uri="{C3380CC4-5D6E-409C-BE32-E72D297353CC}">
              <c16:uniqueId val="{00000001-AFCD-41C4-B66A-F104B8EB942C}"/>
            </c:ext>
          </c:extLst>
        </c:ser>
        <c:ser>
          <c:idx val="1"/>
          <c:order val="2"/>
          <c:tx>
            <c:strRef>
              <c:f>'Fig 2.3'!$C$11</c:f>
              <c:strCache>
                <c:ptCount val="1"/>
                <c:pt idx="0">
                  <c:v>1,8%</c:v>
                </c:pt>
              </c:strCache>
            </c:strRef>
          </c:tx>
          <c:spPr>
            <a:ln w="28575">
              <a:solidFill>
                <a:srgbClr val="006600"/>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2.3'!$D$11:$BV$11</c:f>
              <c:numCache>
                <c:formatCode>0.0%</c:formatCode>
                <c:ptCount val="71"/>
                <c:pt idx="19" formatCode="0.0">
                  <c:v>1.7363909974133118</c:v>
                </c:pt>
                <c:pt idx="20" formatCode="0.0">
                  <c:v>1.6944125158232592</c:v>
                </c:pt>
                <c:pt idx="21" formatCode="0.0">
                  <c:v>1.6691667049786527</c:v>
                </c:pt>
                <c:pt idx="22" formatCode="0.0">
                  <c:v>1.6856644436119477</c:v>
                </c:pt>
                <c:pt idx="23" formatCode="0.0">
                  <c:v>1.6884869731477445</c:v>
                </c:pt>
                <c:pt idx="24" formatCode="0.0">
                  <c:v>1.6737118386220025</c:v>
                </c:pt>
                <c:pt idx="25" formatCode="0.0">
                  <c:v>1.6516113950063918</c:v>
                </c:pt>
                <c:pt idx="26" formatCode="0.0">
                  <c:v>1.6310677549476598</c:v>
                </c:pt>
                <c:pt idx="27" formatCode="0.0">
                  <c:v>1.6144517120187953</c:v>
                </c:pt>
                <c:pt idx="28" formatCode="0.0">
                  <c:v>1.5956470622229888</c:v>
                </c:pt>
                <c:pt idx="29" formatCode="0.0">
                  <c:v>1.58102236861668</c:v>
                </c:pt>
                <c:pt idx="30" formatCode="0.0">
                  <c:v>1.5681738964612086</c:v>
                </c:pt>
                <c:pt idx="31" formatCode="0.0">
                  <c:v>1.5583876186175252</c:v>
                </c:pt>
                <c:pt idx="32" formatCode="0.0">
                  <c:v>1.5491526049346271</c:v>
                </c:pt>
                <c:pt idx="33" formatCode="0.0">
                  <c:v>1.5391757048796435</c:v>
                </c:pt>
                <c:pt idx="34" formatCode="0.0">
                  <c:v>1.5263962447100341</c:v>
                </c:pt>
                <c:pt idx="35" formatCode="0.0">
                  <c:v>1.5134134005733586</c:v>
                </c:pt>
                <c:pt idx="36" formatCode="0.0">
                  <c:v>1.5001570686949601</c:v>
                </c:pt>
                <c:pt idx="37" formatCode="0.0">
                  <c:v>1.4883048284753073</c:v>
                </c:pt>
                <c:pt idx="38" formatCode="0.0">
                  <c:v>1.4778052556398129</c:v>
                </c:pt>
                <c:pt idx="39" formatCode="0.0">
                  <c:v>1.4702809152418548</c:v>
                </c:pt>
                <c:pt idx="40" formatCode="0.0">
                  <c:v>1.4606994208195416</c:v>
                </c:pt>
                <c:pt idx="41" formatCode="0.0">
                  <c:v>1.4492105003064517</c:v>
                </c:pt>
                <c:pt idx="42" formatCode="0.0">
                  <c:v>1.4369286335684337</c:v>
                </c:pt>
                <c:pt idx="43" formatCode="0.0">
                  <c:v>1.4252164771149736</c:v>
                </c:pt>
                <c:pt idx="44" formatCode="0.0">
                  <c:v>1.4181203055072402</c:v>
                </c:pt>
                <c:pt idx="45" formatCode="0.0">
                  <c:v>1.4135847810726181</c:v>
                </c:pt>
                <c:pt idx="46" formatCode="0.0">
                  <c:v>1.4023660932679733</c:v>
                </c:pt>
                <c:pt idx="47" formatCode="0.0">
                  <c:v>1.3938988065182054</c:v>
                </c:pt>
                <c:pt idx="48" formatCode="0.0">
                  <c:v>1.3845476813301762</c:v>
                </c:pt>
                <c:pt idx="49" formatCode="0.0">
                  <c:v>1.375745055040092</c:v>
                </c:pt>
                <c:pt idx="50" formatCode="0.0">
                  <c:v>1.3669589324651354</c:v>
                </c:pt>
                <c:pt idx="51" formatCode="0.0">
                  <c:v>1.3585374560473222</c:v>
                </c:pt>
                <c:pt idx="52" formatCode="0.0">
                  <c:v>1.3487192187886934</c:v>
                </c:pt>
                <c:pt idx="53" formatCode="0.0">
                  <c:v>1.3431249463795722</c:v>
                </c:pt>
                <c:pt idx="54" formatCode="0.0">
                  <c:v>1.339057321005009</c:v>
                </c:pt>
                <c:pt idx="55" formatCode="0.0">
                  <c:v>1.334415663783389</c:v>
                </c:pt>
                <c:pt idx="56" formatCode="0.0">
                  <c:v>1.329319293610302</c:v>
                </c:pt>
                <c:pt idx="57" formatCode="0.0">
                  <c:v>1.3225290117947315</c:v>
                </c:pt>
                <c:pt idx="58" formatCode="0.0">
                  <c:v>1.3201976369171016</c:v>
                </c:pt>
                <c:pt idx="59" formatCode="0.0">
                  <c:v>1.316847961679299</c:v>
                </c:pt>
                <c:pt idx="60" formatCode="0.0">
                  <c:v>1.3124275747553227</c:v>
                </c:pt>
                <c:pt idx="61" formatCode="0.0">
                  <c:v>1.3101320422102616</c:v>
                </c:pt>
                <c:pt idx="62" formatCode="0.0">
                  <c:v>1.3077438452789583</c:v>
                </c:pt>
                <c:pt idx="63" formatCode="0.0">
                  <c:v>1.3056003679227137</c:v>
                </c:pt>
                <c:pt idx="64" formatCode="0.0">
                  <c:v>1.3011133703562241</c:v>
                </c:pt>
                <c:pt idx="65" formatCode="0.0">
                  <c:v>1.2947690619370227</c:v>
                </c:pt>
                <c:pt idx="66" formatCode="0.0">
                  <c:v>1.2909666078964468</c:v>
                </c:pt>
                <c:pt idx="67" formatCode="0.0">
                  <c:v>1.2839055280806191</c:v>
                </c:pt>
                <c:pt idx="68" formatCode="0.0">
                  <c:v>1.2768126317329749</c:v>
                </c:pt>
                <c:pt idx="69" formatCode="0.0">
                  <c:v>1.2703441870835395</c:v>
                </c:pt>
                <c:pt idx="70" formatCode="0.0">
                  <c:v>1.2601791357647427</c:v>
                </c:pt>
              </c:numCache>
            </c:numRef>
          </c:val>
          <c:smooth val="0"/>
          <c:extLst>
            <c:ext xmlns:c16="http://schemas.microsoft.com/office/drawing/2014/chart" uri="{C3380CC4-5D6E-409C-BE32-E72D297353CC}">
              <c16:uniqueId val="{00000002-AFCD-41C4-B66A-F104B8EB942C}"/>
            </c:ext>
          </c:extLst>
        </c:ser>
        <c:ser>
          <c:idx val="2"/>
          <c:order val="3"/>
          <c:tx>
            <c:strRef>
              <c:f>'Fig 2.3'!$C$12</c:f>
              <c:strCache>
                <c:ptCount val="1"/>
                <c:pt idx="0">
                  <c:v>1,5%</c:v>
                </c:pt>
              </c:strCache>
            </c:strRef>
          </c:tx>
          <c:spPr>
            <a:ln w="28575">
              <a:solidFill>
                <a:schemeClr val="accent5">
                  <a:lumMod val="75000"/>
                </a:schemeClr>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2.3'!$D$12:$BV$12</c:f>
              <c:numCache>
                <c:formatCode>0.0%</c:formatCode>
                <c:ptCount val="71"/>
                <c:pt idx="19" formatCode="0.0">
                  <c:v>1.7363909974133118</c:v>
                </c:pt>
                <c:pt idx="20" formatCode="0.0">
                  <c:v>1.6944125158232592</c:v>
                </c:pt>
                <c:pt idx="21" formatCode="0.0">
                  <c:v>1.6691667049786527</c:v>
                </c:pt>
                <c:pt idx="22" formatCode="0.0">
                  <c:v>1.6856644436119477</c:v>
                </c:pt>
                <c:pt idx="23" formatCode="0.0">
                  <c:v>1.6884869731477445</c:v>
                </c:pt>
                <c:pt idx="24" formatCode="0.0">
                  <c:v>1.6737118386220025</c:v>
                </c:pt>
                <c:pt idx="25" formatCode="0.0">
                  <c:v>1.6516113950063918</c:v>
                </c:pt>
                <c:pt idx="26" formatCode="0.0">
                  <c:v>1.6310677549476598</c:v>
                </c:pt>
                <c:pt idx="27" formatCode="0.0">
                  <c:v>1.6144517120187953</c:v>
                </c:pt>
                <c:pt idx="28" formatCode="0.0">
                  <c:v>1.5956470622229888</c:v>
                </c:pt>
                <c:pt idx="29" formatCode="0.0">
                  <c:v>1.58102236861668</c:v>
                </c:pt>
                <c:pt idx="30" formatCode="0.0">
                  <c:v>1.5681738964612086</c:v>
                </c:pt>
                <c:pt idx="31" formatCode="0.0">
                  <c:v>1.5583876186175252</c:v>
                </c:pt>
                <c:pt idx="32" formatCode="0.0">
                  <c:v>1.5491526049346271</c:v>
                </c:pt>
                <c:pt idx="33" formatCode="0.0">
                  <c:v>1.5391757048796435</c:v>
                </c:pt>
                <c:pt idx="34" formatCode="0.0">
                  <c:v>1.5263962447100341</c:v>
                </c:pt>
                <c:pt idx="35" formatCode="0.0">
                  <c:v>1.5134134005733586</c:v>
                </c:pt>
                <c:pt idx="36" formatCode="0.0">
                  <c:v>1.5001570686949601</c:v>
                </c:pt>
                <c:pt idx="37" formatCode="0.0">
                  <c:v>1.4883048284753073</c:v>
                </c:pt>
                <c:pt idx="38" formatCode="0.0">
                  <c:v>1.4778052556398129</c:v>
                </c:pt>
                <c:pt idx="39" formatCode="0.0">
                  <c:v>1.4702809152418548</c:v>
                </c:pt>
                <c:pt idx="40" formatCode="0.0">
                  <c:v>1.4606994208195416</c:v>
                </c:pt>
                <c:pt idx="41" formatCode="0.0">
                  <c:v>1.4492105003064517</c:v>
                </c:pt>
                <c:pt idx="42" formatCode="0.0">
                  <c:v>1.4369286335684337</c:v>
                </c:pt>
                <c:pt idx="43" formatCode="0.0">
                  <c:v>1.4252164771149736</c:v>
                </c:pt>
                <c:pt idx="44" formatCode="0.0">
                  <c:v>1.4181203055072402</c:v>
                </c:pt>
                <c:pt idx="45" formatCode="0.0">
                  <c:v>1.4135847810726181</c:v>
                </c:pt>
                <c:pt idx="46" formatCode="0.0">
                  <c:v>1.4023660932679733</c:v>
                </c:pt>
                <c:pt idx="47" formatCode="0.0">
                  <c:v>1.3938988065182054</c:v>
                </c:pt>
                <c:pt idx="48" formatCode="0.0">
                  <c:v>1.3845476813301762</c:v>
                </c:pt>
                <c:pt idx="49" formatCode="0.0">
                  <c:v>1.375745055040092</c:v>
                </c:pt>
                <c:pt idx="50" formatCode="0.0">
                  <c:v>1.3669589324651354</c:v>
                </c:pt>
                <c:pt idx="51" formatCode="0.0">
                  <c:v>1.3585374560473222</c:v>
                </c:pt>
                <c:pt idx="52" formatCode="0.0">
                  <c:v>1.3487192187886934</c:v>
                </c:pt>
                <c:pt idx="53" formatCode="0.0">
                  <c:v>1.3431249463795722</c:v>
                </c:pt>
                <c:pt idx="54" formatCode="0.0">
                  <c:v>1.339057321005009</c:v>
                </c:pt>
                <c:pt idx="55" formatCode="0.0">
                  <c:v>1.334415663783389</c:v>
                </c:pt>
                <c:pt idx="56" formatCode="0.0">
                  <c:v>1.329319293610302</c:v>
                </c:pt>
                <c:pt idx="57" formatCode="0.0">
                  <c:v>1.3225290117947315</c:v>
                </c:pt>
                <c:pt idx="58" formatCode="0.0">
                  <c:v>1.3201976369171016</c:v>
                </c:pt>
                <c:pt idx="59" formatCode="0.0">
                  <c:v>1.316847961679299</c:v>
                </c:pt>
                <c:pt idx="60" formatCode="0.0">
                  <c:v>1.3124275747553227</c:v>
                </c:pt>
                <c:pt idx="61" formatCode="0.0">
                  <c:v>1.3101320422102616</c:v>
                </c:pt>
                <c:pt idx="62" formatCode="0.0">
                  <c:v>1.3077438452789583</c:v>
                </c:pt>
                <c:pt idx="63" formatCode="0.0">
                  <c:v>1.3056003679227137</c:v>
                </c:pt>
                <c:pt idx="64" formatCode="0.0">
                  <c:v>1.3011133703562241</c:v>
                </c:pt>
                <c:pt idx="65" formatCode="0.0">
                  <c:v>1.2947690619370227</c:v>
                </c:pt>
                <c:pt idx="66" formatCode="0.0">
                  <c:v>1.2909666078964468</c:v>
                </c:pt>
                <c:pt idx="67" formatCode="0.0">
                  <c:v>1.2839055280806191</c:v>
                </c:pt>
                <c:pt idx="68" formatCode="0.0">
                  <c:v>1.2768126317329749</c:v>
                </c:pt>
                <c:pt idx="69" formatCode="0.0">
                  <c:v>1.2703441870835395</c:v>
                </c:pt>
                <c:pt idx="70" formatCode="0.0">
                  <c:v>1.2601791357647427</c:v>
                </c:pt>
              </c:numCache>
            </c:numRef>
          </c:val>
          <c:smooth val="0"/>
          <c:extLst>
            <c:ext xmlns:c16="http://schemas.microsoft.com/office/drawing/2014/chart" uri="{C3380CC4-5D6E-409C-BE32-E72D297353CC}">
              <c16:uniqueId val="{00000003-AFCD-41C4-B66A-F104B8EB942C}"/>
            </c:ext>
          </c:extLst>
        </c:ser>
        <c:ser>
          <c:idx val="3"/>
          <c:order val="4"/>
          <c:tx>
            <c:strRef>
              <c:f>'Fig 2.3'!$C$13</c:f>
              <c:strCache>
                <c:ptCount val="1"/>
                <c:pt idx="0">
                  <c:v>1,3%</c:v>
                </c:pt>
              </c:strCache>
            </c:strRef>
          </c:tx>
          <c:spPr>
            <a:ln w="28575">
              <a:solidFill>
                <a:schemeClr val="accent6">
                  <a:lumMod val="75000"/>
                </a:schemeClr>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2.3'!$D$13:$BV$13</c:f>
              <c:numCache>
                <c:formatCode>0.0%</c:formatCode>
                <c:ptCount val="71"/>
                <c:pt idx="19" formatCode="0.0">
                  <c:v>1.7363909974133118</c:v>
                </c:pt>
                <c:pt idx="20" formatCode="0.0">
                  <c:v>1.6944125158232592</c:v>
                </c:pt>
                <c:pt idx="21" formatCode="0.0">
                  <c:v>1.6691667049786527</c:v>
                </c:pt>
                <c:pt idx="22" formatCode="0.0">
                  <c:v>1.6856644436119477</c:v>
                </c:pt>
                <c:pt idx="23" formatCode="0.0">
                  <c:v>1.6884869731477445</c:v>
                </c:pt>
                <c:pt idx="24" formatCode="0.0">
                  <c:v>1.6737118386220025</c:v>
                </c:pt>
                <c:pt idx="25" formatCode="0.0">
                  <c:v>1.6516113950063918</c:v>
                </c:pt>
                <c:pt idx="26" formatCode="0.0">
                  <c:v>1.6310677549476598</c:v>
                </c:pt>
                <c:pt idx="27" formatCode="0.0">
                  <c:v>1.6144517120187953</c:v>
                </c:pt>
                <c:pt idx="28" formatCode="0.0">
                  <c:v>1.5956470622229888</c:v>
                </c:pt>
                <c:pt idx="29" formatCode="0.0">
                  <c:v>1.58102236861668</c:v>
                </c:pt>
                <c:pt idx="30" formatCode="0.0">
                  <c:v>1.5681738964612086</c:v>
                </c:pt>
                <c:pt idx="31" formatCode="0.0">
                  <c:v>1.5583876186175252</c:v>
                </c:pt>
                <c:pt idx="32" formatCode="0.0">
                  <c:v>1.5491526049346271</c:v>
                </c:pt>
                <c:pt idx="33" formatCode="0.0">
                  <c:v>1.5391757048796435</c:v>
                </c:pt>
                <c:pt idx="34" formatCode="0.0">
                  <c:v>1.5263962447100341</c:v>
                </c:pt>
                <c:pt idx="35" formatCode="0.0">
                  <c:v>1.5134134005733586</c:v>
                </c:pt>
                <c:pt idx="36" formatCode="0.0">
                  <c:v>1.5001570686949601</c:v>
                </c:pt>
                <c:pt idx="37" formatCode="0.0">
                  <c:v>1.4883048284753073</c:v>
                </c:pt>
                <c:pt idx="38" formatCode="0.0">
                  <c:v>1.4778052556398129</c:v>
                </c:pt>
                <c:pt idx="39" formatCode="0.0">
                  <c:v>1.4702809152418548</c:v>
                </c:pt>
                <c:pt idx="40" formatCode="0.0">
                  <c:v>1.4606994208195416</c:v>
                </c:pt>
                <c:pt idx="41" formatCode="0.0">
                  <c:v>1.4492105003064517</c:v>
                </c:pt>
                <c:pt idx="42" formatCode="0.0">
                  <c:v>1.4369286335684337</c:v>
                </c:pt>
                <c:pt idx="43" formatCode="0.0">
                  <c:v>1.4252164771149736</c:v>
                </c:pt>
                <c:pt idx="44" formatCode="0.0">
                  <c:v>1.4181203055072402</c:v>
                </c:pt>
                <c:pt idx="45" formatCode="0.0">
                  <c:v>1.4135847810726181</c:v>
                </c:pt>
                <c:pt idx="46" formatCode="0.0">
                  <c:v>1.4023660932679733</c:v>
                </c:pt>
                <c:pt idx="47" formatCode="0.0">
                  <c:v>1.3938988065182054</c:v>
                </c:pt>
                <c:pt idx="48" formatCode="0.0">
                  <c:v>1.3845476813301762</c:v>
                </c:pt>
                <c:pt idx="49" formatCode="0.0">
                  <c:v>1.375745055040092</c:v>
                </c:pt>
                <c:pt idx="50" formatCode="0.0">
                  <c:v>1.3669589324651354</c:v>
                </c:pt>
                <c:pt idx="51" formatCode="0.0">
                  <c:v>1.3585374560473222</c:v>
                </c:pt>
                <c:pt idx="52" formatCode="0.0">
                  <c:v>1.3487192187886934</c:v>
                </c:pt>
                <c:pt idx="53" formatCode="0.0">
                  <c:v>1.3431249463795722</c:v>
                </c:pt>
                <c:pt idx="54" formatCode="0.0">
                  <c:v>1.339057321005009</c:v>
                </c:pt>
                <c:pt idx="55" formatCode="0.0">
                  <c:v>1.334415663783389</c:v>
                </c:pt>
                <c:pt idx="56" formatCode="0.0">
                  <c:v>1.329319293610302</c:v>
                </c:pt>
                <c:pt idx="57" formatCode="0.0">
                  <c:v>1.3225290117947315</c:v>
                </c:pt>
                <c:pt idx="58" formatCode="0.0">
                  <c:v>1.3201976369171016</c:v>
                </c:pt>
                <c:pt idx="59" formatCode="0.0">
                  <c:v>1.316847961679299</c:v>
                </c:pt>
                <c:pt idx="60" formatCode="0.0">
                  <c:v>1.3124275747553227</c:v>
                </c:pt>
                <c:pt idx="61" formatCode="0.0">
                  <c:v>1.3101320422102616</c:v>
                </c:pt>
                <c:pt idx="62" formatCode="0.0">
                  <c:v>1.3077438452789583</c:v>
                </c:pt>
                <c:pt idx="63" formatCode="0.0">
                  <c:v>1.3056003679227137</c:v>
                </c:pt>
                <c:pt idx="64" formatCode="0.0">
                  <c:v>1.3011133703562241</c:v>
                </c:pt>
                <c:pt idx="65" formatCode="0.0">
                  <c:v>1.2947690619370227</c:v>
                </c:pt>
                <c:pt idx="66" formatCode="0.0">
                  <c:v>1.2909666078964468</c:v>
                </c:pt>
                <c:pt idx="67" formatCode="0.0">
                  <c:v>1.2839055280806191</c:v>
                </c:pt>
                <c:pt idx="68" formatCode="0.0">
                  <c:v>1.2768126317329749</c:v>
                </c:pt>
                <c:pt idx="69" formatCode="0.0">
                  <c:v>1.2703441870835395</c:v>
                </c:pt>
                <c:pt idx="70" formatCode="0.0">
                  <c:v>1.2601791357647427</c:v>
                </c:pt>
              </c:numCache>
            </c:numRef>
          </c:val>
          <c:smooth val="0"/>
          <c:extLst>
            <c:ext xmlns:c16="http://schemas.microsoft.com/office/drawing/2014/chart" uri="{C3380CC4-5D6E-409C-BE32-E72D297353CC}">
              <c16:uniqueId val="{00000004-AFCD-41C4-B66A-F104B8EB942C}"/>
            </c:ext>
          </c:extLst>
        </c:ser>
        <c:ser>
          <c:idx val="4"/>
          <c:order val="5"/>
          <c:tx>
            <c:strRef>
              <c:f>'Fig 2.3'!$C$14</c:f>
              <c:strCache>
                <c:ptCount val="1"/>
                <c:pt idx="0">
                  <c:v>1%</c:v>
                </c:pt>
              </c:strCache>
            </c:strRef>
          </c:tx>
          <c:spPr>
            <a:ln w="28575">
              <a:solidFill>
                <a:srgbClr val="800000"/>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2.3'!$D$14:$BV$14</c:f>
              <c:numCache>
                <c:formatCode>0.0%</c:formatCode>
                <c:ptCount val="71"/>
                <c:pt idx="19" formatCode="0.0">
                  <c:v>1.7363909974133118</c:v>
                </c:pt>
                <c:pt idx="20" formatCode="0.0">
                  <c:v>1.6944125158232592</c:v>
                </c:pt>
                <c:pt idx="21" formatCode="0.0">
                  <c:v>1.6691667049786527</c:v>
                </c:pt>
                <c:pt idx="22" formatCode="0.0">
                  <c:v>1.6856644436119477</c:v>
                </c:pt>
                <c:pt idx="23" formatCode="0.0">
                  <c:v>1.6884869731477445</c:v>
                </c:pt>
                <c:pt idx="24" formatCode="0.0">
                  <c:v>1.6737118386220025</c:v>
                </c:pt>
                <c:pt idx="25" formatCode="0.0">
                  <c:v>1.6516113950063918</c:v>
                </c:pt>
                <c:pt idx="26" formatCode="0.0">
                  <c:v>1.6310677549476598</c:v>
                </c:pt>
                <c:pt idx="27" formatCode="0.0">
                  <c:v>1.6144517120187953</c:v>
                </c:pt>
                <c:pt idx="28" formatCode="0.0">
                  <c:v>1.5956470622229888</c:v>
                </c:pt>
                <c:pt idx="29" formatCode="0.0">
                  <c:v>1.58102236861668</c:v>
                </c:pt>
                <c:pt idx="30" formatCode="0.0">
                  <c:v>1.5681738964612086</c:v>
                </c:pt>
                <c:pt idx="31" formatCode="0.0">
                  <c:v>1.5583876186175252</c:v>
                </c:pt>
                <c:pt idx="32" formatCode="0.0">
                  <c:v>1.5491526049346271</c:v>
                </c:pt>
                <c:pt idx="33" formatCode="0.0">
                  <c:v>1.5391757048796435</c:v>
                </c:pt>
                <c:pt idx="34" formatCode="0.0">
                  <c:v>1.5263962447100341</c:v>
                </c:pt>
                <c:pt idx="35" formatCode="0.0">
                  <c:v>1.5134134005733586</c:v>
                </c:pt>
                <c:pt idx="36" formatCode="0.0">
                  <c:v>1.5001570686949601</c:v>
                </c:pt>
                <c:pt idx="37" formatCode="0.0">
                  <c:v>1.4883048284753073</c:v>
                </c:pt>
                <c:pt idx="38" formatCode="0.0">
                  <c:v>1.4778052556398129</c:v>
                </c:pt>
                <c:pt idx="39" formatCode="0.0">
                  <c:v>1.4702809152418548</c:v>
                </c:pt>
                <c:pt idx="40" formatCode="0.0">
                  <c:v>1.4606994208195416</c:v>
                </c:pt>
                <c:pt idx="41" formatCode="0.0">
                  <c:v>1.4492105003064517</c:v>
                </c:pt>
                <c:pt idx="42" formatCode="0.0">
                  <c:v>1.4369286335684337</c:v>
                </c:pt>
                <c:pt idx="43" formatCode="0.0">
                  <c:v>1.4252164771149736</c:v>
                </c:pt>
                <c:pt idx="44" formatCode="0.0">
                  <c:v>1.4181203055072402</c:v>
                </c:pt>
                <c:pt idx="45" formatCode="0.0">
                  <c:v>1.4135847810726181</c:v>
                </c:pt>
                <c:pt idx="46" formatCode="0.0">
                  <c:v>1.4023660932679733</c:v>
                </c:pt>
                <c:pt idx="47" formatCode="0.0">
                  <c:v>1.3938988065182054</c:v>
                </c:pt>
                <c:pt idx="48" formatCode="0.0">
                  <c:v>1.3845476813301762</c:v>
                </c:pt>
                <c:pt idx="49" formatCode="0.0">
                  <c:v>1.375745055040092</c:v>
                </c:pt>
                <c:pt idx="50" formatCode="0.0">
                  <c:v>1.3669589324651354</c:v>
                </c:pt>
                <c:pt idx="51" formatCode="0.0">
                  <c:v>1.3585374560473222</c:v>
                </c:pt>
                <c:pt idx="52" formatCode="0.0">
                  <c:v>1.3487192187886934</c:v>
                </c:pt>
                <c:pt idx="53" formatCode="0.0">
                  <c:v>1.3431249463795722</c:v>
                </c:pt>
                <c:pt idx="54" formatCode="0.0">
                  <c:v>1.339057321005009</c:v>
                </c:pt>
                <c:pt idx="55" formatCode="0.0">
                  <c:v>1.334415663783389</c:v>
                </c:pt>
                <c:pt idx="56" formatCode="0.0">
                  <c:v>1.329319293610302</c:v>
                </c:pt>
                <c:pt idx="57" formatCode="0.0">
                  <c:v>1.3225290117947315</c:v>
                </c:pt>
                <c:pt idx="58" formatCode="0.0">
                  <c:v>1.3201976369171016</c:v>
                </c:pt>
                <c:pt idx="59" formatCode="0.0">
                  <c:v>1.316847961679299</c:v>
                </c:pt>
                <c:pt idx="60" formatCode="0.0">
                  <c:v>1.3124275747553227</c:v>
                </c:pt>
                <c:pt idx="61" formatCode="0.0">
                  <c:v>1.3101320422102616</c:v>
                </c:pt>
                <c:pt idx="62" formatCode="0.0">
                  <c:v>1.3077438452789583</c:v>
                </c:pt>
                <c:pt idx="63" formatCode="0.0">
                  <c:v>1.3056003679227137</c:v>
                </c:pt>
                <c:pt idx="64" formatCode="0.0">
                  <c:v>1.3011133703562241</c:v>
                </c:pt>
                <c:pt idx="65" formatCode="0.0">
                  <c:v>1.2947690619370227</c:v>
                </c:pt>
                <c:pt idx="66" formatCode="0.0">
                  <c:v>1.2909666078964468</c:v>
                </c:pt>
                <c:pt idx="67" formatCode="0.0">
                  <c:v>1.2839055280806191</c:v>
                </c:pt>
                <c:pt idx="68" formatCode="0.0">
                  <c:v>1.2768126317329749</c:v>
                </c:pt>
                <c:pt idx="69" formatCode="0.0">
                  <c:v>1.2703441870835395</c:v>
                </c:pt>
                <c:pt idx="70" formatCode="0.0">
                  <c:v>1.2601791357647427</c:v>
                </c:pt>
              </c:numCache>
            </c:numRef>
          </c:val>
          <c:smooth val="0"/>
          <c:extLst>
            <c:ext xmlns:c16="http://schemas.microsoft.com/office/drawing/2014/chart" uri="{C3380CC4-5D6E-409C-BE32-E72D297353CC}">
              <c16:uniqueId val="{00000005-AFCD-41C4-B66A-F104B8EB942C}"/>
            </c:ext>
          </c:extLst>
        </c:ser>
        <c:dLbls>
          <c:showLegendKey val="0"/>
          <c:showVal val="0"/>
          <c:showCatName val="0"/>
          <c:showSerName val="0"/>
          <c:showPercent val="0"/>
          <c:showBubbleSize val="0"/>
        </c:dLbls>
        <c:smooth val="0"/>
        <c:axId val="113729536"/>
        <c:axId val="124637952"/>
      </c:lineChart>
      <c:catAx>
        <c:axId val="113729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24637952"/>
        <c:crosses val="autoZero"/>
        <c:auto val="1"/>
        <c:lblAlgn val="ctr"/>
        <c:lblOffset val="100"/>
        <c:tickLblSkip val="10"/>
        <c:noMultiLvlLbl val="0"/>
      </c:catAx>
      <c:valAx>
        <c:axId val="124637952"/>
        <c:scaling>
          <c:orientation val="minMax"/>
          <c:max val="2.5"/>
          <c:min val="1.1000000000000001"/>
        </c:scaling>
        <c:delete val="0"/>
        <c:axPos val="l"/>
        <c:majorGridlines/>
        <c:numFmt formatCode="#,##0.0" sourceLinked="0"/>
        <c:majorTickMark val="out"/>
        <c:minorTickMark val="none"/>
        <c:tickLblPos val="nextTo"/>
        <c:crossAx val="113729536"/>
        <c:crosses val="autoZero"/>
        <c:crossBetween val="between"/>
        <c:majorUnit val="0.2"/>
      </c:valAx>
    </c:plotArea>
    <c:legend>
      <c:legendPos val="b"/>
      <c:legendEntry>
        <c:idx val="1"/>
        <c:delete val="1"/>
      </c:legendEntry>
      <c:layout>
        <c:manualLayout>
          <c:xMode val="edge"/>
          <c:yMode val="edge"/>
          <c:x val="1.6152222222222203E-2"/>
          <c:y val="0.88251468253968302"/>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76620370370564E-2"/>
          <c:y val="3.5880555555555596E-2"/>
          <c:w val="0.86895763888889144"/>
          <c:h val="0.67959466791177459"/>
        </c:manualLayout>
      </c:layout>
      <c:lineChart>
        <c:grouping val="standard"/>
        <c:varyColors val="0"/>
        <c:ser>
          <c:idx val="1"/>
          <c:order val="0"/>
          <c:tx>
            <c:strRef>
              <c:f>'Fig 2.27'!$B$5</c:f>
              <c:strCache>
                <c:ptCount val="1"/>
                <c:pt idx="0">
                  <c:v>Actifs (en emploi ou au chômage)</c:v>
                </c:pt>
              </c:strCache>
            </c:strRef>
          </c:tx>
          <c:spPr>
            <a:ln w="28575">
              <a:solidFill>
                <a:srgbClr val="C00000"/>
              </a:solidFill>
            </a:ln>
          </c:spPr>
          <c:marker>
            <c:symbol val="square"/>
            <c:size val="4"/>
            <c:spPr>
              <a:solidFill>
                <a:sysClr val="window" lastClr="FFFFFF"/>
              </a:solidFill>
              <a:ln>
                <a:solidFill>
                  <a:srgbClr val="C00000"/>
                </a:solidFill>
              </a:ln>
            </c:spPr>
          </c:marker>
          <c:cat>
            <c:strRef>
              <c:f>'Fig 2.27'!$D$3:$U$3</c:f>
              <c:strCache>
                <c:ptCount val="18"/>
                <c:pt idx="0">
                  <c:v>0 à 4 ans</c:v>
                </c:pt>
                <c:pt idx="1">
                  <c:v>5 à 9 ans</c:v>
                </c:pt>
                <c:pt idx="2">
                  <c:v>10 à 14 ans</c:v>
                </c:pt>
                <c:pt idx="3">
                  <c:v>15 à 19 ans</c:v>
                </c:pt>
                <c:pt idx="4">
                  <c:v>20 à 24 ans</c:v>
                </c:pt>
                <c:pt idx="5">
                  <c:v>25 à 29 ans</c:v>
                </c:pt>
                <c:pt idx="6">
                  <c:v>30 à 34 ans</c:v>
                </c:pt>
                <c:pt idx="7">
                  <c:v>35 à 39 ans</c:v>
                </c:pt>
                <c:pt idx="8">
                  <c:v>40 à 44 ans</c:v>
                </c:pt>
                <c:pt idx="9">
                  <c:v>45 à 49 ans</c:v>
                </c:pt>
                <c:pt idx="10">
                  <c:v>50 à 54 ans</c:v>
                </c:pt>
                <c:pt idx="11">
                  <c:v>55 à 59 ans</c:v>
                </c:pt>
                <c:pt idx="12">
                  <c:v>60 à 64 ans</c:v>
                </c:pt>
                <c:pt idx="13">
                  <c:v>65 à 69 ans</c:v>
                </c:pt>
                <c:pt idx="14">
                  <c:v>70 à 74 ans</c:v>
                </c:pt>
                <c:pt idx="15">
                  <c:v>75 à 79 ans</c:v>
                </c:pt>
                <c:pt idx="16">
                  <c:v>80 à 84 ans</c:v>
                </c:pt>
                <c:pt idx="17">
                  <c:v>85 ans et plus</c:v>
                </c:pt>
              </c:strCache>
            </c:strRef>
          </c:cat>
          <c:val>
            <c:numRef>
              <c:f>'Fig 2.27'!$D$5:$Q$5</c:f>
              <c:numCache>
                <c:formatCode>0.0%</c:formatCode>
                <c:ptCount val="14"/>
                <c:pt idx="3">
                  <c:v>0.76551724137931032</c:v>
                </c:pt>
                <c:pt idx="4">
                  <c:v>0.85638945233265718</c:v>
                </c:pt>
                <c:pt idx="5">
                  <c:v>0.9521298174442191</c:v>
                </c:pt>
                <c:pt idx="6">
                  <c:v>1.0081135902636917</c:v>
                </c:pt>
                <c:pt idx="7">
                  <c:v>1.0129817444219067</c:v>
                </c:pt>
                <c:pt idx="8">
                  <c:v>1.0539553752535498</c:v>
                </c:pt>
                <c:pt idx="9">
                  <c:v>1.050709939148073</c:v>
                </c:pt>
                <c:pt idx="10">
                  <c:v>1.1371196754563895</c:v>
                </c:pt>
                <c:pt idx="11">
                  <c:v>1.2636916835699796</c:v>
                </c:pt>
                <c:pt idx="12">
                  <c:v>1.4251521298174443</c:v>
                </c:pt>
                <c:pt idx="13">
                  <c:v>1.6738336713995943</c:v>
                </c:pt>
              </c:numCache>
            </c:numRef>
          </c:val>
          <c:smooth val="0"/>
          <c:extLst>
            <c:ext xmlns:c16="http://schemas.microsoft.com/office/drawing/2014/chart" uri="{C3380CC4-5D6E-409C-BE32-E72D297353CC}">
              <c16:uniqueId val="{00000000-2CF7-49F0-847C-EA0CA216FE94}"/>
            </c:ext>
          </c:extLst>
        </c:ser>
        <c:ser>
          <c:idx val="2"/>
          <c:order val="1"/>
          <c:tx>
            <c:strRef>
              <c:f>'Fig 2.27'!$B$6</c:f>
              <c:strCache>
                <c:ptCount val="1"/>
                <c:pt idx="0">
                  <c:v>Retraités (hors cumul emploi-retraite)</c:v>
                </c:pt>
              </c:strCache>
            </c:strRef>
          </c:tx>
          <c:spPr>
            <a:ln w="28575">
              <a:solidFill>
                <a:srgbClr val="0070C0"/>
              </a:solidFill>
            </a:ln>
          </c:spPr>
          <c:marker>
            <c:symbol val="circle"/>
            <c:size val="8"/>
            <c:spPr>
              <a:solidFill>
                <a:schemeClr val="bg1"/>
              </a:solidFill>
              <a:ln>
                <a:solidFill>
                  <a:srgbClr val="0070C0"/>
                </a:solidFill>
              </a:ln>
            </c:spPr>
          </c:marker>
          <c:cat>
            <c:strRef>
              <c:f>'Fig 2.27'!$D$3:$U$3</c:f>
              <c:strCache>
                <c:ptCount val="18"/>
                <c:pt idx="0">
                  <c:v>0 à 4 ans</c:v>
                </c:pt>
                <c:pt idx="1">
                  <c:v>5 à 9 ans</c:v>
                </c:pt>
                <c:pt idx="2">
                  <c:v>10 à 14 ans</c:v>
                </c:pt>
                <c:pt idx="3">
                  <c:v>15 à 19 ans</c:v>
                </c:pt>
                <c:pt idx="4">
                  <c:v>20 à 24 ans</c:v>
                </c:pt>
                <c:pt idx="5">
                  <c:v>25 à 29 ans</c:v>
                </c:pt>
                <c:pt idx="6">
                  <c:v>30 à 34 ans</c:v>
                </c:pt>
                <c:pt idx="7">
                  <c:v>35 à 39 ans</c:v>
                </c:pt>
                <c:pt idx="8">
                  <c:v>40 à 44 ans</c:v>
                </c:pt>
                <c:pt idx="9">
                  <c:v>45 à 49 ans</c:v>
                </c:pt>
                <c:pt idx="10">
                  <c:v>50 à 54 ans</c:v>
                </c:pt>
                <c:pt idx="11">
                  <c:v>55 à 59 ans</c:v>
                </c:pt>
                <c:pt idx="12">
                  <c:v>60 à 64 ans</c:v>
                </c:pt>
                <c:pt idx="13">
                  <c:v>65 à 69 ans</c:v>
                </c:pt>
                <c:pt idx="14">
                  <c:v>70 à 74 ans</c:v>
                </c:pt>
                <c:pt idx="15">
                  <c:v>75 à 79 ans</c:v>
                </c:pt>
                <c:pt idx="16">
                  <c:v>80 à 84 ans</c:v>
                </c:pt>
                <c:pt idx="17">
                  <c:v>85 ans et plus</c:v>
                </c:pt>
              </c:strCache>
            </c:strRef>
          </c:cat>
          <c:val>
            <c:numRef>
              <c:f>'Fig 2.27'!$D$6:$U$6</c:f>
              <c:numCache>
                <c:formatCode>0.0%</c:formatCode>
                <c:ptCount val="18"/>
                <c:pt idx="10">
                  <c:v>0.85720081135902637</c:v>
                </c:pt>
                <c:pt idx="11">
                  <c:v>0.99391480730223125</c:v>
                </c:pt>
                <c:pt idx="12">
                  <c:v>1.0470588235294118</c:v>
                </c:pt>
                <c:pt idx="13">
                  <c:v>1.0405679513184585</c:v>
                </c:pt>
                <c:pt idx="14">
                  <c:v>1.0365111561866125</c:v>
                </c:pt>
                <c:pt idx="15">
                  <c:v>1.0210953346855984</c:v>
                </c:pt>
                <c:pt idx="16">
                  <c:v>0.99432048681541585</c:v>
                </c:pt>
                <c:pt idx="17">
                  <c:v>0.96754563894523327</c:v>
                </c:pt>
              </c:numCache>
            </c:numRef>
          </c:val>
          <c:smooth val="0"/>
          <c:extLst>
            <c:ext xmlns:c16="http://schemas.microsoft.com/office/drawing/2014/chart" uri="{C3380CC4-5D6E-409C-BE32-E72D297353CC}">
              <c16:uniqueId val="{00000001-2CF7-49F0-847C-EA0CA216FE94}"/>
            </c:ext>
          </c:extLst>
        </c:ser>
        <c:ser>
          <c:idx val="0"/>
          <c:order val="2"/>
          <c:tx>
            <c:strRef>
              <c:f>'Fig 2.27'!$B$4</c:f>
              <c:strCache>
                <c:ptCount val="1"/>
                <c:pt idx="0">
                  <c:v>Ensemble de la tranche d'âge</c:v>
                </c:pt>
              </c:strCache>
            </c:strRef>
          </c:tx>
          <c:spPr>
            <a:ln w="38100">
              <a:solidFill>
                <a:schemeClr val="tx1"/>
              </a:solidFill>
            </a:ln>
          </c:spPr>
          <c:marker>
            <c:symbol val="none"/>
          </c:marker>
          <c:cat>
            <c:strRef>
              <c:f>'Fig 2.27'!$D$3:$U$3</c:f>
              <c:strCache>
                <c:ptCount val="18"/>
                <c:pt idx="0">
                  <c:v>0 à 4 ans</c:v>
                </c:pt>
                <c:pt idx="1">
                  <c:v>5 à 9 ans</c:v>
                </c:pt>
                <c:pt idx="2">
                  <c:v>10 à 14 ans</c:v>
                </c:pt>
                <c:pt idx="3">
                  <c:v>15 à 19 ans</c:v>
                </c:pt>
                <c:pt idx="4">
                  <c:v>20 à 24 ans</c:v>
                </c:pt>
                <c:pt idx="5">
                  <c:v>25 à 29 ans</c:v>
                </c:pt>
                <c:pt idx="6">
                  <c:v>30 à 34 ans</c:v>
                </c:pt>
                <c:pt idx="7">
                  <c:v>35 à 39 ans</c:v>
                </c:pt>
                <c:pt idx="8">
                  <c:v>40 à 44 ans</c:v>
                </c:pt>
                <c:pt idx="9">
                  <c:v>45 à 49 ans</c:v>
                </c:pt>
                <c:pt idx="10">
                  <c:v>50 à 54 ans</c:v>
                </c:pt>
                <c:pt idx="11">
                  <c:v>55 à 59 ans</c:v>
                </c:pt>
                <c:pt idx="12">
                  <c:v>60 à 64 ans</c:v>
                </c:pt>
                <c:pt idx="13">
                  <c:v>65 à 69 ans</c:v>
                </c:pt>
                <c:pt idx="14">
                  <c:v>70 à 74 ans</c:v>
                </c:pt>
                <c:pt idx="15">
                  <c:v>75 à 79 ans</c:v>
                </c:pt>
                <c:pt idx="16">
                  <c:v>80 à 84 ans</c:v>
                </c:pt>
                <c:pt idx="17">
                  <c:v>85 ans et plus</c:v>
                </c:pt>
              </c:strCache>
            </c:strRef>
          </c:cat>
          <c:val>
            <c:numRef>
              <c:f>'Fig 2.27'!$D$4:$U$4</c:f>
              <c:numCache>
                <c:formatCode>0.0%</c:formatCode>
                <c:ptCount val="18"/>
                <c:pt idx="0">
                  <c:v>0.88924949290060851</c:v>
                </c:pt>
                <c:pt idx="1">
                  <c:v>0.9018255578093306</c:v>
                </c:pt>
                <c:pt idx="2">
                  <c:v>0.90385395537525359</c:v>
                </c:pt>
                <c:pt idx="3">
                  <c:v>0.88803245436105471</c:v>
                </c:pt>
                <c:pt idx="4">
                  <c:v>0.87991886409736308</c:v>
                </c:pt>
                <c:pt idx="5">
                  <c:v>0.91602434077079109</c:v>
                </c:pt>
                <c:pt idx="6">
                  <c:v>0.96186612576064912</c:v>
                </c:pt>
                <c:pt idx="7">
                  <c:v>0.98215010141987824</c:v>
                </c:pt>
                <c:pt idx="8">
                  <c:v>1.0150101419878297</c:v>
                </c:pt>
                <c:pt idx="9">
                  <c:v>1.0125760649087221</c:v>
                </c:pt>
                <c:pt idx="10">
                  <c:v>1.0949290060851926</c:v>
                </c:pt>
                <c:pt idx="11">
                  <c:v>1.1922920892494928</c:v>
                </c:pt>
                <c:pt idx="12">
                  <c:v>1.1943204868154158</c:v>
                </c:pt>
                <c:pt idx="13">
                  <c:v>1.0815415821501013</c:v>
                </c:pt>
                <c:pt idx="14">
                  <c:v>1.0600405679513185</c:v>
                </c:pt>
                <c:pt idx="15">
                  <c:v>1.0385395537525355</c:v>
                </c:pt>
                <c:pt idx="16">
                  <c:v>1.0026369168356997</c:v>
                </c:pt>
                <c:pt idx="17">
                  <c:v>0.96673427991886407</c:v>
                </c:pt>
              </c:numCache>
            </c:numRef>
          </c:val>
          <c:smooth val="0"/>
          <c:extLst>
            <c:ext xmlns:c16="http://schemas.microsoft.com/office/drawing/2014/chart" uri="{C3380CC4-5D6E-409C-BE32-E72D297353CC}">
              <c16:uniqueId val="{00000002-2CF7-49F0-847C-EA0CA216FE94}"/>
            </c:ext>
          </c:extLst>
        </c:ser>
        <c:dLbls>
          <c:showLegendKey val="0"/>
          <c:showVal val="0"/>
          <c:showCatName val="0"/>
          <c:showSerName val="0"/>
          <c:showPercent val="0"/>
          <c:showBubbleSize val="0"/>
        </c:dLbls>
        <c:marker val="1"/>
        <c:smooth val="0"/>
        <c:axId val="80284672"/>
        <c:axId val="80304000"/>
      </c:lineChart>
      <c:catAx>
        <c:axId val="80284672"/>
        <c:scaling>
          <c:orientation val="minMax"/>
        </c:scaling>
        <c:delete val="0"/>
        <c:axPos val="b"/>
        <c:numFmt formatCode="General" sourceLinked="1"/>
        <c:majorTickMark val="out"/>
        <c:minorTickMark val="none"/>
        <c:tickLblPos val="nextTo"/>
        <c:txPr>
          <a:bodyPr rot="-5400000" vert="horz"/>
          <a:lstStyle/>
          <a:p>
            <a:pPr>
              <a:defRPr sz="1000"/>
            </a:pPr>
            <a:endParaRPr lang="fr-FR"/>
          </a:p>
        </c:txPr>
        <c:crossAx val="80304000"/>
        <c:crosses val="autoZero"/>
        <c:auto val="1"/>
        <c:lblAlgn val="ctr"/>
        <c:lblOffset val="100"/>
        <c:tickLblSkip val="1"/>
        <c:noMultiLvlLbl val="0"/>
      </c:catAx>
      <c:valAx>
        <c:axId val="80304000"/>
        <c:scaling>
          <c:orientation val="minMax"/>
          <c:max val="1.45"/>
          <c:min val="0.8"/>
        </c:scaling>
        <c:delete val="0"/>
        <c:axPos val="l"/>
        <c:majorGridlines>
          <c:spPr>
            <a:ln>
              <a:solidFill>
                <a:schemeClr val="bg1">
                  <a:lumMod val="85000"/>
                </a:schemeClr>
              </a:solidFill>
            </a:ln>
          </c:spPr>
        </c:majorGridlines>
        <c:numFmt formatCode="0%" sourceLinked="0"/>
        <c:majorTickMark val="out"/>
        <c:minorTickMark val="none"/>
        <c:tickLblPos val="nextTo"/>
        <c:crossAx val="80284672"/>
        <c:crosses val="autoZero"/>
        <c:crossBetween val="between"/>
        <c:majorUnit val="5.0000000000000024E-2"/>
      </c:valAx>
    </c:plotArea>
    <c:legend>
      <c:legendPos val="t"/>
      <c:layout>
        <c:manualLayout>
          <c:xMode val="edge"/>
          <c:yMode val="edge"/>
          <c:x val="9.8427959662936867E-2"/>
          <c:y val="2.6315780385488194E-2"/>
          <c:w val="0.53647719298245544"/>
          <c:h val="0.18310844622584396"/>
        </c:manualLayout>
      </c:layout>
      <c:overlay val="0"/>
      <c:txPr>
        <a:bodyPr/>
        <a:lstStyle/>
        <a:p>
          <a:pPr>
            <a:defRPr b="1"/>
          </a:pPr>
          <a:endParaRPr lang="fr-FR"/>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 2.28'!$C$3</c:f>
              <c:strCache>
                <c:ptCount val="1"/>
                <c:pt idx="0">
                  <c:v> plus de 65 ans</c:v>
                </c:pt>
              </c:strCache>
            </c:strRef>
          </c:tx>
          <c:spPr>
            <a:solidFill>
              <a:schemeClr val="bg2">
                <a:lumMod val="75000"/>
              </a:schemeClr>
            </a:solidFill>
            <a:ln>
              <a:noFill/>
            </a:ln>
            <a:effectLst/>
          </c:spPr>
          <c:invertIfNegative val="0"/>
          <c:cat>
            <c:strRef>
              <c:f>'Fig 2.28'!$B$4:$B$14</c:f>
              <c:strCache>
                <c:ptCount val="11"/>
                <c:pt idx="0">
                  <c:v>Belgique</c:v>
                </c:pt>
                <c:pt idx="1">
                  <c:v>Royaume-Uni</c:v>
                </c:pt>
                <c:pt idx="2">
                  <c:v>Suède</c:v>
                </c:pt>
                <c:pt idx="3">
                  <c:v>Pays-Bas</c:v>
                </c:pt>
                <c:pt idx="4">
                  <c:v>Japon (2015)</c:v>
                </c:pt>
                <c:pt idx="5">
                  <c:v>Allemagne</c:v>
                </c:pt>
                <c:pt idx="6">
                  <c:v>Canada</c:v>
                </c:pt>
                <c:pt idx="7">
                  <c:v>États-Unis</c:v>
                </c:pt>
                <c:pt idx="8">
                  <c:v>Espagne</c:v>
                </c:pt>
                <c:pt idx="9">
                  <c:v>Italie</c:v>
                </c:pt>
                <c:pt idx="10">
                  <c:v>France</c:v>
                </c:pt>
              </c:strCache>
            </c:strRef>
          </c:cat>
          <c:val>
            <c:numRef>
              <c:f>'Fig 2.28'!$C$4:$C$14</c:f>
              <c:numCache>
                <c:formatCode>0%</c:formatCode>
                <c:ptCount val="11"/>
                <c:pt idx="0">
                  <c:v>0.79700000000000004</c:v>
                </c:pt>
                <c:pt idx="1">
                  <c:v>0.83599999999999997</c:v>
                </c:pt>
                <c:pt idx="2">
                  <c:v>0.85499999999999998</c:v>
                </c:pt>
                <c:pt idx="3">
                  <c:v>0.85599999999999998</c:v>
                </c:pt>
                <c:pt idx="4">
                  <c:v>0.878</c:v>
                </c:pt>
                <c:pt idx="5">
                  <c:v>0.8859999999999999</c:v>
                </c:pt>
                <c:pt idx="6">
                  <c:v>0.90500000000000003</c:v>
                </c:pt>
                <c:pt idx="7">
                  <c:v>0.93799999999999994</c:v>
                </c:pt>
                <c:pt idx="8">
                  <c:v>0.95299999999999996</c:v>
                </c:pt>
                <c:pt idx="9">
                  <c:v>0.996</c:v>
                </c:pt>
                <c:pt idx="10">
                  <c:v>1.032</c:v>
                </c:pt>
              </c:numCache>
            </c:numRef>
          </c:val>
          <c:extLst>
            <c:ext xmlns:c16="http://schemas.microsoft.com/office/drawing/2014/chart" uri="{C3380CC4-5D6E-409C-BE32-E72D297353CC}">
              <c16:uniqueId val="{00000000-A90D-43CE-B3A5-FD1B72EC5D4B}"/>
            </c:ext>
          </c:extLst>
        </c:ser>
        <c:dLbls>
          <c:showLegendKey val="0"/>
          <c:showVal val="0"/>
          <c:showCatName val="0"/>
          <c:showSerName val="0"/>
          <c:showPercent val="0"/>
          <c:showBubbleSize val="0"/>
        </c:dLbls>
        <c:gapWidth val="219"/>
        <c:overlap val="100"/>
        <c:axId val="736641183"/>
        <c:axId val="736642431"/>
      </c:barChart>
      <c:scatterChart>
        <c:scatterStyle val="lineMarker"/>
        <c:varyColors val="0"/>
        <c:ser>
          <c:idx val="1"/>
          <c:order val="1"/>
          <c:tx>
            <c:strRef>
              <c:f>'Fig 2.28'!$D$3</c:f>
              <c:strCache>
                <c:ptCount val="1"/>
                <c:pt idx="0">
                  <c:v>de 66 à 75 ans</c:v>
                </c:pt>
              </c:strCache>
            </c:strRef>
          </c:tx>
          <c:spPr>
            <a:ln w="25400" cap="rnd">
              <a:noFill/>
              <a:round/>
            </a:ln>
            <a:effectLst/>
          </c:spPr>
          <c:marker>
            <c:symbol val="circle"/>
            <c:size val="5"/>
            <c:spPr>
              <a:solidFill>
                <a:schemeClr val="tx2">
                  <a:lumMod val="60000"/>
                  <a:lumOff val="40000"/>
                </a:schemeClr>
              </a:solidFill>
              <a:ln w="9525">
                <a:noFill/>
              </a:ln>
              <a:effectLst/>
            </c:spPr>
          </c:marker>
          <c:xVal>
            <c:strRef>
              <c:f>'Fig 2.28'!$B$4:$B$14</c:f>
              <c:strCache>
                <c:ptCount val="11"/>
                <c:pt idx="0">
                  <c:v>Belgique</c:v>
                </c:pt>
                <c:pt idx="1">
                  <c:v>Royaume-Uni</c:v>
                </c:pt>
                <c:pt idx="2">
                  <c:v>Suède</c:v>
                </c:pt>
                <c:pt idx="3">
                  <c:v>Pays-Bas</c:v>
                </c:pt>
                <c:pt idx="4">
                  <c:v>Japon (2015)</c:v>
                </c:pt>
                <c:pt idx="5">
                  <c:v>Allemagne</c:v>
                </c:pt>
                <c:pt idx="6">
                  <c:v>Canada</c:v>
                </c:pt>
                <c:pt idx="7">
                  <c:v>États-Unis</c:v>
                </c:pt>
                <c:pt idx="8">
                  <c:v>Espagne</c:v>
                </c:pt>
                <c:pt idx="9">
                  <c:v>Italie</c:v>
                </c:pt>
                <c:pt idx="10">
                  <c:v>France</c:v>
                </c:pt>
              </c:strCache>
            </c:strRef>
          </c:xVal>
          <c:yVal>
            <c:numRef>
              <c:f>'Fig 2.28'!$D$4:$D$14</c:f>
              <c:numCache>
                <c:formatCode>0%</c:formatCode>
                <c:ptCount val="11"/>
                <c:pt idx="0">
                  <c:v>0.84099999999999997</c:v>
                </c:pt>
                <c:pt idx="1">
                  <c:v>0.90599999999999992</c:v>
                </c:pt>
                <c:pt idx="2">
                  <c:v>0.97</c:v>
                </c:pt>
                <c:pt idx="3">
                  <c:v>0.91200000000000003</c:v>
                </c:pt>
                <c:pt idx="4">
                  <c:v>0.89700000000000002</c:v>
                </c:pt>
                <c:pt idx="5">
                  <c:v>0.92500000000000004</c:v>
                </c:pt>
                <c:pt idx="6">
                  <c:v>0.94099999999999995</c:v>
                </c:pt>
                <c:pt idx="7">
                  <c:v>1.0209999999999999</c:v>
                </c:pt>
                <c:pt idx="8">
                  <c:v>1.0290000000000001</c:v>
                </c:pt>
                <c:pt idx="9">
                  <c:v>1.0780000000000001</c:v>
                </c:pt>
                <c:pt idx="10">
                  <c:v>1.0759999999999998</c:v>
                </c:pt>
              </c:numCache>
            </c:numRef>
          </c:yVal>
          <c:smooth val="0"/>
          <c:extLst>
            <c:ext xmlns:c16="http://schemas.microsoft.com/office/drawing/2014/chart" uri="{C3380CC4-5D6E-409C-BE32-E72D297353CC}">
              <c16:uniqueId val="{00000001-A90D-43CE-B3A5-FD1B72EC5D4B}"/>
            </c:ext>
          </c:extLst>
        </c:ser>
        <c:ser>
          <c:idx val="2"/>
          <c:order val="2"/>
          <c:tx>
            <c:strRef>
              <c:f>'Fig 2.28'!$E$3</c:f>
              <c:strCache>
                <c:ptCount val="1"/>
                <c:pt idx="0">
                  <c:v>plus de 75 ans</c:v>
                </c:pt>
              </c:strCache>
            </c:strRef>
          </c:tx>
          <c:spPr>
            <a:ln w="25400" cap="rnd">
              <a:noFill/>
              <a:round/>
            </a:ln>
            <a:effectLst/>
          </c:spPr>
          <c:marker>
            <c:symbol val="circle"/>
            <c:size val="5"/>
            <c:spPr>
              <a:solidFill>
                <a:srgbClr val="002060"/>
              </a:solidFill>
              <a:ln w="9525">
                <a:noFill/>
              </a:ln>
              <a:effectLst/>
            </c:spPr>
          </c:marker>
          <c:xVal>
            <c:strRef>
              <c:f>'Fig 2.28'!$B$4:$B$14</c:f>
              <c:strCache>
                <c:ptCount val="11"/>
                <c:pt idx="0">
                  <c:v>Belgique</c:v>
                </c:pt>
                <c:pt idx="1">
                  <c:v>Royaume-Uni</c:v>
                </c:pt>
                <c:pt idx="2">
                  <c:v>Suède</c:v>
                </c:pt>
                <c:pt idx="3">
                  <c:v>Pays-Bas</c:v>
                </c:pt>
                <c:pt idx="4">
                  <c:v>Japon (2015)</c:v>
                </c:pt>
                <c:pt idx="5">
                  <c:v>Allemagne</c:v>
                </c:pt>
                <c:pt idx="6">
                  <c:v>Canada</c:v>
                </c:pt>
                <c:pt idx="7">
                  <c:v>États-Unis</c:v>
                </c:pt>
                <c:pt idx="8">
                  <c:v>Espagne</c:v>
                </c:pt>
                <c:pt idx="9">
                  <c:v>Italie</c:v>
                </c:pt>
                <c:pt idx="10">
                  <c:v>France</c:v>
                </c:pt>
              </c:strCache>
            </c:strRef>
          </c:xVal>
          <c:yVal>
            <c:numRef>
              <c:f>'Fig 2.28'!$E$4:$E$14</c:f>
              <c:numCache>
                <c:formatCode>0%</c:formatCode>
                <c:ptCount val="11"/>
                <c:pt idx="0">
                  <c:v>0.74900000000000011</c:v>
                </c:pt>
                <c:pt idx="1">
                  <c:v>0.7390000000000001</c:v>
                </c:pt>
                <c:pt idx="2">
                  <c:v>0.68099999999999994</c:v>
                </c:pt>
                <c:pt idx="3">
                  <c:v>0.76900000000000002</c:v>
                </c:pt>
                <c:pt idx="4">
                  <c:v>0.85499999999999998</c:v>
                </c:pt>
                <c:pt idx="5">
                  <c:v>0.85099999999999998</c:v>
                </c:pt>
                <c:pt idx="6">
                  <c:v>0.84900000000000009</c:v>
                </c:pt>
                <c:pt idx="7">
                  <c:v>0.80900000000000005</c:v>
                </c:pt>
                <c:pt idx="8">
                  <c:v>0.86900000000000011</c:v>
                </c:pt>
                <c:pt idx="9">
                  <c:v>0.91400000000000003</c:v>
                </c:pt>
                <c:pt idx="10">
                  <c:v>0.97699999999999998</c:v>
                </c:pt>
              </c:numCache>
            </c:numRef>
          </c:yVal>
          <c:smooth val="0"/>
          <c:extLst>
            <c:ext xmlns:c16="http://schemas.microsoft.com/office/drawing/2014/chart" uri="{C3380CC4-5D6E-409C-BE32-E72D297353CC}">
              <c16:uniqueId val="{00000002-A90D-43CE-B3A5-FD1B72EC5D4B}"/>
            </c:ext>
          </c:extLst>
        </c:ser>
        <c:dLbls>
          <c:showLegendKey val="0"/>
          <c:showVal val="0"/>
          <c:showCatName val="0"/>
          <c:showSerName val="0"/>
          <c:showPercent val="0"/>
          <c:showBubbleSize val="0"/>
        </c:dLbls>
        <c:axId val="736641183"/>
        <c:axId val="736642431"/>
      </c:scatterChart>
      <c:catAx>
        <c:axId val="736641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736642431"/>
        <c:crosses val="autoZero"/>
        <c:auto val="1"/>
        <c:lblAlgn val="ctr"/>
        <c:lblOffset val="100"/>
        <c:noMultiLvlLbl val="0"/>
      </c:catAx>
      <c:valAx>
        <c:axId val="7366424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66411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05349764183433"/>
          <c:y val="3.0754761904761903E-2"/>
          <c:w val="0.84162963451939488"/>
          <c:h val="0.72676898148148161"/>
        </c:manualLayout>
      </c:layout>
      <c:lineChart>
        <c:grouping val="standard"/>
        <c:varyColors val="0"/>
        <c:ser>
          <c:idx val="0"/>
          <c:order val="0"/>
          <c:tx>
            <c:strRef>
              <c:f>'Fig 2.29'!$C$5</c:f>
              <c:strCache>
                <c:ptCount val="1"/>
                <c:pt idx="0">
                  <c:v>ensemble</c:v>
                </c:pt>
              </c:strCache>
            </c:strRef>
          </c:tx>
          <c:spPr>
            <a:ln w="31750">
              <a:solidFill>
                <a:schemeClr val="tx1"/>
              </a:solidFill>
            </a:ln>
          </c:spPr>
          <c:marker>
            <c:symbol val="none"/>
          </c:marker>
          <c:cat>
            <c:numRef>
              <c:f>'Fig 2.29'!$D$4:$M$4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 2.29'!$D$5:$M$5</c:f>
              <c:numCache>
                <c:formatCode>0</c:formatCode>
                <c:ptCount val="10"/>
                <c:pt idx="0">
                  <c:v>1498.2857062935966</c:v>
                </c:pt>
                <c:pt idx="1">
                  <c:v>1497.1774534588071</c:v>
                </c:pt>
                <c:pt idx="2">
                  <c:v>1513.01376953968</c:v>
                </c:pt>
                <c:pt idx="3">
                  <c:v>1525.7127331358558</c:v>
                </c:pt>
                <c:pt idx="4">
                  <c:v>1531.4206197817084</c:v>
                </c:pt>
                <c:pt idx="5">
                  <c:v>1529.0585010970829</c:v>
                </c:pt>
                <c:pt idx="6">
                  <c:v>1533.7995969275908</c:v>
                </c:pt>
                <c:pt idx="7">
                  <c:v>1550.9949952025374</c:v>
                </c:pt>
                <c:pt idx="8">
                  <c:v>1566.9083818371037</c:v>
                </c:pt>
                <c:pt idx="9" formatCode="#,##0">
                  <c:v>1537.1484356100268</c:v>
                </c:pt>
              </c:numCache>
            </c:numRef>
          </c:val>
          <c:smooth val="0"/>
          <c:extLst>
            <c:ext xmlns:c16="http://schemas.microsoft.com/office/drawing/2014/chart" uri="{C3380CC4-5D6E-409C-BE32-E72D297353CC}">
              <c16:uniqueId val="{00000000-90BF-4B02-A09E-EF248B4C69B9}"/>
            </c:ext>
          </c:extLst>
        </c:ser>
        <c:ser>
          <c:idx val="1"/>
          <c:order val="1"/>
          <c:tx>
            <c:strRef>
              <c:f>'Fig 2.29'!$C$6</c:f>
              <c:strCache>
                <c:ptCount val="1"/>
                <c:pt idx="0">
                  <c:v>femmes</c:v>
                </c:pt>
              </c:strCache>
            </c:strRef>
          </c:tx>
          <c:spPr>
            <a:ln w="22225">
              <a:solidFill>
                <a:schemeClr val="accent4">
                  <a:lumMod val="75000"/>
                </a:schemeClr>
              </a:solidFill>
              <a:prstDash val="solid"/>
            </a:ln>
          </c:spPr>
          <c:marker>
            <c:symbol val="none"/>
          </c:marker>
          <c:cat>
            <c:numRef>
              <c:f>'Fig 2.29'!$D$4:$M$4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 2.29'!$D$6:$M$6</c:f>
              <c:numCache>
                <c:formatCode>0</c:formatCode>
                <c:ptCount val="10"/>
                <c:pt idx="0">
                  <c:v>1219.3539001109982</c:v>
                </c:pt>
                <c:pt idx="1">
                  <c:v>1222.5876068974908</c:v>
                </c:pt>
                <c:pt idx="2">
                  <c:v>1234.865728119903</c:v>
                </c:pt>
                <c:pt idx="3">
                  <c:v>1255.4939300430076</c:v>
                </c:pt>
                <c:pt idx="4">
                  <c:v>1277.2056371189794</c:v>
                </c:pt>
                <c:pt idx="5">
                  <c:v>1279.2104782861909</c:v>
                </c:pt>
                <c:pt idx="6">
                  <c:v>1285.2022469045789</c:v>
                </c:pt>
                <c:pt idx="7">
                  <c:v>1303.8548839626969</c:v>
                </c:pt>
                <c:pt idx="8">
                  <c:v>1322.5542105495376</c:v>
                </c:pt>
                <c:pt idx="9" formatCode="#,##0">
                  <c:v>1303.6752785452024</c:v>
                </c:pt>
              </c:numCache>
            </c:numRef>
          </c:val>
          <c:smooth val="0"/>
          <c:extLst>
            <c:ext xmlns:c16="http://schemas.microsoft.com/office/drawing/2014/chart" uri="{C3380CC4-5D6E-409C-BE32-E72D297353CC}">
              <c16:uniqueId val="{00000001-90BF-4B02-A09E-EF248B4C69B9}"/>
            </c:ext>
          </c:extLst>
        </c:ser>
        <c:ser>
          <c:idx val="2"/>
          <c:order val="2"/>
          <c:tx>
            <c:strRef>
              <c:f>'Fig 2.29'!$C$7</c:f>
              <c:strCache>
                <c:ptCount val="1"/>
                <c:pt idx="0">
                  <c:v>hommes</c:v>
                </c:pt>
              </c:strCache>
            </c:strRef>
          </c:tx>
          <c:spPr>
            <a:ln w="22225">
              <a:solidFill>
                <a:schemeClr val="accent6">
                  <a:lumMod val="75000"/>
                </a:schemeClr>
              </a:solidFill>
            </a:ln>
          </c:spPr>
          <c:marker>
            <c:symbol val="none"/>
          </c:marker>
          <c:cat>
            <c:numRef>
              <c:f>'Fig 2.29'!$D$4:$M$4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 2.29'!$D$7:$M$7</c:f>
              <c:numCache>
                <c:formatCode>0</c:formatCode>
                <c:ptCount val="10"/>
                <c:pt idx="0">
                  <c:v>1814.2153954484897</c:v>
                </c:pt>
                <c:pt idx="1">
                  <c:v>1811.9389978633499</c:v>
                </c:pt>
                <c:pt idx="2">
                  <c:v>1836.6970746671479</c:v>
                </c:pt>
                <c:pt idx="3">
                  <c:v>1842.762598637283</c:v>
                </c:pt>
                <c:pt idx="4">
                  <c:v>1828.1240839399109</c:v>
                </c:pt>
                <c:pt idx="5">
                  <c:v>1819.4805897712731</c:v>
                </c:pt>
                <c:pt idx="6">
                  <c:v>1822.9052887146431</c:v>
                </c:pt>
                <c:pt idx="7">
                  <c:v>1838.9616774665972</c:v>
                </c:pt>
                <c:pt idx="8">
                  <c:v>1852.5832609319075</c:v>
                </c:pt>
                <c:pt idx="9" formatCode="#,##0">
                  <c:v>1810.4584240038093</c:v>
                </c:pt>
              </c:numCache>
            </c:numRef>
          </c:val>
          <c:smooth val="0"/>
          <c:extLst>
            <c:ext xmlns:c16="http://schemas.microsoft.com/office/drawing/2014/chart" uri="{C3380CC4-5D6E-409C-BE32-E72D297353CC}">
              <c16:uniqueId val="{00000002-90BF-4B02-A09E-EF248B4C69B9}"/>
            </c:ext>
          </c:extLst>
        </c:ser>
        <c:dLbls>
          <c:showLegendKey val="0"/>
          <c:showVal val="0"/>
          <c:showCatName val="0"/>
          <c:showSerName val="0"/>
          <c:showPercent val="0"/>
          <c:showBubbleSize val="0"/>
        </c:dLbls>
        <c:smooth val="0"/>
        <c:axId val="81884672"/>
        <c:axId val="82072320"/>
      </c:lineChart>
      <c:catAx>
        <c:axId val="81884672"/>
        <c:scaling>
          <c:orientation val="minMax"/>
        </c:scaling>
        <c:delete val="0"/>
        <c:axPos val="b"/>
        <c:title>
          <c:tx>
            <c:rich>
              <a:bodyPr/>
              <a:lstStyle/>
              <a:p>
                <a:pPr>
                  <a:defRPr/>
                </a:pPr>
                <a:r>
                  <a:rPr lang="fr-FR"/>
                  <a:t>année</a:t>
                </a:r>
              </a:p>
            </c:rich>
          </c:tx>
          <c:layout>
            <c:manualLayout>
              <c:xMode val="edge"/>
              <c:yMode val="edge"/>
              <c:x val="0.84245904558404561"/>
              <c:y val="0.67570416666666766"/>
            </c:manualLayout>
          </c:layout>
          <c:overlay val="0"/>
        </c:title>
        <c:numFmt formatCode="General" sourceLinked="1"/>
        <c:majorTickMark val="out"/>
        <c:minorTickMark val="none"/>
        <c:tickLblPos val="nextTo"/>
        <c:txPr>
          <a:bodyPr rot="-5400000" vert="horz"/>
          <a:lstStyle/>
          <a:p>
            <a:pPr>
              <a:defRPr sz="900"/>
            </a:pPr>
            <a:endParaRPr lang="fr-FR"/>
          </a:p>
        </c:txPr>
        <c:crossAx val="82072320"/>
        <c:crosses val="autoZero"/>
        <c:auto val="1"/>
        <c:lblAlgn val="ctr"/>
        <c:lblOffset val="100"/>
        <c:tickLblSkip val="1"/>
        <c:noMultiLvlLbl val="0"/>
      </c:catAx>
      <c:valAx>
        <c:axId val="82072320"/>
        <c:scaling>
          <c:orientation val="minMax"/>
          <c:max val="1900"/>
          <c:min val="1200"/>
        </c:scaling>
        <c:delete val="0"/>
        <c:axPos val="l"/>
        <c:majorGridlines>
          <c:spPr>
            <a:ln>
              <a:solidFill>
                <a:schemeClr val="bg1">
                  <a:lumMod val="85000"/>
                </a:schemeClr>
              </a:solidFill>
            </a:ln>
          </c:spPr>
        </c:majorGridlines>
        <c:numFmt formatCode="#,##0" sourceLinked="0"/>
        <c:majorTickMark val="out"/>
        <c:minorTickMark val="none"/>
        <c:tickLblPos val="nextTo"/>
        <c:crossAx val="81884672"/>
        <c:crosses val="autoZero"/>
        <c:crossBetween val="between"/>
        <c:majorUnit val="100"/>
      </c:valAx>
    </c:plotArea>
    <c:legend>
      <c:legendPos val="b"/>
      <c:layout>
        <c:manualLayout>
          <c:xMode val="edge"/>
          <c:yMode val="edge"/>
          <c:x val="3.1215150689472188E-2"/>
          <c:y val="0.92033412042502949"/>
          <c:w val="0.94905223920426296"/>
          <c:h val="6.9348288075560802E-2"/>
        </c:manualLayout>
      </c:layout>
      <c:overlay val="0"/>
      <c:txPr>
        <a:bodyPr/>
        <a:lstStyle/>
        <a:p>
          <a:pPr>
            <a:defRPr sz="900"/>
          </a:pPr>
          <a:endParaRPr lang="fr-F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05349764183439"/>
          <c:y val="3.0754761904761903E-2"/>
          <c:w val="0.84162963451939554"/>
          <c:h val="0.72676898148148161"/>
        </c:manualLayout>
      </c:layout>
      <c:lineChart>
        <c:grouping val="standard"/>
        <c:varyColors val="0"/>
        <c:ser>
          <c:idx val="0"/>
          <c:order val="0"/>
          <c:tx>
            <c:strRef>
              <c:f>'Fig 2.30'!$C$4</c:f>
              <c:strCache>
                <c:ptCount val="1"/>
                <c:pt idx="0">
                  <c:v>ensemble</c:v>
                </c:pt>
              </c:strCache>
            </c:strRef>
          </c:tx>
          <c:spPr>
            <a:ln w="31750">
              <a:solidFill>
                <a:schemeClr val="tx1"/>
              </a:solidFill>
            </a:ln>
          </c:spPr>
          <c:marker>
            <c:symbol val="none"/>
          </c:marker>
          <c:cat>
            <c:numRef>
              <c:f>'Fig 2.30'!$D$3:$M$3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 2.30'!$D$4:$M$4</c:f>
              <c:numCache>
                <c:formatCode>0.0%</c:formatCode>
                <c:ptCount val="10"/>
                <c:pt idx="0">
                  <c:v>0.6362350499475341</c:v>
                </c:pt>
                <c:pt idx="1">
                  <c:v>0.62804149402198062</c:v>
                </c:pt>
                <c:pt idx="2">
                  <c:v>0.63825667905647299</c:v>
                </c:pt>
                <c:pt idx="3">
                  <c:v>0.64918341765799081</c:v>
                </c:pt>
                <c:pt idx="4">
                  <c:v>0.65976250087796995</c:v>
                </c:pt>
                <c:pt idx="5">
                  <c:v>0.66034941515530732</c:v>
                </c:pt>
                <c:pt idx="6">
                  <c:v>0.6557674673109396</c:v>
                </c:pt>
                <c:pt idx="7">
                  <c:v>0.65622104709747175</c:v>
                </c:pt>
                <c:pt idx="8">
                  <c:v>0.65468383512246775</c:v>
                </c:pt>
                <c:pt idx="9">
                  <c:v>0.64533075497205006</c:v>
                </c:pt>
              </c:numCache>
            </c:numRef>
          </c:val>
          <c:smooth val="0"/>
          <c:extLst>
            <c:ext xmlns:c16="http://schemas.microsoft.com/office/drawing/2014/chart" uri="{C3380CC4-5D6E-409C-BE32-E72D297353CC}">
              <c16:uniqueId val="{00000000-F87A-4EB5-B3DB-512200ADC68C}"/>
            </c:ext>
          </c:extLst>
        </c:ser>
        <c:ser>
          <c:idx val="1"/>
          <c:order val="1"/>
          <c:tx>
            <c:strRef>
              <c:f>'Fig 2.30'!$C$5</c:f>
              <c:strCache>
                <c:ptCount val="1"/>
                <c:pt idx="0">
                  <c:v>femmes</c:v>
                </c:pt>
              </c:strCache>
            </c:strRef>
          </c:tx>
          <c:spPr>
            <a:ln w="22225">
              <a:solidFill>
                <a:schemeClr val="accent4">
                  <a:lumMod val="75000"/>
                </a:schemeClr>
              </a:solidFill>
              <a:prstDash val="solid"/>
            </a:ln>
          </c:spPr>
          <c:marker>
            <c:symbol val="none"/>
          </c:marker>
          <c:cat>
            <c:numRef>
              <c:f>'Fig 2.30'!$D$3:$M$3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 2.30'!$D$5:$M$5</c:f>
              <c:numCache>
                <c:formatCode>0.0%</c:formatCode>
                <c:ptCount val="10"/>
                <c:pt idx="0">
                  <c:v>0.51778888784835031</c:v>
                </c:pt>
                <c:pt idx="1">
                  <c:v>0.51285553722091504</c:v>
                </c:pt>
                <c:pt idx="2">
                  <c:v>0.52092143150174586</c:v>
                </c:pt>
                <c:pt idx="3">
                  <c:v>0.53420661875121611</c:v>
                </c:pt>
                <c:pt idx="4">
                  <c:v>0.55024228771398687</c:v>
                </c:pt>
                <c:pt idx="5">
                  <c:v>0.55244837956869897</c:v>
                </c:pt>
                <c:pt idx="6">
                  <c:v>0.54948105614525866</c:v>
                </c:pt>
                <c:pt idx="7">
                  <c:v>0.55165685244872265</c:v>
                </c:pt>
                <c:pt idx="8">
                  <c:v>0.55258805987416915</c:v>
                </c:pt>
                <c:pt idx="9">
                  <c:v>0.54731327974067601</c:v>
                </c:pt>
              </c:numCache>
            </c:numRef>
          </c:val>
          <c:smooth val="0"/>
          <c:extLst>
            <c:ext xmlns:c16="http://schemas.microsoft.com/office/drawing/2014/chart" uri="{C3380CC4-5D6E-409C-BE32-E72D297353CC}">
              <c16:uniqueId val="{00000001-F87A-4EB5-B3DB-512200ADC68C}"/>
            </c:ext>
          </c:extLst>
        </c:ser>
        <c:ser>
          <c:idx val="2"/>
          <c:order val="2"/>
          <c:tx>
            <c:strRef>
              <c:f>'Fig 2.30'!$C$6</c:f>
              <c:strCache>
                <c:ptCount val="1"/>
                <c:pt idx="0">
                  <c:v>hommes</c:v>
                </c:pt>
              </c:strCache>
            </c:strRef>
          </c:tx>
          <c:spPr>
            <a:ln w="22225">
              <a:solidFill>
                <a:schemeClr val="accent6">
                  <a:lumMod val="75000"/>
                </a:schemeClr>
              </a:solidFill>
            </a:ln>
          </c:spPr>
          <c:marker>
            <c:symbol val="none"/>
          </c:marker>
          <c:cat>
            <c:numRef>
              <c:f>'Fig 2.30'!$D$3:$M$3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 2.30'!$D$6:$M$6</c:f>
              <c:numCache>
                <c:formatCode>0.0%</c:formatCode>
                <c:ptCount val="10"/>
                <c:pt idx="0">
                  <c:v>0.77039206734084054</c:v>
                </c:pt>
                <c:pt idx="1">
                  <c:v>0.76007882209675448</c:v>
                </c:pt>
                <c:pt idx="2">
                  <c:v>0.7748007314344858</c:v>
                </c:pt>
                <c:pt idx="3">
                  <c:v>0.7840866080057477</c:v>
                </c:pt>
                <c:pt idx="4">
                  <c:v>0.78758748704021442</c:v>
                </c:pt>
                <c:pt idx="5">
                  <c:v>0.78577303777444474</c:v>
                </c:pt>
                <c:pt idx="6">
                  <c:v>0.77937299417907746</c:v>
                </c:pt>
                <c:pt idx="7">
                  <c:v>0.77805883403361176</c:v>
                </c:pt>
                <c:pt idx="8">
                  <c:v>0.77404418038059719</c:v>
                </c:pt>
                <c:pt idx="9">
                  <c:v>0.76007266087105085</c:v>
                </c:pt>
              </c:numCache>
            </c:numRef>
          </c:val>
          <c:smooth val="0"/>
          <c:extLst>
            <c:ext xmlns:c16="http://schemas.microsoft.com/office/drawing/2014/chart" uri="{C3380CC4-5D6E-409C-BE32-E72D297353CC}">
              <c16:uniqueId val="{00000002-F87A-4EB5-B3DB-512200ADC68C}"/>
            </c:ext>
          </c:extLst>
        </c:ser>
        <c:dLbls>
          <c:showLegendKey val="0"/>
          <c:showVal val="0"/>
          <c:showCatName val="0"/>
          <c:showSerName val="0"/>
          <c:showPercent val="0"/>
          <c:showBubbleSize val="0"/>
        </c:dLbls>
        <c:smooth val="0"/>
        <c:axId val="82443648"/>
        <c:axId val="82563840"/>
      </c:lineChart>
      <c:catAx>
        <c:axId val="82443648"/>
        <c:scaling>
          <c:orientation val="minMax"/>
        </c:scaling>
        <c:delete val="0"/>
        <c:axPos val="b"/>
        <c:title>
          <c:tx>
            <c:rich>
              <a:bodyPr/>
              <a:lstStyle/>
              <a:p>
                <a:pPr>
                  <a:defRPr/>
                </a:pPr>
                <a:r>
                  <a:rPr lang="fr-FR"/>
                  <a:t>année</a:t>
                </a:r>
              </a:p>
            </c:rich>
          </c:tx>
          <c:layout>
            <c:manualLayout>
              <c:xMode val="edge"/>
              <c:yMode val="edge"/>
              <c:x val="0.84245904558404561"/>
              <c:y val="0.67570416666666788"/>
            </c:manualLayout>
          </c:layout>
          <c:overlay val="0"/>
        </c:title>
        <c:numFmt formatCode="General" sourceLinked="1"/>
        <c:majorTickMark val="out"/>
        <c:minorTickMark val="none"/>
        <c:tickLblPos val="nextTo"/>
        <c:txPr>
          <a:bodyPr rot="-5400000" vert="horz"/>
          <a:lstStyle/>
          <a:p>
            <a:pPr>
              <a:defRPr sz="900"/>
            </a:pPr>
            <a:endParaRPr lang="fr-FR"/>
          </a:p>
        </c:txPr>
        <c:crossAx val="82563840"/>
        <c:crosses val="autoZero"/>
        <c:auto val="1"/>
        <c:lblAlgn val="ctr"/>
        <c:lblOffset val="100"/>
        <c:tickLblSkip val="1"/>
        <c:noMultiLvlLbl val="0"/>
      </c:catAx>
      <c:valAx>
        <c:axId val="82563840"/>
        <c:scaling>
          <c:orientation val="minMax"/>
          <c:max val="0.8"/>
          <c:min val="0.5"/>
        </c:scaling>
        <c:delete val="0"/>
        <c:axPos val="l"/>
        <c:majorGridlines>
          <c:spPr>
            <a:ln>
              <a:solidFill>
                <a:schemeClr val="bg1">
                  <a:lumMod val="85000"/>
                </a:schemeClr>
              </a:solidFill>
            </a:ln>
          </c:spPr>
        </c:majorGridlines>
        <c:numFmt formatCode="0%" sourceLinked="0"/>
        <c:majorTickMark val="out"/>
        <c:minorTickMark val="none"/>
        <c:tickLblPos val="nextTo"/>
        <c:crossAx val="82443648"/>
        <c:crosses val="autoZero"/>
        <c:crossBetween val="between"/>
        <c:majorUnit val="5.0000000000000024E-2"/>
      </c:valAx>
    </c:plotArea>
    <c:legend>
      <c:legendPos val="b"/>
      <c:layout>
        <c:manualLayout>
          <c:xMode val="edge"/>
          <c:yMode val="edge"/>
          <c:x val="3.1215150689472209E-2"/>
          <c:y val="0.92033412042502949"/>
          <c:w val="0.94905223920426296"/>
          <c:h val="6.9348288075560802E-2"/>
        </c:manualLayout>
      </c:layout>
      <c:overlay val="0"/>
      <c:txPr>
        <a:bodyPr/>
        <a:lstStyle/>
        <a:p>
          <a:pPr>
            <a:defRPr sz="900"/>
          </a:pPr>
          <a:endParaRPr lang="fr-FR"/>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6520269653077"/>
          <c:y val="3.5880680889992488E-2"/>
          <c:w val="0.56269312043651165"/>
          <c:h val="0.79692721336662253"/>
        </c:manualLayout>
      </c:layout>
      <c:lineChart>
        <c:grouping val="standard"/>
        <c:varyColors val="0"/>
        <c:ser>
          <c:idx val="1"/>
          <c:order val="0"/>
          <c:tx>
            <c:strRef>
              <c:f>'Fig 2.31'!$B$5</c:f>
              <c:strCache>
                <c:ptCount val="1"/>
                <c:pt idx="0">
                  <c:v>Revenus du ménage avant prélèvements sociaux et fiscaux</c:v>
                </c:pt>
              </c:strCache>
            </c:strRef>
          </c:tx>
          <c:spPr>
            <a:ln w="15875">
              <a:solidFill>
                <a:srgbClr val="0000FF"/>
              </a:solidFill>
            </a:ln>
          </c:spPr>
          <c:marker>
            <c:symbol val="x"/>
            <c:size val="4"/>
            <c:spPr>
              <a:solidFill>
                <a:sysClr val="window" lastClr="FFFFFF"/>
              </a:solidFill>
              <a:ln>
                <a:solidFill>
                  <a:srgbClr val="0000FF"/>
                </a:solidFill>
              </a:ln>
            </c:spPr>
          </c:marker>
          <c:cat>
            <c:strRef>
              <c:f>'Fig 2.31'!$C$3:$U$3</c:f>
              <c:strCache>
                <c:ptCount val="19"/>
                <c:pt idx="0">
                  <c:v>2002</c:v>
                </c:pt>
                <c:pt idx="1">
                  <c:v>2003</c:v>
                </c:pt>
                <c:pt idx="2">
                  <c:v>2004</c:v>
                </c:pt>
                <c:pt idx="3">
                  <c:v>2005</c:v>
                </c:pt>
                <c:pt idx="4">
                  <c:v>2006</c:v>
                </c:pt>
                <c:pt idx="5">
                  <c:v>2007</c:v>
                </c:pt>
                <c:pt idx="6">
                  <c:v>2008</c:v>
                </c:pt>
                <c:pt idx="7">
                  <c:v>2009</c:v>
                </c:pt>
                <c:pt idx="8">
                  <c:v>2010</c:v>
                </c:pt>
                <c:pt idx="9">
                  <c:v>2011</c:v>
                </c:pt>
                <c:pt idx="10">
                  <c:v>2012</c:v>
                </c:pt>
                <c:pt idx="12">
                  <c:v>2012*</c:v>
                </c:pt>
                <c:pt idx="13">
                  <c:v>2013*</c:v>
                </c:pt>
                <c:pt idx="14">
                  <c:v>2014*</c:v>
                </c:pt>
                <c:pt idx="15">
                  <c:v>2015*</c:v>
                </c:pt>
                <c:pt idx="16">
                  <c:v>2016*</c:v>
                </c:pt>
                <c:pt idx="17">
                  <c:v>2017*</c:v>
                </c:pt>
                <c:pt idx="18">
                  <c:v>2018*</c:v>
                </c:pt>
              </c:strCache>
            </c:strRef>
          </c:cat>
          <c:val>
            <c:numRef>
              <c:f>'Fig 2.31'!$C$5:$U$5</c:f>
              <c:numCache>
                <c:formatCode>_-* #\ ##0\ _€_-;\-* #\ ##0\ _€_-;_-* "-"??\ _€_-;_-@_-</c:formatCode>
                <c:ptCount val="19"/>
                <c:pt idx="0">
                  <c:v>2161.6542633810732</c:v>
                </c:pt>
                <c:pt idx="1">
                  <c:v>2173.8465124788654</c:v>
                </c:pt>
                <c:pt idx="2">
                  <c:v>2186.5903864092202</c:v>
                </c:pt>
                <c:pt idx="3">
                  <c:v>2229.7213002799972</c:v>
                </c:pt>
                <c:pt idx="4">
                  <c:v>2271.1714893335684</c:v>
                </c:pt>
                <c:pt idx="5">
                  <c:v>2315.2905998587389</c:v>
                </c:pt>
                <c:pt idx="6">
                  <c:v>2333.6928111595666</c:v>
                </c:pt>
                <c:pt idx="7">
                  <c:v>2360.456299251799</c:v>
                </c:pt>
                <c:pt idx="8">
                  <c:v>2380.6006136451665</c:v>
                </c:pt>
                <c:pt idx="9">
                  <c:v>2403.351109215017</c:v>
                </c:pt>
                <c:pt idx="10">
                  <c:v>2428.5148733346482</c:v>
                </c:pt>
                <c:pt idx="12">
                  <c:v>2463.3035176720668</c:v>
                </c:pt>
                <c:pt idx="13">
                  <c:v>2471.1920943634204</c:v>
                </c:pt>
                <c:pt idx="14">
                  <c:v>2475.185491837653</c:v>
                </c:pt>
                <c:pt idx="15">
                  <c:v>2470.9256802767809</c:v>
                </c:pt>
                <c:pt idx="16">
                  <c:v>2467.4846161477258</c:v>
                </c:pt>
                <c:pt idx="17">
                  <c:v>2465.176917013514</c:v>
                </c:pt>
                <c:pt idx="18">
                  <c:v>2444.5212600899499</c:v>
                </c:pt>
              </c:numCache>
            </c:numRef>
          </c:val>
          <c:smooth val="0"/>
          <c:extLst>
            <c:ext xmlns:c16="http://schemas.microsoft.com/office/drawing/2014/chart" uri="{C3380CC4-5D6E-409C-BE32-E72D297353CC}">
              <c16:uniqueId val="{00000000-C816-4F68-8156-A37AD97B02A2}"/>
            </c:ext>
          </c:extLst>
        </c:ser>
        <c:ser>
          <c:idx val="2"/>
          <c:order val="1"/>
          <c:tx>
            <c:strRef>
              <c:f>'Fig 2.31'!$B$6</c:f>
              <c:strCache>
                <c:ptCount val="1"/>
                <c:pt idx="0">
                  <c:v>Revenu disponible du ménage</c:v>
                </c:pt>
              </c:strCache>
            </c:strRef>
          </c:tx>
          <c:spPr>
            <a:ln w="28575">
              <a:solidFill>
                <a:srgbClr val="0070C0"/>
              </a:solidFill>
            </a:ln>
          </c:spPr>
          <c:marker>
            <c:symbol val="circle"/>
            <c:size val="6"/>
            <c:spPr>
              <a:solidFill>
                <a:schemeClr val="bg1"/>
              </a:solidFill>
              <a:ln>
                <a:solidFill>
                  <a:srgbClr val="0070C0"/>
                </a:solidFill>
              </a:ln>
            </c:spPr>
          </c:marker>
          <c:cat>
            <c:strRef>
              <c:f>'Fig 2.31'!$C$3:$U$3</c:f>
              <c:strCache>
                <c:ptCount val="19"/>
                <c:pt idx="0">
                  <c:v>2002</c:v>
                </c:pt>
                <c:pt idx="1">
                  <c:v>2003</c:v>
                </c:pt>
                <c:pt idx="2">
                  <c:v>2004</c:v>
                </c:pt>
                <c:pt idx="3">
                  <c:v>2005</c:v>
                </c:pt>
                <c:pt idx="4">
                  <c:v>2006</c:v>
                </c:pt>
                <c:pt idx="5">
                  <c:v>2007</c:v>
                </c:pt>
                <c:pt idx="6">
                  <c:v>2008</c:v>
                </c:pt>
                <c:pt idx="7">
                  <c:v>2009</c:v>
                </c:pt>
                <c:pt idx="8">
                  <c:v>2010</c:v>
                </c:pt>
                <c:pt idx="9">
                  <c:v>2011</c:v>
                </c:pt>
                <c:pt idx="10">
                  <c:v>2012</c:v>
                </c:pt>
                <c:pt idx="12">
                  <c:v>2012*</c:v>
                </c:pt>
                <c:pt idx="13">
                  <c:v>2013*</c:v>
                </c:pt>
                <c:pt idx="14">
                  <c:v>2014*</c:v>
                </c:pt>
                <c:pt idx="15">
                  <c:v>2015*</c:v>
                </c:pt>
                <c:pt idx="16">
                  <c:v>2016*</c:v>
                </c:pt>
                <c:pt idx="17">
                  <c:v>2017*</c:v>
                </c:pt>
                <c:pt idx="18">
                  <c:v>2018*</c:v>
                </c:pt>
              </c:strCache>
            </c:strRef>
          </c:cat>
          <c:val>
            <c:numRef>
              <c:f>'Fig 2.31'!$C$6:$U$6</c:f>
              <c:numCache>
                <c:formatCode>_-* #\ ##0\ _€_-;\-* #\ ##0\ _€_-;_-* "-"??\ _€_-;_-@_-</c:formatCode>
                <c:ptCount val="19"/>
                <c:pt idx="0">
                  <c:v>1918.8888888888889</c:v>
                </c:pt>
                <c:pt idx="1">
                  <c:v>1928.0555555555557</c:v>
                </c:pt>
                <c:pt idx="2">
                  <c:v>1936.3888888888889</c:v>
                </c:pt>
                <c:pt idx="3">
                  <c:v>1973.8888888888889</c:v>
                </c:pt>
                <c:pt idx="4">
                  <c:v>2011.6666666666667</c:v>
                </c:pt>
                <c:pt idx="5">
                  <c:v>2053.0555555555557</c:v>
                </c:pt>
                <c:pt idx="6">
                  <c:v>2064.4444444444443</c:v>
                </c:pt>
                <c:pt idx="7">
                  <c:v>2082.7777777777778</c:v>
                </c:pt>
                <c:pt idx="8">
                  <c:v>2089.7222222222222</c:v>
                </c:pt>
                <c:pt idx="9">
                  <c:v>2095</c:v>
                </c:pt>
                <c:pt idx="10">
                  <c:v>2097.4645529736117</c:v>
                </c:pt>
                <c:pt idx="12">
                  <c:v>2136.2075899038814</c:v>
                </c:pt>
                <c:pt idx="13">
                  <c:v>2128.5810656569588</c:v>
                </c:pt>
                <c:pt idx="14">
                  <c:v>2126.2477119934106</c:v>
                </c:pt>
                <c:pt idx="15">
                  <c:v>2124.7222222222222</c:v>
                </c:pt>
                <c:pt idx="16">
                  <c:v>2126.6666666666665</c:v>
                </c:pt>
                <c:pt idx="17">
                  <c:v>2127.5</c:v>
                </c:pt>
                <c:pt idx="18">
                  <c:v>2101.25</c:v>
                </c:pt>
              </c:numCache>
            </c:numRef>
          </c:val>
          <c:smooth val="0"/>
          <c:extLst>
            <c:ext xmlns:c16="http://schemas.microsoft.com/office/drawing/2014/chart" uri="{C3380CC4-5D6E-409C-BE32-E72D297353CC}">
              <c16:uniqueId val="{00000001-C816-4F68-8156-A37AD97B02A2}"/>
            </c:ext>
          </c:extLst>
        </c:ser>
        <c:ser>
          <c:idx val="0"/>
          <c:order val="2"/>
          <c:tx>
            <c:strRef>
              <c:f>'Fig 2.31'!$B$4</c:f>
              <c:strCache>
                <c:ptCount val="1"/>
                <c:pt idx="0">
                  <c:v>Somme des pensions brutes du ménage</c:v>
                </c:pt>
              </c:strCache>
            </c:strRef>
          </c:tx>
          <c:spPr>
            <a:ln w="50800" cmpd="dbl">
              <a:solidFill>
                <a:srgbClr val="7030A0"/>
              </a:solidFill>
            </a:ln>
          </c:spPr>
          <c:marker>
            <c:symbol val="none"/>
          </c:marker>
          <c:cat>
            <c:strRef>
              <c:f>'Fig 2.31'!$C$3:$U$3</c:f>
              <c:strCache>
                <c:ptCount val="19"/>
                <c:pt idx="0">
                  <c:v>2002</c:v>
                </c:pt>
                <c:pt idx="1">
                  <c:v>2003</c:v>
                </c:pt>
                <c:pt idx="2">
                  <c:v>2004</c:v>
                </c:pt>
                <c:pt idx="3">
                  <c:v>2005</c:v>
                </c:pt>
                <c:pt idx="4">
                  <c:v>2006</c:v>
                </c:pt>
                <c:pt idx="5">
                  <c:v>2007</c:v>
                </c:pt>
                <c:pt idx="6">
                  <c:v>2008</c:v>
                </c:pt>
                <c:pt idx="7">
                  <c:v>2009</c:v>
                </c:pt>
                <c:pt idx="8">
                  <c:v>2010</c:v>
                </c:pt>
                <c:pt idx="9">
                  <c:v>2011</c:v>
                </c:pt>
                <c:pt idx="10">
                  <c:v>2012</c:v>
                </c:pt>
                <c:pt idx="12">
                  <c:v>2012*</c:v>
                </c:pt>
                <c:pt idx="13">
                  <c:v>2013*</c:v>
                </c:pt>
                <c:pt idx="14">
                  <c:v>2014*</c:v>
                </c:pt>
                <c:pt idx="15">
                  <c:v>2015*</c:v>
                </c:pt>
                <c:pt idx="16">
                  <c:v>2016*</c:v>
                </c:pt>
                <c:pt idx="17">
                  <c:v>2017*</c:v>
                </c:pt>
                <c:pt idx="18">
                  <c:v>2018*</c:v>
                </c:pt>
              </c:strCache>
            </c:strRef>
          </c:cat>
          <c:val>
            <c:numRef>
              <c:f>'Fig 2.31'!$C$4:$U$4</c:f>
              <c:numCache>
                <c:formatCode>_-* #\ ##0\ _€_-;\-* #\ ##0\ _€_-;_-* "-"??\ _€_-;_-@_-</c:formatCode>
                <c:ptCount val="19"/>
                <c:pt idx="0">
                  <c:v>1527.3402663063944</c:v>
                </c:pt>
                <c:pt idx="1">
                  <c:v>1531.2124151462388</c:v>
                </c:pt>
                <c:pt idx="2">
                  <c:v>1538.187068235377</c:v>
                </c:pt>
                <c:pt idx="3">
                  <c:v>1546.6192037150854</c:v>
                </c:pt>
                <c:pt idx="4">
                  <c:v>1569.0654200458393</c:v>
                </c:pt>
                <c:pt idx="5">
                  <c:v>1583.4254952255214</c:v>
                </c:pt>
                <c:pt idx="6">
                  <c:v>1609.5694859180649</c:v>
                </c:pt>
                <c:pt idx="7">
                  <c:v>1631.6973853280608</c:v>
                </c:pt>
                <c:pt idx="8">
                  <c:v>1667.8171269893721</c:v>
                </c:pt>
                <c:pt idx="9">
                  <c:v>1695.2607721843005</c:v>
                </c:pt>
                <c:pt idx="10">
                  <c:v>1723.7253523672969</c:v>
                </c:pt>
                <c:pt idx="12">
                  <c:v>1776.1262306490023</c:v>
                </c:pt>
                <c:pt idx="13">
                  <c:v>1796.0747482580225</c:v>
                </c:pt>
                <c:pt idx="14">
                  <c:v>1810.4790871962132</c:v>
                </c:pt>
                <c:pt idx="15">
                  <c:v>1827.0255970677842</c:v>
                </c:pt>
                <c:pt idx="16">
                  <c:v>1841.9754831698158</c:v>
                </c:pt>
                <c:pt idx="17">
                  <c:v>1849.1683653111265</c:v>
                </c:pt>
                <c:pt idx="18">
                  <c:v>1844.3845149093981</c:v>
                </c:pt>
              </c:numCache>
            </c:numRef>
          </c:val>
          <c:smooth val="0"/>
          <c:extLst>
            <c:ext xmlns:c16="http://schemas.microsoft.com/office/drawing/2014/chart" uri="{C3380CC4-5D6E-409C-BE32-E72D297353CC}">
              <c16:uniqueId val="{00000002-C816-4F68-8156-A37AD97B02A2}"/>
            </c:ext>
          </c:extLst>
        </c:ser>
        <c:dLbls>
          <c:showLegendKey val="0"/>
          <c:showVal val="0"/>
          <c:showCatName val="0"/>
          <c:showSerName val="0"/>
          <c:showPercent val="0"/>
          <c:showBubbleSize val="0"/>
        </c:dLbls>
        <c:marker val="1"/>
        <c:smooth val="0"/>
        <c:axId val="78742272"/>
        <c:axId val="78744192"/>
      </c:lineChart>
      <c:catAx>
        <c:axId val="78742272"/>
        <c:scaling>
          <c:orientation val="minMax"/>
        </c:scaling>
        <c:delete val="0"/>
        <c:axPos val="b"/>
        <c:numFmt formatCode="General" sourceLinked="1"/>
        <c:majorTickMark val="out"/>
        <c:minorTickMark val="none"/>
        <c:tickLblPos val="nextTo"/>
        <c:txPr>
          <a:bodyPr rot="-5400000" vert="horz"/>
          <a:lstStyle/>
          <a:p>
            <a:pPr>
              <a:defRPr sz="1000"/>
            </a:pPr>
            <a:endParaRPr lang="fr-FR"/>
          </a:p>
        </c:txPr>
        <c:crossAx val="78744192"/>
        <c:crosses val="autoZero"/>
        <c:auto val="1"/>
        <c:lblAlgn val="ctr"/>
        <c:lblOffset val="100"/>
        <c:tickLblSkip val="1"/>
        <c:noMultiLvlLbl val="0"/>
      </c:catAx>
      <c:valAx>
        <c:axId val="78744192"/>
        <c:scaling>
          <c:orientation val="minMax"/>
          <c:max val="2500"/>
          <c:min val="1500"/>
        </c:scaling>
        <c:delete val="0"/>
        <c:axPos val="l"/>
        <c:majorGridlines>
          <c:spPr>
            <a:ln>
              <a:solidFill>
                <a:schemeClr val="bg1">
                  <a:lumMod val="85000"/>
                </a:schemeClr>
              </a:solidFill>
            </a:ln>
          </c:spPr>
        </c:majorGridlines>
        <c:numFmt formatCode="#,##0" sourceLinked="0"/>
        <c:majorTickMark val="out"/>
        <c:minorTickMark val="none"/>
        <c:tickLblPos val="nextTo"/>
        <c:crossAx val="78742272"/>
        <c:crosses val="autoZero"/>
        <c:crossBetween val="between"/>
        <c:majorUnit val="100"/>
      </c:valAx>
    </c:plotArea>
    <c:legend>
      <c:legendPos val="r"/>
      <c:layout>
        <c:manualLayout>
          <c:xMode val="edge"/>
          <c:yMode val="edge"/>
          <c:x val="0.68277009137533962"/>
          <c:y val="2.9622394761630404E-2"/>
          <c:w val="0.31139475180482162"/>
          <c:h val="0.93610908392548531"/>
        </c:manualLayout>
      </c:layout>
      <c:overlay val="0"/>
      <c:spPr>
        <a:solidFill>
          <a:schemeClr val="bg1"/>
        </a:solidFill>
      </c:spPr>
      <c:txPr>
        <a:bodyPr/>
        <a:lstStyle/>
        <a:p>
          <a:pPr>
            <a:defRPr b="1"/>
          </a:pPr>
          <a:endParaRPr lang="fr-FR"/>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76620370370564E-2"/>
          <c:y val="3.5880555555555596E-2"/>
          <c:w val="0.86895763888889144"/>
          <c:h val="0.75704991232942553"/>
        </c:manualLayout>
      </c:layout>
      <c:lineChart>
        <c:grouping val="standard"/>
        <c:varyColors val="0"/>
        <c:ser>
          <c:idx val="1"/>
          <c:order val="0"/>
          <c:tx>
            <c:strRef>
              <c:f>'Fig 2.32'!$B$5</c:f>
              <c:strCache>
                <c:ptCount val="1"/>
                <c:pt idx="0">
                  <c:v>Actifs (en emploi ou au chômage)</c:v>
                </c:pt>
              </c:strCache>
            </c:strRef>
          </c:tx>
          <c:spPr>
            <a:ln w="28575">
              <a:solidFill>
                <a:srgbClr val="C00000"/>
              </a:solidFill>
            </a:ln>
          </c:spPr>
          <c:marker>
            <c:symbol val="square"/>
            <c:size val="4"/>
            <c:spPr>
              <a:solidFill>
                <a:sysClr val="window" lastClr="FFFFFF"/>
              </a:solidFill>
              <a:ln>
                <a:solidFill>
                  <a:srgbClr val="C00000"/>
                </a:solidFill>
              </a:ln>
            </c:spPr>
          </c:marker>
          <c:cat>
            <c:strRef>
              <c:f>'Fig 2.32'!$C$3:$AA$3</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2.32'!$C$5:$AA$5</c:f>
              <c:numCache>
                <c:formatCode>_-* #\ ##0\ _€_-;\-* #\ ##0\ _€_-;_-* "-"??\ _€_-;_-@_-</c:formatCode>
                <c:ptCount val="25"/>
                <c:pt idx="0">
                  <c:v>1792.5</c:v>
                </c:pt>
                <c:pt idx="1">
                  <c:v>1810</c:v>
                </c:pt>
                <c:pt idx="2">
                  <c:v>1843.0555555555557</c:v>
                </c:pt>
                <c:pt idx="3">
                  <c:v>1888.3333333333333</c:v>
                </c:pt>
                <c:pt idx="4">
                  <c:v>1936.3888888888889</c:v>
                </c:pt>
                <c:pt idx="5">
                  <c:v>1985.8333333333333</c:v>
                </c:pt>
                <c:pt idx="6">
                  <c:v>2015</c:v>
                </c:pt>
                <c:pt idx="7">
                  <c:v>2025.5555555555557</c:v>
                </c:pt>
                <c:pt idx="8">
                  <c:v>2027.7777777777776</c:v>
                </c:pt>
                <c:pt idx="9">
                  <c:v>2047.5</c:v>
                </c:pt>
                <c:pt idx="10">
                  <c:v>2083.6111111111109</c:v>
                </c:pt>
                <c:pt idx="11">
                  <c:v>2124.1666666666665</c:v>
                </c:pt>
                <c:pt idx="12">
                  <c:v>2155</c:v>
                </c:pt>
                <c:pt idx="13">
                  <c:v>2169.4444444444443</c:v>
                </c:pt>
                <c:pt idx="14">
                  <c:v>2177.5</c:v>
                </c:pt>
                <c:pt idx="15">
                  <c:v>2169.4444444444443</c:v>
                </c:pt>
                <c:pt idx="16">
                  <c:v>2148.0818928448571</c:v>
                </c:pt>
                <c:pt idx="18">
                  <c:v>2152.5240939933019</c:v>
                </c:pt>
                <c:pt idx="19">
                  <c:v>2127.4056515881207</c:v>
                </c:pt>
                <c:pt idx="20">
                  <c:v>2125.0908367733055</c:v>
                </c:pt>
                <c:pt idx="21">
                  <c:v>2138.8888888888891</c:v>
                </c:pt>
                <c:pt idx="22">
                  <c:v>2155.8333333333335</c:v>
                </c:pt>
                <c:pt idx="23">
                  <c:v>2160.4166666666665</c:v>
                </c:pt>
                <c:pt idx="24">
                  <c:v>2187.0833333333335</c:v>
                </c:pt>
              </c:numCache>
            </c:numRef>
          </c:val>
          <c:smooth val="0"/>
          <c:extLst>
            <c:ext xmlns:c16="http://schemas.microsoft.com/office/drawing/2014/chart" uri="{C3380CC4-5D6E-409C-BE32-E72D297353CC}">
              <c16:uniqueId val="{00000000-D96B-4F63-8DC8-70132AD35D4E}"/>
            </c:ext>
          </c:extLst>
        </c:ser>
        <c:ser>
          <c:idx val="2"/>
          <c:order val="1"/>
          <c:tx>
            <c:strRef>
              <c:f>'Fig 2.32'!$B$6</c:f>
              <c:strCache>
                <c:ptCount val="1"/>
                <c:pt idx="0">
                  <c:v>Retraités (hors cumul emploi-retraite)</c:v>
                </c:pt>
              </c:strCache>
            </c:strRef>
          </c:tx>
          <c:spPr>
            <a:ln w="28575">
              <a:solidFill>
                <a:srgbClr val="0070C0"/>
              </a:solidFill>
            </a:ln>
          </c:spPr>
          <c:marker>
            <c:symbol val="circle"/>
            <c:size val="6"/>
            <c:spPr>
              <a:solidFill>
                <a:schemeClr val="bg1"/>
              </a:solidFill>
              <a:ln>
                <a:solidFill>
                  <a:srgbClr val="0070C0"/>
                </a:solidFill>
              </a:ln>
            </c:spPr>
          </c:marker>
          <c:cat>
            <c:strRef>
              <c:f>'Fig 2.32'!$C$3:$AA$3</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2.32'!$C$6:$AA$6</c:f>
              <c:numCache>
                <c:formatCode>_-* #\ ##0\ _€_-;\-* #\ ##0\ _€_-;_-* "-"??\ _€_-;_-@_-</c:formatCode>
                <c:ptCount val="25"/>
                <c:pt idx="0">
                  <c:v>1726.6666666666667</c:v>
                </c:pt>
                <c:pt idx="1">
                  <c:v>1737.7777777777776</c:v>
                </c:pt>
                <c:pt idx="2">
                  <c:v>1779.4444444444443</c:v>
                </c:pt>
                <c:pt idx="3">
                  <c:v>1829.7222222222224</c:v>
                </c:pt>
                <c:pt idx="4">
                  <c:v>1876.3888888888889</c:v>
                </c:pt>
                <c:pt idx="5">
                  <c:v>1900.2777777777776</c:v>
                </c:pt>
                <c:pt idx="6">
                  <c:v>1918.8888888888889</c:v>
                </c:pt>
                <c:pt idx="7">
                  <c:v>1928.0555555555557</c:v>
                </c:pt>
                <c:pt idx="8">
                  <c:v>1936.3888888888889</c:v>
                </c:pt>
                <c:pt idx="9">
                  <c:v>1973.8888888888889</c:v>
                </c:pt>
                <c:pt idx="10">
                  <c:v>2011.6666666666667</c:v>
                </c:pt>
                <c:pt idx="11">
                  <c:v>2053.0555555555557</c:v>
                </c:pt>
                <c:pt idx="12">
                  <c:v>2064.4444444444443</c:v>
                </c:pt>
                <c:pt idx="13">
                  <c:v>2082.7777777777778</c:v>
                </c:pt>
                <c:pt idx="14">
                  <c:v>2089.7222222222222</c:v>
                </c:pt>
                <c:pt idx="15">
                  <c:v>2095</c:v>
                </c:pt>
                <c:pt idx="16">
                  <c:v>2097.4645529736117</c:v>
                </c:pt>
                <c:pt idx="18">
                  <c:v>2136.2075899038814</c:v>
                </c:pt>
                <c:pt idx="19">
                  <c:v>2128.5810656569588</c:v>
                </c:pt>
                <c:pt idx="20">
                  <c:v>2126.2477119934106</c:v>
                </c:pt>
                <c:pt idx="21">
                  <c:v>2124.7222222222222</c:v>
                </c:pt>
                <c:pt idx="22">
                  <c:v>2126.6666666666665</c:v>
                </c:pt>
                <c:pt idx="23">
                  <c:v>2127.5</c:v>
                </c:pt>
                <c:pt idx="24">
                  <c:v>2101.25</c:v>
                </c:pt>
              </c:numCache>
            </c:numRef>
          </c:val>
          <c:smooth val="0"/>
          <c:extLst>
            <c:ext xmlns:c16="http://schemas.microsoft.com/office/drawing/2014/chart" uri="{C3380CC4-5D6E-409C-BE32-E72D297353CC}">
              <c16:uniqueId val="{00000001-D96B-4F63-8DC8-70132AD35D4E}"/>
            </c:ext>
          </c:extLst>
        </c:ser>
        <c:ser>
          <c:idx val="0"/>
          <c:order val="2"/>
          <c:tx>
            <c:strRef>
              <c:f>'Fig 2.32'!$B$4</c:f>
              <c:strCache>
                <c:ptCount val="1"/>
                <c:pt idx="0">
                  <c:v>Ensemble de la population</c:v>
                </c:pt>
              </c:strCache>
            </c:strRef>
          </c:tx>
          <c:spPr>
            <a:ln w="38100">
              <a:solidFill>
                <a:schemeClr val="tx1"/>
              </a:solidFill>
            </a:ln>
          </c:spPr>
          <c:marker>
            <c:symbol val="none"/>
          </c:marker>
          <c:cat>
            <c:strRef>
              <c:f>'Fig 2.32'!$C$3:$AA$3</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2.32'!$C$4:$AA$4</c:f>
              <c:numCache>
                <c:formatCode>_-* #\ ##0\ _€_-;\-* #\ ##0\ _€_-;_-* "-"??\ _€_-;_-@_-</c:formatCode>
                <c:ptCount val="25"/>
                <c:pt idx="0">
                  <c:v>1686.6666666666667</c:v>
                </c:pt>
                <c:pt idx="1">
                  <c:v>1700.8333333333333</c:v>
                </c:pt>
                <c:pt idx="2">
                  <c:v>1732.5</c:v>
                </c:pt>
                <c:pt idx="3">
                  <c:v>1775.8333333333333</c:v>
                </c:pt>
                <c:pt idx="4">
                  <c:v>1821.1111111111111</c:v>
                </c:pt>
                <c:pt idx="5">
                  <c:v>1864.4444444444443</c:v>
                </c:pt>
                <c:pt idx="6">
                  <c:v>1890.2777777777776</c:v>
                </c:pt>
                <c:pt idx="7">
                  <c:v>1900.8333333333333</c:v>
                </c:pt>
                <c:pt idx="8">
                  <c:v>1904.1666666666667</c:v>
                </c:pt>
                <c:pt idx="9">
                  <c:v>1926.9444444444443</c:v>
                </c:pt>
                <c:pt idx="10">
                  <c:v>1960.5555555555557</c:v>
                </c:pt>
                <c:pt idx="11">
                  <c:v>2000.2777777777776</c:v>
                </c:pt>
                <c:pt idx="12">
                  <c:v>2024.7222222222224</c:v>
                </c:pt>
                <c:pt idx="13">
                  <c:v>2041.1111111111111</c:v>
                </c:pt>
                <c:pt idx="14">
                  <c:v>2046.9444444444443</c:v>
                </c:pt>
                <c:pt idx="15">
                  <c:v>2043.3333333333333</c:v>
                </c:pt>
                <c:pt idx="16">
                  <c:v>2025.3071493624773</c:v>
                </c:pt>
                <c:pt idx="18">
                  <c:v>2030.2996895827625</c:v>
                </c:pt>
                <c:pt idx="19">
                  <c:v>2009.4444444444443</c:v>
                </c:pt>
                <c:pt idx="20">
                  <c:v>2003.0555555555557</c:v>
                </c:pt>
                <c:pt idx="21">
                  <c:v>2011.1111111111111</c:v>
                </c:pt>
                <c:pt idx="22">
                  <c:v>2021.6666666666667</c:v>
                </c:pt>
                <c:pt idx="23">
                  <c:v>2025.4166666666667</c:v>
                </c:pt>
                <c:pt idx="24">
                  <c:v>2041.6666666666667</c:v>
                </c:pt>
              </c:numCache>
            </c:numRef>
          </c:val>
          <c:smooth val="0"/>
          <c:extLst>
            <c:ext xmlns:c16="http://schemas.microsoft.com/office/drawing/2014/chart" uri="{C3380CC4-5D6E-409C-BE32-E72D297353CC}">
              <c16:uniqueId val="{00000002-D96B-4F63-8DC8-70132AD35D4E}"/>
            </c:ext>
          </c:extLst>
        </c:ser>
        <c:dLbls>
          <c:showLegendKey val="0"/>
          <c:showVal val="0"/>
          <c:showCatName val="0"/>
          <c:showSerName val="0"/>
          <c:showPercent val="0"/>
          <c:showBubbleSize val="0"/>
        </c:dLbls>
        <c:marker val="1"/>
        <c:smooth val="0"/>
        <c:axId val="82995456"/>
        <c:axId val="83951616"/>
      </c:lineChart>
      <c:catAx>
        <c:axId val="82995456"/>
        <c:scaling>
          <c:orientation val="minMax"/>
        </c:scaling>
        <c:delete val="0"/>
        <c:axPos val="b"/>
        <c:numFmt formatCode="General" sourceLinked="1"/>
        <c:majorTickMark val="out"/>
        <c:minorTickMark val="none"/>
        <c:tickLblPos val="nextTo"/>
        <c:txPr>
          <a:bodyPr rot="-5400000" vert="horz"/>
          <a:lstStyle/>
          <a:p>
            <a:pPr>
              <a:defRPr sz="1000"/>
            </a:pPr>
            <a:endParaRPr lang="fr-FR"/>
          </a:p>
        </c:txPr>
        <c:crossAx val="83951616"/>
        <c:crosses val="autoZero"/>
        <c:auto val="1"/>
        <c:lblAlgn val="ctr"/>
        <c:lblOffset val="100"/>
        <c:tickLblSkip val="1"/>
        <c:noMultiLvlLbl val="0"/>
      </c:catAx>
      <c:valAx>
        <c:axId val="83951616"/>
        <c:scaling>
          <c:orientation val="minMax"/>
          <c:max val="2200"/>
          <c:min val="1600"/>
        </c:scaling>
        <c:delete val="0"/>
        <c:axPos val="l"/>
        <c:majorGridlines>
          <c:spPr>
            <a:ln>
              <a:solidFill>
                <a:schemeClr val="bg1">
                  <a:lumMod val="85000"/>
                </a:schemeClr>
              </a:solidFill>
            </a:ln>
          </c:spPr>
        </c:majorGridlines>
        <c:numFmt formatCode="#,##0" sourceLinked="0"/>
        <c:majorTickMark val="out"/>
        <c:minorTickMark val="none"/>
        <c:tickLblPos val="nextTo"/>
        <c:crossAx val="82995456"/>
        <c:crosses val="autoZero"/>
        <c:crossBetween val="between"/>
        <c:majorUnit val="100"/>
      </c:valAx>
    </c:plotArea>
    <c:legend>
      <c:legendPos val="t"/>
      <c:layout>
        <c:manualLayout>
          <c:xMode val="edge"/>
          <c:yMode val="edge"/>
          <c:x val="0.38613101436566388"/>
          <c:y val="0.51870879210638154"/>
          <c:w val="0.57669364415294955"/>
          <c:h val="0.22183596345062673"/>
        </c:manualLayout>
      </c:layout>
      <c:overlay val="0"/>
      <c:spPr>
        <a:solidFill>
          <a:schemeClr val="bg1"/>
        </a:solidFill>
      </c:spPr>
      <c:txPr>
        <a:bodyPr/>
        <a:lstStyle/>
        <a:p>
          <a:pPr>
            <a:defRPr b="1"/>
          </a:pPr>
          <a:endParaRPr lang="fr-FR"/>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87134394782748"/>
          <c:y val="3.0754761904761903E-2"/>
          <c:w val="0.87176704822136353"/>
          <c:h val="0.70913009259259396"/>
        </c:manualLayout>
      </c:layout>
      <c:lineChart>
        <c:grouping val="standard"/>
        <c:varyColors val="0"/>
        <c:ser>
          <c:idx val="0"/>
          <c:order val="0"/>
          <c:tx>
            <c:strRef>
              <c:f>'Fig 2.33'!$C$5</c:f>
              <c:strCache>
                <c:ptCount val="1"/>
                <c:pt idx="0">
                  <c:v>ensemble</c:v>
                </c:pt>
              </c:strCache>
            </c:strRef>
          </c:tx>
          <c:spPr>
            <a:ln w="31750">
              <a:solidFill>
                <a:sysClr val="windowText" lastClr="000000"/>
              </a:solidFill>
            </a:ln>
          </c:spPr>
          <c:marker>
            <c:symbol val="none"/>
          </c:marker>
          <c:cat>
            <c:strRef>
              <c:f>('Fig 2.33'!$D$4:$T$4,'Fig 2.33'!$U$4:$AB$4)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2.33'!$D$5:$T$5,'Fig 2.33'!$U$5:$AB$5)</c:f>
              <c:numCache>
                <c:formatCode>0.0%</c:formatCode>
                <c:ptCount val="25"/>
                <c:pt idx="0">
                  <c:v>1.0236460717009916</c:v>
                </c:pt>
                <c:pt idx="1">
                  <c:v>1.0218524121701127</c:v>
                </c:pt>
                <c:pt idx="2">
                  <c:v>1.0272277227722773</c:v>
                </c:pt>
                <c:pt idx="3">
                  <c:v>1.0304249839021249</c:v>
                </c:pt>
                <c:pt idx="4">
                  <c:v>1.0301365562706011</c:v>
                </c:pt>
                <c:pt idx="5">
                  <c:v>1.019009658132761</c:v>
                </c:pt>
                <c:pt idx="6">
                  <c:v>1.0149659863945579</c:v>
                </c:pt>
                <c:pt idx="7">
                  <c:v>1.0142835663809953</c:v>
                </c:pt>
                <c:pt idx="8">
                  <c:v>1.0168092450847965</c:v>
                </c:pt>
                <c:pt idx="9">
                  <c:v>1.0240320427236316</c:v>
                </c:pt>
                <c:pt idx="10">
                  <c:v>1.0258055110074356</c:v>
                </c:pt>
                <c:pt idx="11">
                  <c:v>1.0262932266361817</c:v>
                </c:pt>
                <c:pt idx="12">
                  <c:v>1.0197628458498025</c:v>
                </c:pt>
                <c:pt idx="13">
                  <c:v>1.0204367301231803</c:v>
                </c:pt>
                <c:pt idx="14">
                  <c:v>1.020940946530783</c:v>
                </c:pt>
                <c:pt idx="15">
                  <c:v>1.0253182263253602</c:v>
                </c:pt>
                <c:pt idx="16">
                  <c:v>1.0356801322597253</c:v>
                </c:pt>
                <c:pt idx="18">
                  <c:v>1.052163678527126</c:v>
                </c:pt>
                <c:pt idx="19">
                  <c:v>1.0592883378995095</c:v>
                </c:pt>
                <c:pt idx="20">
                  <c:v>1.0615021166518206</c:v>
                </c:pt>
                <c:pt idx="21">
                  <c:v>1.0564917127071822</c:v>
                </c:pt>
                <c:pt idx="22">
                  <c:v>1.0519373454245671</c:v>
                </c:pt>
                <c:pt idx="23">
                  <c:v>1.0504011520263319</c:v>
                </c:pt>
                <c:pt idx="24">
                  <c:v>1.0291836734693878</c:v>
                </c:pt>
              </c:numCache>
            </c:numRef>
          </c:val>
          <c:smooth val="0"/>
          <c:extLst>
            <c:ext xmlns:c16="http://schemas.microsoft.com/office/drawing/2014/chart" uri="{C3380CC4-5D6E-409C-BE32-E72D297353CC}">
              <c16:uniqueId val="{00000000-962E-441D-8148-0423D068EDDC}"/>
            </c:ext>
          </c:extLst>
        </c:ser>
        <c:ser>
          <c:idx val="1"/>
          <c:order val="1"/>
          <c:tx>
            <c:strRef>
              <c:f>'Fig 2.33'!$C$6</c:f>
              <c:strCache>
                <c:ptCount val="1"/>
                <c:pt idx="0">
                  <c:v>femmes</c:v>
                </c:pt>
              </c:strCache>
            </c:strRef>
          </c:tx>
          <c:spPr>
            <a:ln w="22225">
              <a:solidFill>
                <a:schemeClr val="accent4">
                  <a:lumMod val="75000"/>
                  <a:alpha val="50000"/>
                </a:schemeClr>
              </a:solidFill>
              <a:prstDash val="solid"/>
            </a:ln>
          </c:spPr>
          <c:marker>
            <c:symbol val="none"/>
          </c:marker>
          <c:cat>
            <c:strRef>
              <c:f>('Fig 2.33'!$D$4:$T$4,'Fig 2.33'!$U$4:$AB$4)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2.33'!$D$6:$T$6,'Fig 2.33'!$U$6:$AB$6)</c:f>
              <c:numCache>
                <c:formatCode>0.0%</c:formatCode>
                <c:ptCount val="25"/>
                <c:pt idx="0">
                  <c:v>0.99733319234736739</c:v>
                </c:pt>
                <c:pt idx="1">
                  <c:v>0.99363089014285655</c:v>
                </c:pt>
                <c:pt idx="2">
                  <c:v>0.99596314389260787</c:v>
                </c:pt>
                <c:pt idx="3">
                  <c:v>1.0005147769646514</c:v>
                </c:pt>
                <c:pt idx="4">
                  <c:v>1.0035533595801205</c:v>
                </c:pt>
                <c:pt idx="5">
                  <c:v>0.99276821900227874</c:v>
                </c:pt>
                <c:pt idx="6">
                  <c:v>0.98838977652889359</c:v>
                </c:pt>
                <c:pt idx="7">
                  <c:v>0.98387404833373537</c:v>
                </c:pt>
                <c:pt idx="8">
                  <c:v>0.98836821920131857</c:v>
                </c:pt>
                <c:pt idx="9">
                  <c:v>0.99508585404850147</c:v>
                </c:pt>
                <c:pt idx="10">
                  <c:v>0.99872094395704913</c:v>
                </c:pt>
                <c:pt idx="11">
                  <c:v>0.99797413198621054</c:v>
                </c:pt>
                <c:pt idx="12">
                  <c:v>0.99145728814672318</c:v>
                </c:pt>
                <c:pt idx="13">
                  <c:v>0.99472452375401754</c:v>
                </c:pt>
                <c:pt idx="14">
                  <c:v>0.99805962456307273</c:v>
                </c:pt>
                <c:pt idx="15">
                  <c:v>1.004280730077129</c:v>
                </c:pt>
                <c:pt idx="16">
                  <c:v>1.0155371944832587</c:v>
                </c:pt>
                <c:pt idx="18">
                  <c:v>1.0338648856322981</c:v>
                </c:pt>
                <c:pt idx="19">
                  <c:v>1.0392645226655279</c:v>
                </c:pt>
                <c:pt idx="20">
                  <c:v>1.0408545595566154</c:v>
                </c:pt>
                <c:pt idx="21">
                  <c:v>1.033011049723757</c:v>
                </c:pt>
                <c:pt idx="22">
                  <c:v>1.0302280846386369</c:v>
                </c:pt>
                <c:pt idx="23">
                  <c:v>1.0290063772886235</c:v>
                </c:pt>
                <c:pt idx="24">
                  <c:v>1.0071428571428571</c:v>
                </c:pt>
              </c:numCache>
            </c:numRef>
          </c:val>
          <c:smooth val="0"/>
          <c:extLst>
            <c:ext xmlns:c16="http://schemas.microsoft.com/office/drawing/2014/chart" uri="{C3380CC4-5D6E-409C-BE32-E72D297353CC}">
              <c16:uniqueId val="{00000001-962E-441D-8148-0423D068EDDC}"/>
            </c:ext>
          </c:extLst>
        </c:ser>
        <c:ser>
          <c:idx val="2"/>
          <c:order val="2"/>
          <c:tx>
            <c:strRef>
              <c:f>'Fig 2.33'!$C$7</c:f>
              <c:strCache>
                <c:ptCount val="1"/>
                <c:pt idx="0">
                  <c:v>hommes</c:v>
                </c:pt>
              </c:strCache>
            </c:strRef>
          </c:tx>
          <c:spPr>
            <a:ln w="22225">
              <a:solidFill>
                <a:schemeClr val="accent6">
                  <a:lumMod val="75000"/>
                  <a:alpha val="50000"/>
                </a:schemeClr>
              </a:solidFill>
            </a:ln>
          </c:spPr>
          <c:marker>
            <c:symbol val="none"/>
          </c:marker>
          <c:cat>
            <c:strRef>
              <c:f>('Fig 2.33'!$D$4:$T$4,'Fig 2.33'!$U$4:$AB$4)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2.33'!$D$7:$T$7,'Fig 2.33'!$U$7:$AB$7)</c:f>
              <c:numCache>
                <c:formatCode>0.0%</c:formatCode>
                <c:ptCount val="25"/>
                <c:pt idx="0">
                  <c:v>1.0554817170202302</c:v>
                </c:pt>
                <c:pt idx="1">
                  <c:v>1.0559598613474446</c:v>
                </c:pt>
                <c:pt idx="2">
                  <c:v>1.0649237260396289</c:v>
                </c:pt>
                <c:pt idx="3">
                  <c:v>1.0666118034710559</c:v>
                </c:pt>
                <c:pt idx="4">
                  <c:v>1.0624000684973378</c:v>
                </c:pt>
                <c:pt idx="5">
                  <c:v>1.0512234409205201</c:v>
                </c:pt>
                <c:pt idx="6">
                  <c:v>1.047851436299621</c:v>
                </c:pt>
                <c:pt idx="7">
                  <c:v>1.0520800225836224</c:v>
                </c:pt>
                <c:pt idx="8">
                  <c:v>1.0521575709959494</c:v>
                </c:pt>
                <c:pt idx="9">
                  <c:v>1.0596538449948079</c:v>
                </c:pt>
                <c:pt idx="10">
                  <c:v>1.0588278389186789</c:v>
                </c:pt>
                <c:pt idx="11">
                  <c:v>1.0606224760259906</c:v>
                </c:pt>
                <c:pt idx="12">
                  <c:v>1.0541898231413114</c:v>
                </c:pt>
                <c:pt idx="13">
                  <c:v>1.0518229114796087</c:v>
                </c:pt>
                <c:pt idx="14">
                  <c:v>1.0489809283356579</c:v>
                </c:pt>
                <c:pt idx="15">
                  <c:v>1.0512113230755096</c:v>
                </c:pt>
                <c:pt idx="16">
                  <c:v>1.0605027142004551</c:v>
                </c:pt>
                <c:pt idx="18">
                  <c:v>1.0745488243653063</c:v>
                </c:pt>
                <c:pt idx="19">
                  <c:v>1.0839516776108764</c:v>
                </c:pt>
                <c:pt idx="20">
                  <c:v>1.0868998725628132</c:v>
                </c:pt>
                <c:pt idx="21">
                  <c:v>1.0853591160220994</c:v>
                </c:pt>
                <c:pt idx="22">
                  <c:v>1.0785930200604561</c:v>
                </c:pt>
                <c:pt idx="23">
                  <c:v>1.0767331824727422</c:v>
                </c:pt>
                <c:pt idx="24">
                  <c:v>1.0561224489795917</c:v>
                </c:pt>
              </c:numCache>
            </c:numRef>
          </c:val>
          <c:smooth val="0"/>
          <c:extLst>
            <c:ext xmlns:c16="http://schemas.microsoft.com/office/drawing/2014/chart" uri="{C3380CC4-5D6E-409C-BE32-E72D297353CC}">
              <c16:uniqueId val="{00000002-962E-441D-8148-0423D068EDDC}"/>
            </c:ext>
          </c:extLst>
        </c:ser>
        <c:dLbls>
          <c:showLegendKey val="0"/>
          <c:showVal val="0"/>
          <c:showCatName val="0"/>
          <c:showSerName val="0"/>
          <c:showPercent val="0"/>
          <c:showBubbleSize val="0"/>
        </c:dLbls>
        <c:smooth val="0"/>
        <c:axId val="84754432"/>
        <c:axId val="85000192"/>
      </c:lineChart>
      <c:catAx>
        <c:axId val="84754432"/>
        <c:scaling>
          <c:orientation val="minMax"/>
        </c:scaling>
        <c:delete val="0"/>
        <c:axPos val="b"/>
        <c:title>
          <c:tx>
            <c:rich>
              <a:bodyPr/>
              <a:lstStyle/>
              <a:p>
                <a:pPr>
                  <a:defRPr/>
                </a:pPr>
                <a:r>
                  <a:rPr lang="fr-FR"/>
                  <a:t>année</a:t>
                </a:r>
              </a:p>
            </c:rich>
          </c:tx>
          <c:layout>
            <c:manualLayout>
              <c:xMode val="edge"/>
              <c:yMode val="edge"/>
              <c:x val="0.88908063193840881"/>
              <c:y val="0.65218564814814928"/>
            </c:manualLayout>
          </c:layout>
          <c:overlay val="0"/>
        </c:title>
        <c:numFmt formatCode="General" sourceLinked="1"/>
        <c:majorTickMark val="out"/>
        <c:minorTickMark val="none"/>
        <c:tickLblPos val="nextTo"/>
        <c:txPr>
          <a:bodyPr rot="-5400000" vert="horz"/>
          <a:lstStyle/>
          <a:p>
            <a:pPr>
              <a:defRPr sz="900">
                <a:solidFill>
                  <a:srgbClr val="002060"/>
                </a:solidFill>
              </a:defRPr>
            </a:pPr>
            <a:endParaRPr lang="fr-FR"/>
          </a:p>
        </c:txPr>
        <c:crossAx val="85000192"/>
        <c:crosses val="autoZero"/>
        <c:auto val="1"/>
        <c:lblAlgn val="ctr"/>
        <c:lblOffset val="100"/>
        <c:tickLblSkip val="1"/>
        <c:noMultiLvlLbl val="0"/>
      </c:catAx>
      <c:valAx>
        <c:axId val="85000192"/>
        <c:scaling>
          <c:orientation val="minMax"/>
          <c:max val="1.1000000000000001"/>
          <c:min val="0.9"/>
        </c:scaling>
        <c:delete val="0"/>
        <c:axPos val="l"/>
        <c:majorGridlines/>
        <c:numFmt formatCode="0%" sourceLinked="0"/>
        <c:majorTickMark val="out"/>
        <c:minorTickMark val="none"/>
        <c:tickLblPos val="nextTo"/>
        <c:crossAx val="84754432"/>
        <c:crosses val="autoZero"/>
        <c:crossBetween val="between"/>
        <c:majorUnit val="5.0000000000000024E-2"/>
      </c:valAx>
    </c:plotArea>
    <c:legend>
      <c:legendPos val="b"/>
      <c:layout>
        <c:manualLayout>
          <c:xMode val="edge"/>
          <c:yMode val="edge"/>
          <c:x val="3.1215150689472188E-2"/>
          <c:y val="0.92033412042502949"/>
          <c:w val="0.94905223920426296"/>
          <c:h val="6.9348288075560802E-2"/>
        </c:manualLayout>
      </c:layout>
      <c:overlay val="0"/>
      <c:txPr>
        <a:bodyPr/>
        <a:lstStyle/>
        <a:p>
          <a:pPr>
            <a:defRPr sz="900">
              <a:solidFill>
                <a:srgbClr val="002060"/>
              </a:solidFill>
            </a:defRPr>
          </a:pPr>
          <a:endParaRPr lang="fr-FR"/>
        </a:p>
      </c:txPr>
    </c:legend>
    <c:plotVisOnly val="1"/>
    <c:dispBlanksAs val="gap"/>
    <c:showDLblsOverMax val="0"/>
  </c:chart>
  <c:spPr>
    <a:solidFill>
      <a:srgbClr val="C6D9F1"/>
    </a:solidFill>
    <a:ln>
      <a:solidFill>
        <a:srgbClr val="002060"/>
      </a:solidFill>
    </a:ln>
  </c:spPr>
  <c:printSettings>
    <c:headerFooter/>
    <c:pageMargins b="0.75000000000000111" l="0.70000000000000062" r="0.70000000000000062" t="0.75000000000000111"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885707108945125E-2"/>
          <c:y val="3.2064285714285712E-2"/>
          <c:w val="0.83795338689374788"/>
          <c:h val="0.69883888888889023"/>
        </c:manualLayout>
      </c:layout>
      <c:lineChart>
        <c:grouping val="standard"/>
        <c:varyColors val="0"/>
        <c:ser>
          <c:idx val="5"/>
          <c:order val="0"/>
          <c:tx>
            <c:strRef>
              <c:f>'Fig 2.34'!$D$5</c:f>
              <c:strCache>
                <c:ptCount val="1"/>
                <c:pt idx="0">
                  <c:v>Obs</c:v>
                </c:pt>
              </c:strCache>
            </c:strRef>
          </c:tx>
          <c:spPr>
            <a:ln w="50800">
              <a:solidFill>
                <a:schemeClr val="bg1">
                  <a:lumMod val="50000"/>
                </a:schemeClr>
              </a:solidFill>
            </a:ln>
          </c:spPr>
          <c:marker>
            <c:symbol val="none"/>
          </c:marker>
          <c:cat>
            <c:numRef>
              <c:f>'Fig 2.34'!$F$4:$BN$4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2.34'!$F$5:$BN$5</c:f>
              <c:numCache>
                <c:formatCode>#,##0</c:formatCode>
                <c:ptCount val="61"/>
                <c:pt idx="0">
                  <c:v>1497.1774534588071</c:v>
                </c:pt>
                <c:pt idx="1">
                  <c:v>1513.01376953968</c:v>
                </c:pt>
                <c:pt idx="2">
                  <c:v>1525.7127331358558</c:v>
                </c:pt>
                <c:pt idx="3">
                  <c:v>1531.4206197817084</c:v>
                </c:pt>
                <c:pt idx="4">
                  <c:v>1529.0585010970829</c:v>
                </c:pt>
                <c:pt idx="5">
                  <c:v>1533.7995969275908</c:v>
                </c:pt>
                <c:pt idx="6">
                  <c:v>1550.9949952025374</c:v>
                </c:pt>
                <c:pt idx="7">
                  <c:v>1566.9083818371037</c:v>
                </c:pt>
                <c:pt idx="8">
                  <c:v>1537.1484356100268</c:v>
                </c:pt>
              </c:numCache>
            </c:numRef>
          </c:val>
          <c:smooth val="0"/>
          <c:extLst>
            <c:ext xmlns:c16="http://schemas.microsoft.com/office/drawing/2014/chart" uri="{C3380CC4-5D6E-409C-BE32-E72D297353CC}">
              <c16:uniqueId val="{00000000-0392-44C2-A0B4-F424CB87D16C}"/>
            </c:ext>
          </c:extLst>
        </c:ser>
        <c:ser>
          <c:idx val="1"/>
          <c:order val="1"/>
          <c:tx>
            <c:strRef>
              <c:f>'Fig 2.34'!$D$6</c:f>
              <c:strCache>
                <c:ptCount val="1"/>
                <c:pt idx="0">
                  <c:v>1,8%</c:v>
                </c:pt>
              </c:strCache>
            </c:strRef>
          </c:tx>
          <c:spPr>
            <a:ln w="22225">
              <a:solidFill>
                <a:srgbClr val="006600"/>
              </a:solidFill>
            </a:ln>
          </c:spPr>
          <c:marker>
            <c:symbol val="none"/>
          </c:marker>
          <c:cat>
            <c:numRef>
              <c:f>'Fig 2.34'!$E$4:$BN$4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2.34'!$F$6:$BN$6</c:f>
              <c:numCache>
                <c:formatCode>#,##0</c:formatCode>
                <c:ptCount val="61"/>
                <c:pt idx="8">
                  <c:v>1537.1484356100268</c:v>
                </c:pt>
                <c:pt idx="9">
                  <c:v>1533.8339812203069</c:v>
                </c:pt>
                <c:pt idx="10">
                  <c:v>1547.3338018458846</c:v>
                </c:pt>
                <c:pt idx="11">
                  <c:v>1553.1887056619155</c:v>
                </c:pt>
                <c:pt idx="12">
                  <c:v>1559.6896384881584</c:v>
                </c:pt>
                <c:pt idx="13">
                  <c:v>1564.6055257630176</c:v>
                </c:pt>
                <c:pt idx="14">
                  <c:v>1570.1325837620834</c:v>
                </c:pt>
                <c:pt idx="15">
                  <c:v>1574.1078006347891</c:v>
                </c:pt>
                <c:pt idx="16">
                  <c:v>1579.6174583603581</c:v>
                </c:pt>
                <c:pt idx="17">
                  <c:v>1584.2108324857563</c:v>
                </c:pt>
                <c:pt idx="18">
                  <c:v>1590.5774709686018</c:v>
                </c:pt>
                <c:pt idx="19">
                  <c:v>1597.7060860306001</c:v>
                </c:pt>
                <c:pt idx="20">
                  <c:v>1605.6461038575617</c:v>
                </c:pt>
                <c:pt idx="21">
                  <c:v>1612.9158321210045</c:v>
                </c:pt>
                <c:pt idx="22">
                  <c:v>1622.0000939576421</c:v>
                </c:pt>
                <c:pt idx="23">
                  <c:v>1631.1228030687646</c:v>
                </c:pt>
                <c:pt idx="24">
                  <c:v>1640.8994961278274</c:v>
                </c:pt>
                <c:pt idx="25">
                  <c:v>1648.6091854299623</c:v>
                </c:pt>
                <c:pt idx="26">
                  <c:v>1656.5647621500023</c:v>
                </c:pt>
                <c:pt idx="27">
                  <c:v>1664.7369000584401</c:v>
                </c:pt>
                <c:pt idx="28">
                  <c:v>1673.9130943603802</c:v>
                </c:pt>
                <c:pt idx="29">
                  <c:v>1683.4852311134566</c:v>
                </c:pt>
                <c:pt idx="30">
                  <c:v>1692.5000697468013</c:v>
                </c:pt>
                <c:pt idx="31">
                  <c:v>1700.2845737847213</c:v>
                </c:pt>
                <c:pt idx="32">
                  <c:v>1707.743838460945</c:v>
                </c:pt>
                <c:pt idx="33">
                  <c:v>1717.493268301324</c:v>
                </c:pt>
                <c:pt idx="34">
                  <c:v>1730.8146592574894</c:v>
                </c:pt>
                <c:pt idx="35">
                  <c:v>1744.0808396704504</c:v>
                </c:pt>
                <c:pt idx="36">
                  <c:v>1756.134686078987</c:v>
                </c:pt>
                <c:pt idx="37">
                  <c:v>1765.8298312658433</c:v>
                </c:pt>
                <c:pt idx="38">
                  <c:v>1776.8410962955668</c:v>
                </c:pt>
                <c:pt idx="39">
                  <c:v>1788.7410610524942</c:v>
                </c:pt>
                <c:pt idx="40">
                  <c:v>1801.559474810548</c:v>
                </c:pt>
                <c:pt idx="41">
                  <c:v>1813.8226859729573</c:v>
                </c:pt>
                <c:pt idx="42">
                  <c:v>1827.0178007377319</c:v>
                </c:pt>
                <c:pt idx="43">
                  <c:v>1841.8600529245348</c:v>
                </c:pt>
                <c:pt idx="44">
                  <c:v>1859.2422991444037</c:v>
                </c:pt>
                <c:pt idx="45">
                  <c:v>1877.2392104346336</c:v>
                </c:pt>
                <c:pt idx="46">
                  <c:v>1894.8649711681971</c:v>
                </c:pt>
                <c:pt idx="47">
                  <c:v>1914.3163865650768</c:v>
                </c:pt>
                <c:pt idx="48">
                  <c:v>1935.0711858756131</c:v>
                </c:pt>
                <c:pt idx="49">
                  <c:v>1957.3456299386507</c:v>
                </c:pt>
                <c:pt idx="50">
                  <c:v>1980.5525085290265</c:v>
                </c:pt>
                <c:pt idx="51">
                  <c:v>2005.6431380102629</c:v>
                </c:pt>
                <c:pt idx="52">
                  <c:v>2033.359708648127</c:v>
                </c:pt>
                <c:pt idx="53">
                  <c:v>2061.0661398611164</c:v>
                </c:pt>
                <c:pt idx="54">
                  <c:v>2088.0056161286957</c:v>
                </c:pt>
                <c:pt idx="55">
                  <c:v>2115.6283492982166</c:v>
                </c:pt>
                <c:pt idx="56">
                  <c:v>2143.1611821972856</c:v>
                </c:pt>
                <c:pt idx="57">
                  <c:v>2171.3091007337184</c:v>
                </c:pt>
                <c:pt idx="58">
                  <c:v>2198.7852980744988</c:v>
                </c:pt>
                <c:pt idx="59">
                  <c:v>2225.7777640362751</c:v>
                </c:pt>
                <c:pt idx="60">
                  <c:v>2251.8726259881032</c:v>
                </c:pt>
              </c:numCache>
            </c:numRef>
          </c:val>
          <c:smooth val="0"/>
          <c:extLst>
            <c:ext xmlns:c16="http://schemas.microsoft.com/office/drawing/2014/chart" uri="{C3380CC4-5D6E-409C-BE32-E72D297353CC}">
              <c16:uniqueId val="{00000001-0392-44C2-A0B4-F424CB87D16C}"/>
            </c:ext>
          </c:extLst>
        </c:ser>
        <c:ser>
          <c:idx val="2"/>
          <c:order val="2"/>
          <c:tx>
            <c:strRef>
              <c:f>'Fig 2.34'!$D$7</c:f>
              <c:strCache>
                <c:ptCount val="1"/>
                <c:pt idx="0">
                  <c:v>1,5%</c:v>
                </c:pt>
              </c:strCache>
            </c:strRef>
          </c:tx>
          <c:spPr>
            <a:ln w="22225">
              <a:solidFill>
                <a:schemeClr val="accent5">
                  <a:lumMod val="75000"/>
                </a:schemeClr>
              </a:solidFill>
            </a:ln>
          </c:spPr>
          <c:marker>
            <c:symbol val="none"/>
          </c:marker>
          <c:cat>
            <c:numRef>
              <c:f>'Fig 2.34'!$E$4:$BN$4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2.34'!$F$7:$BN$7</c:f>
              <c:numCache>
                <c:formatCode>#,##0</c:formatCode>
                <c:ptCount val="61"/>
                <c:pt idx="8">
                  <c:v>1537.1484356100268</c:v>
                </c:pt>
                <c:pt idx="9">
                  <c:v>1533.8339812203069</c:v>
                </c:pt>
                <c:pt idx="10">
                  <c:v>1547.3338018458846</c:v>
                </c:pt>
                <c:pt idx="11">
                  <c:v>1553.1887056619155</c:v>
                </c:pt>
                <c:pt idx="12">
                  <c:v>1559.6896384881584</c:v>
                </c:pt>
                <c:pt idx="13">
                  <c:v>1564.6055257630176</c:v>
                </c:pt>
                <c:pt idx="14">
                  <c:v>1570.2390090368481</c:v>
                </c:pt>
                <c:pt idx="15">
                  <c:v>1574.4149674079019</c:v>
                </c:pt>
                <c:pt idx="16">
                  <c:v>1580.115591806036</c:v>
                </c:pt>
                <c:pt idx="17">
                  <c:v>1584.7071684246912</c:v>
                </c:pt>
                <c:pt idx="18">
                  <c:v>1590.821020356052</c:v>
                </c:pt>
                <c:pt idx="19">
                  <c:v>1597.4797290483657</c:v>
                </c:pt>
                <c:pt idx="20">
                  <c:v>1604.5874262410725</c:v>
                </c:pt>
                <c:pt idx="21">
                  <c:v>1610.7353477198983</c:v>
                </c:pt>
                <c:pt idx="22">
                  <c:v>1618.4000473803796</c:v>
                </c:pt>
                <c:pt idx="23">
                  <c:v>1625.9939645275037</c:v>
                </c:pt>
                <c:pt idx="24">
                  <c:v>1634.1014064902167</c:v>
                </c:pt>
                <c:pt idx="25">
                  <c:v>1640.047782196315</c:v>
                </c:pt>
                <c:pt idx="26">
                  <c:v>1646.1394883746723</c:v>
                </c:pt>
                <c:pt idx="27">
                  <c:v>1652.3387417572646</c:v>
                </c:pt>
                <c:pt idx="28">
                  <c:v>1659.4374124114354</c:v>
                </c:pt>
                <c:pt idx="29">
                  <c:v>1666.8413187705692</c:v>
                </c:pt>
                <c:pt idx="30">
                  <c:v>1673.6073993620494</c:v>
                </c:pt>
                <c:pt idx="31">
                  <c:v>1679.0580261535754</c:v>
                </c:pt>
                <c:pt idx="32">
                  <c:v>1684.0795013421387</c:v>
                </c:pt>
                <c:pt idx="33">
                  <c:v>1691.249750886481</c:v>
                </c:pt>
                <c:pt idx="34">
                  <c:v>1701.8235726334651</c:v>
                </c:pt>
                <c:pt idx="35">
                  <c:v>1712.2523930014142</c:v>
                </c:pt>
                <c:pt idx="36">
                  <c:v>1721.382172105695</c:v>
                </c:pt>
                <c:pt idx="37">
                  <c:v>1728.0834876162589</c:v>
                </c:pt>
                <c:pt idx="38">
                  <c:v>1735.960261289616</c:v>
                </c:pt>
                <c:pt idx="39">
                  <c:v>1744.8937506828017</c:v>
                </c:pt>
                <c:pt idx="40">
                  <c:v>1754.6345794352594</c:v>
                </c:pt>
                <c:pt idx="41">
                  <c:v>1763.6446835248189</c:v>
                </c:pt>
                <c:pt idx="42">
                  <c:v>1773.0572938700032</c:v>
                </c:pt>
                <c:pt idx="43">
                  <c:v>1783.840670391018</c:v>
                </c:pt>
                <c:pt idx="44">
                  <c:v>1796.9366637133833</c:v>
                </c:pt>
                <c:pt idx="45">
                  <c:v>1810.4703088621836</c:v>
                </c:pt>
                <c:pt idx="46">
                  <c:v>1823.4727155159592</c:v>
                </c:pt>
                <c:pt idx="47">
                  <c:v>1838.081083584615</c:v>
                </c:pt>
                <c:pt idx="48">
                  <c:v>1853.7652970826857</c:v>
                </c:pt>
                <c:pt idx="49">
                  <c:v>1870.7707266804721</c:v>
                </c:pt>
                <c:pt idx="50">
                  <c:v>1888.4735237999591</c:v>
                </c:pt>
                <c:pt idx="51">
                  <c:v>1907.7932505216465</c:v>
                </c:pt>
                <c:pt idx="52">
                  <c:v>1929.3982826884778</c:v>
                </c:pt>
                <c:pt idx="53">
                  <c:v>1950.7605235718311</c:v>
                </c:pt>
                <c:pt idx="54">
                  <c:v>1971.1614499348441</c:v>
                </c:pt>
                <c:pt idx="55">
                  <c:v>1991.9524628432816</c:v>
                </c:pt>
                <c:pt idx="56">
                  <c:v>2012.424137671863</c:v>
                </c:pt>
                <c:pt idx="57">
                  <c:v>2033.2370748568064</c:v>
                </c:pt>
                <c:pt idx="58">
                  <c:v>2053.1770063552849</c:v>
                </c:pt>
                <c:pt idx="59">
                  <c:v>2072.4537151980749</c:v>
                </c:pt>
                <c:pt idx="60">
                  <c:v>2090.7551631576898</c:v>
                </c:pt>
              </c:numCache>
            </c:numRef>
          </c:val>
          <c:smooth val="0"/>
          <c:extLst>
            <c:ext xmlns:c16="http://schemas.microsoft.com/office/drawing/2014/chart" uri="{C3380CC4-5D6E-409C-BE32-E72D297353CC}">
              <c16:uniqueId val="{00000002-0392-44C2-A0B4-F424CB87D16C}"/>
            </c:ext>
          </c:extLst>
        </c:ser>
        <c:ser>
          <c:idx val="3"/>
          <c:order val="3"/>
          <c:tx>
            <c:strRef>
              <c:f>'Fig 2.34'!$D$8</c:f>
              <c:strCache>
                <c:ptCount val="1"/>
                <c:pt idx="0">
                  <c:v>1,3%</c:v>
                </c:pt>
              </c:strCache>
            </c:strRef>
          </c:tx>
          <c:spPr>
            <a:ln w="22225">
              <a:solidFill>
                <a:schemeClr val="accent6">
                  <a:lumMod val="75000"/>
                </a:schemeClr>
              </a:solidFill>
            </a:ln>
          </c:spPr>
          <c:marker>
            <c:symbol val="none"/>
          </c:marker>
          <c:cat>
            <c:numRef>
              <c:f>'Fig 2.34'!$E$4:$BN$4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2.34'!$F$8:$BN$8</c:f>
              <c:numCache>
                <c:formatCode>#,##0</c:formatCode>
                <c:ptCount val="61"/>
                <c:pt idx="8">
                  <c:v>1537.1484356100268</c:v>
                </c:pt>
                <c:pt idx="9">
                  <c:v>1533.8339812203069</c:v>
                </c:pt>
                <c:pt idx="10">
                  <c:v>1547.3338018458846</c:v>
                </c:pt>
                <c:pt idx="11">
                  <c:v>1553.1887056619155</c:v>
                </c:pt>
                <c:pt idx="12">
                  <c:v>1559.6896384881584</c:v>
                </c:pt>
                <c:pt idx="13">
                  <c:v>1564.6055257630176</c:v>
                </c:pt>
                <c:pt idx="14">
                  <c:v>1570.1495135137484</c:v>
                </c:pt>
                <c:pt idx="15">
                  <c:v>1574.1566352265224</c:v>
                </c:pt>
                <c:pt idx="16">
                  <c:v>1579.5849555340926</c:v>
                </c:pt>
                <c:pt idx="17">
                  <c:v>1583.8606334243086</c:v>
                </c:pt>
                <c:pt idx="18">
                  <c:v>1589.5758341702203</c:v>
                </c:pt>
                <c:pt idx="19">
                  <c:v>1595.7423556768254</c:v>
                </c:pt>
                <c:pt idx="20">
                  <c:v>1602.1682865511964</c:v>
                </c:pt>
                <c:pt idx="21">
                  <c:v>1607.5031530074909</c:v>
                </c:pt>
                <c:pt idx="22">
                  <c:v>1614.2156811505949</c:v>
                </c:pt>
                <c:pt idx="23">
                  <c:v>1620.8272012751925</c:v>
                </c:pt>
                <c:pt idx="24">
                  <c:v>1627.8798395729734</c:v>
                </c:pt>
                <c:pt idx="25">
                  <c:v>1632.7253980487783</c:v>
                </c:pt>
                <c:pt idx="26">
                  <c:v>1637.6678793357848</c:v>
                </c:pt>
                <c:pt idx="27">
                  <c:v>1642.6599066359001</c:v>
                </c:pt>
                <c:pt idx="28">
                  <c:v>1648.4886899837682</c:v>
                </c:pt>
                <c:pt idx="29">
                  <c:v>1654.5534374511108</c:v>
                </c:pt>
                <c:pt idx="30">
                  <c:v>1659.9268805322224</c:v>
                </c:pt>
                <c:pt idx="31">
                  <c:v>1663.9327691980809</c:v>
                </c:pt>
                <c:pt idx="32">
                  <c:v>1667.4569831022866</c:v>
                </c:pt>
                <c:pt idx="33">
                  <c:v>1673.0426465038054</c:v>
                </c:pt>
                <c:pt idx="34">
                  <c:v>1681.9359272987688</c:v>
                </c:pt>
                <c:pt idx="35">
                  <c:v>1690.621242257321</c:v>
                </c:pt>
                <c:pt idx="36">
                  <c:v>1697.9597507191847</c:v>
                </c:pt>
                <c:pt idx="37">
                  <c:v>1702.8273410355396</c:v>
                </c:pt>
                <c:pt idx="38">
                  <c:v>1708.7939963345264</c:v>
                </c:pt>
                <c:pt idx="39">
                  <c:v>1715.6725277576877</c:v>
                </c:pt>
                <c:pt idx="40">
                  <c:v>1723.2677596936994</c:v>
                </c:pt>
                <c:pt idx="41">
                  <c:v>1730.0852784404676</c:v>
                </c:pt>
                <c:pt idx="42">
                  <c:v>1737.2862770393519</c:v>
                </c:pt>
                <c:pt idx="43">
                  <c:v>1745.7680281516525</c:v>
                </c:pt>
                <c:pt idx="44">
                  <c:v>1756.4336459355345</c:v>
                </c:pt>
                <c:pt idx="45">
                  <c:v>1767.4452215515532</c:v>
                </c:pt>
                <c:pt idx="46">
                  <c:v>1777.8646190056952</c:v>
                </c:pt>
                <c:pt idx="47">
                  <c:v>1789.7713118657964</c:v>
                </c:pt>
                <c:pt idx="48">
                  <c:v>1802.6512903933071</c:v>
                </c:pt>
                <c:pt idx="49">
                  <c:v>1816.7298165676311</c:v>
                </c:pt>
                <c:pt idx="50">
                  <c:v>1831.3847640719559</c:v>
                </c:pt>
                <c:pt idx="51">
                  <c:v>1847.5022232508188</c:v>
                </c:pt>
                <c:pt idx="52">
                  <c:v>1865.7232763857085</c:v>
                </c:pt>
                <c:pt idx="53">
                  <c:v>1883.5974542686363</c:v>
                </c:pt>
                <c:pt idx="54">
                  <c:v>1900.4232279981477</c:v>
                </c:pt>
                <c:pt idx="55">
                  <c:v>1917.5050228425489</c:v>
                </c:pt>
                <c:pt idx="56">
                  <c:v>1934.162174530632</c:v>
                </c:pt>
                <c:pt idx="57">
                  <c:v>1951.0303127322597</c:v>
                </c:pt>
                <c:pt idx="58">
                  <c:v>1966.9304804746262</c:v>
                </c:pt>
                <c:pt idx="59">
                  <c:v>1982.0809998981731</c:v>
                </c:pt>
                <c:pt idx="60">
                  <c:v>1996.2249000312115</c:v>
                </c:pt>
              </c:numCache>
            </c:numRef>
          </c:val>
          <c:smooth val="0"/>
          <c:extLst>
            <c:ext xmlns:c16="http://schemas.microsoft.com/office/drawing/2014/chart" uri="{C3380CC4-5D6E-409C-BE32-E72D297353CC}">
              <c16:uniqueId val="{00000003-0392-44C2-A0B4-F424CB87D16C}"/>
            </c:ext>
          </c:extLst>
        </c:ser>
        <c:ser>
          <c:idx val="4"/>
          <c:order val="4"/>
          <c:tx>
            <c:strRef>
              <c:f>'Fig 2.34'!$D$9</c:f>
              <c:strCache>
                <c:ptCount val="1"/>
                <c:pt idx="0">
                  <c:v>1%</c:v>
                </c:pt>
              </c:strCache>
            </c:strRef>
          </c:tx>
          <c:spPr>
            <a:ln w="22225">
              <a:solidFill>
                <a:srgbClr val="800000"/>
              </a:solidFill>
            </a:ln>
          </c:spPr>
          <c:marker>
            <c:symbol val="none"/>
          </c:marker>
          <c:cat>
            <c:numRef>
              <c:f>'Fig 2.34'!$E$4:$BN$4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2.34'!$F$9:$BN$9</c:f>
              <c:numCache>
                <c:formatCode>#,##0</c:formatCode>
                <c:ptCount val="61"/>
                <c:pt idx="8">
                  <c:v>1537.1484356100268</c:v>
                </c:pt>
                <c:pt idx="9">
                  <c:v>1533.8339812203069</c:v>
                </c:pt>
                <c:pt idx="10">
                  <c:v>1547.3338018458846</c:v>
                </c:pt>
                <c:pt idx="11">
                  <c:v>1553.1887056619155</c:v>
                </c:pt>
                <c:pt idx="12">
                  <c:v>1559.6896384881584</c:v>
                </c:pt>
                <c:pt idx="13">
                  <c:v>1564.6055257630176</c:v>
                </c:pt>
                <c:pt idx="14">
                  <c:v>1570.0153937655853</c:v>
                </c:pt>
                <c:pt idx="15">
                  <c:v>1573.767081313473</c:v>
                </c:pt>
                <c:pt idx="16">
                  <c:v>1578.7714292400597</c:v>
                </c:pt>
                <c:pt idx="17">
                  <c:v>1582.549758523498</c:v>
                </c:pt>
                <c:pt idx="18">
                  <c:v>1587.6315505466371</c:v>
                </c:pt>
                <c:pt idx="19">
                  <c:v>1593.0326637401847</c:v>
                </c:pt>
                <c:pt idx="20">
                  <c:v>1598.4146463435743</c:v>
                </c:pt>
                <c:pt idx="21">
                  <c:v>1602.5134293572937</c:v>
                </c:pt>
                <c:pt idx="22">
                  <c:v>1607.7755779544441</c:v>
                </c:pt>
                <c:pt idx="23">
                  <c:v>1612.8966349784962</c:v>
                </c:pt>
                <c:pt idx="24">
                  <c:v>1618.3545550994629</c:v>
                </c:pt>
                <c:pt idx="25">
                  <c:v>1621.5594237576868</c:v>
                </c:pt>
                <c:pt idx="26">
                  <c:v>1624.7898307960074</c:v>
                </c:pt>
                <c:pt idx="27">
                  <c:v>1628.0074306262341</c:v>
                </c:pt>
                <c:pt idx="28">
                  <c:v>1631.9719940495936</c:v>
                </c:pt>
                <c:pt idx="29">
                  <c:v>1636.1184442218203</c:v>
                </c:pt>
                <c:pt idx="30">
                  <c:v>1639.5062658906054</c:v>
                </c:pt>
                <c:pt idx="31">
                  <c:v>1641.4645313702315</c:v>
                </c:pt>
                <c:pt idx="32">
                  <c:v>1642.8658907262216</c:v>
                </c:pt>
                <c:pt idx="33">
                  <c:v>1646.240200237575</c:v>
                </c:pt>
                <c:pt idx="34">
                  <c:v>1652.7916070543454</c:v>
                </c:pt>
                <c:pt idx="35">
                  <c:v>1659.0615920637463</c:v>
                </c:pt>
                <c:pt idx="36">
                  <c:v>1663.9076612517899</c:v>
                </c:pt>
                <c:pt idx="37">
                  <c:v>1666.2585314842509</c:v>
                </c:pt>
                <c:pt idx="38">
                  <c:v>1669.6040219648987</c:v>
                </c:pt>
                <c:pt idx="39">
                  <c:v>1673.4061943349698</c:v>
                </c:pt>
                <c:pt idx="40">
                  <c:v>1677.8212974715159</c:v>
                </c:pt>
                <c:pt idx="41">
                  <c:v>1681.2426873436179</c:v>
                </c:pt>
                <c:pt idx="42">
                  <c:v>1685.1438293415822</c:v>
                </c:pt>
                <c:pt idx="43">
                  <c:v>1690.0309943558177</c:v>
                </c:pt>
                <c:pt idx="44">
                  <c:v>1696.9141882634206</c:v>
                </c:pt>
                <c:pt idx="45">
                  <c:v>1704.0131820844026</c:v>
                </c:pt>
                <c:pt idx="46">
                  <c:v>1710.4274414136089</c:v>
                </c:pt>
                <c:pt idx="47">
                  <c:v>1718.159771440063</c:v>
                </c:pt>
                <c:pt idx="48">
                  <c:v>1726.7028849014748</c:v>
                </c:pt>
                <c:pt idx="49">
                  <c:v>1736.2709628967311</c:v>
                </c:pt>
                <c:pt idx="50">
                  <c:v>1746.2384203490458</c:v>
                </c:pt>
                <c:pt idx="51">
                  <c:v>1757.449480836661</c:v>
                </c:pt>
                <c:pt idx="52">
                  <c:v>1770.5036097062805</c:v>
                </c:pt>
                <c:pt idx="53">
                  <c:v>1783.0728416538841</c:v>
                </c:pt>
                <c:pt idx="54">
                  <c:v>1794.4834187879267</c:v>
                </c:pt>
                <c:pt idx="55">
                  <c:v>1805.9543774896381</c:v>
                </c:pt>
                <c:pt idx="56">
                  <c:v>1816.8582903287215</c:v>
                </c:pt>
                <c:pt idx="57">
                  <c:v>1827.8060082991403</c:v>
                </c:pt>
                <c:pt idx="58">
                  <c:v>1837.6845932226304</c:v>
                </c:pt>
                <c:pt idx="59">
                  <c:v>1846.7207690461139</c:v>
                </c:pt>
                <c:pt idx="60">
                  <c:v>1854.7192962103172</c:v>
                </c:pt>
              </c:numCache>
            </c:numRef>
          </c:val>
          <c:smooth val="0"/>
          <c:extLst>
            <c:ext xmlns:c16="http://schemas.microsoft.com/office/drawing/2014/chart" uri="{C3380CC4-5D6E-409C-BE32-E72D297353CC}">
              <c16:uniqueId val="{00000004-0392-44C2-A0B4-F424CB87D16C}"/>
            </c:ext>
          </c:extLst>
        </c:ser>
        <c:dLbls>
          <c:showLegendKey val="0"/>
          <c:showVal val="0"/>
          <c:showCatName val="0"/>
          <c:showSerName val="0"/>
          <c:showPercent val="0"/>
          <c:showBubbleSize val="0"/>
        </c:dLbls>
        <c:smooth val="0"/>
        <c:axId val="87781376"/>
        <c:axId val="87782912"/>
      </c:lineChart>
      <c:catAx>
        <c:axId val="87781376"/>
        <c:scaling>
          <c:orientation val="minMax"/>
        </c:scaling>
        <c:delete val="0"/>
        <c:axPos val="b"/>
        <c:numFmt formatCode="General" sourceLinked="1"/>
        <c:majorTickMark val="out"/>
        <c:minorTickMark val="none"/>
        <c:tickLblPos val="nextTo"/>
        <c:txPr>
          <a:bodyPr rot="-5400000" vert="horz"/>
          <a:lstStyle/>
          <a:p>
            <a:pPr>
              <a:defRPr sz="1200"/>
            </a:pPr>
            <a:endParaRPr lang="fr-FR"/>
          </a:p>
        </c:txPr>
        <c:crossAx val="87782912"/>
        <c:crosses val="autoZero"/>
        <c:auto val="1"/>
        <c:lblAlgn val="ctr"/>
        <c:lblOffset val="100"/>
        <c:tickLblSkip val="10"/>
        <c:noMultiLvlLbl val="0"/>
      </c:catAx>
      <c:valAx>
        <c:axId val="87782912"/>
        <c:scaling>
          <c:orientation val="minMax"/>
          <c:max val="2300"/>
          <c:min val="1400"/>
        </c:scaling>
        <c:delete val="0"/>
        <c:axPos val="l"/>
        <c:majorGridlines/>
        <c:numFmt formatCode="#,##0" sourceLinked="0"/>
        <c:majorTickMark val="out"/>
        <c:minorTickMark val="none"/>
        <c:tickLblPos val="nextTo"/>
        <c:txPr>
          <a:bodyPr/>
          <a:lstStyle/>
          <a:p>
            <a:pPr>
              <a:defRPr sz="1200"/>
            </a:pPr>
            <a:endParaRPr lang="fr-FR"/>
          </a:p>
        </c:txPr>
        <c:crossAx val="87781376"/>
        <c:crosses val="autoZero"/>
        <c:crossBetween val="between"/>
        <c:majorUnit val="200"/>
      </c:valAx>
    </c:plotArea>
    <c:legend>
      <c:legendPos val="b"/>
      <c:layout>
        <c:manualLayout>
          <c:xMode val="edge"/>
          <c:yMode val="edge"/>
          <c:x val="1.6152222222222221E-2"/>
          <c:y val="0.88251468253968268"/>
          <c:w val="0.97710296296296129"/>
          <c:h val="0.11748531746031746"/>
        </c:manualLayout>
      </c:layout>
      <c:overlay val="0"/>
      <c:txPr>
        <a:bodyPr/>
        <a:lstStyle/>
        <a:p>
          <a:pPr>
            <a:defRPr sz="1200"/>
          </a:pPr>
          <a:endParaRPr lang="fr-FR"/>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02392123264379"/>
          <c:y val="4.1444240458974296E-2"/>
          <c:w val="0.83317612500509952"/>
          <c:h val="0.69883888888889023"/>
        </c:manualLayout>
      </c:layout>
      <c:lineChart>
        <c:grouping val="standard"/>
        <c:varyColors val="0"/>
        <c:ser>
          <c:idx val="5"/>
          <c:order val="0"/>
          <c:tx>
            <c:strRef>
              <c:f>'Fig 2.34'!$D$10</c:f>
              <c:strCache>
                <c:ptCount val="1"/>
                <c:pt idx="0">
                  <c:v>Obs</c:v>
                </c:pt>
              </c:strCache>
            </c:strRef>
          </c:tx>
          <c:spPr>
            <a:ln w="50800">
              <a:solidFill>
                <a:schemeClr val="bg1">
                  <a:lumMod val="50000"/>
                </a:schemeClr>
              </a:solidFill>
            </a:ln>
          </c:spPr>
          <c:marker>
            <c:symbol val="none"/>
          </c:marker>
          <c:cat>
            <c:numRef>
              <c:f>'Fig 2.34'!$F$4:$BN$4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2.34'!$F$10:$BN$10</c:f>
              <c:numCache>
                <c:formatCode>#,##0</c:formatCode>
                <c:ptCount val="61"/>
                <c:pt idx="0">
                  <c:v>2383.8830200069679</c:v>
                </c:pt>
                <c:pt idx="1">
                  <c:v>2370.54122453736</c:v>
                </c:pt>
                <c:pt idx="2">
                  <c:v>2350.2028727721554</c:v>
                </c:pt>
                <c:pt idx="3">
                  <c:v>2321.1695386503343</c:v>
                </c:pt>
                <c:pt idx="4">
                  <c:v>2315.5294242783025</c:v>
                </c:pt>
                <c:pt idx="5">
                  <c:v>2338.9382264068954</c:v>
                </c:pt>
                <c:pt idx="6">
                  <c:v>2363.5252207510503</c:v>
                </c:pt>
                <c:pt idx="7">
                  <c:v>2393.3818093186792</c:v>
                </c:pt>
                <c:pt idx="8">
                  <c:v>2381.9544067392276</c:v>
                </c:pt>
              </c:numCache>
            </c:numRef>
          </c:val>
          <c:smooth val="0"/>
          <c:extLst>
            <c:ext xmlns:c16="http://schemas.microsoft.com/office/drawing/2014/chart" uri="{C3380CC4-5D6E-409C-BE32-E72D297353CC}">
              <c16:uniqueId val="{00000000-2AA7-4D91-98C7-9A1FF96DE52D}"/>
            </c:ext>
          </c:extLst>
        </c:ser>
        <c:ser>
          <c:idx val="1"/>
          <c:order val="1"/>
          <c:tx>
            <c:strRef>
              <c:f>'Fig 2.34'!$D$11</c:f>
              <c:strCache>
                <c:ptCount val="1"/>
                <c:pt idx="0">
                  <c:v>1,8%</c:v>
                </c:pt>
              </c:strCache>
            </c:strRef>
          </c:tx>
          <c:spPr>
            <a:ln w="22225">
              <a:solidFill>
                <a:srgbClr val="006600"/>
              </a:solidFill>
            </a:ln>
          </c:spPr>
          <c:marker>
            <c:symbol val="none"/>
          </c:marker>
          <c:cat>
            <c:numRef>
              <c:f>'Fig 2.34'!$E$4:$BN$4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2.34'!$F$11:$BN$11</c:f>
              <c:numCache>
                <c:formatCode>#,##0</c:formatCode>
                <c:ptCount val="61"/>
                <c:pt idx="8">
                  <c:v>2381.9544067392276</c:v>
                </c:pt>
                <c:pt idx="9">
                  <c:v>2403.7168546515782</c:v>
                </c:pt>
                <c:pt idx="10">
                  <c:v>2386.1334239648481</c:v>
                </c:pt>
                <c:pt idx="11">
                  <c:v>2427.4447879701988</c:v>
                </c:pt>
                <c:pt idx="12">
                  <c:v>2451.7199017772641</c:v>
                </c:pt>
                <c:pt idx="13">
                  <c:v>2470.1083004861157</c:v>
                </c:pt>
                <c:pt idx="14">
                  <c:v>2488.1405772066396</c:v>
                </c:pt>
                <c:pt idx="15">
                  <c:v>2515.7596767930072</c:v>
                </c:pt>
                <c:pt idx="16">
                  <c:v>2552.2391577011808</c:v>
                </c:pt>
                <c:pt idx="17">
                  <c:v>2592.0551274080049</c:v>
                </c:pt>
                <c:pt idx="18">
                  <c:v>2635.602772306429</c:v>
                </c:pt>
                <c:pt idx="19">
                  <c:v>2682.7812539406932</c:v>
                </c:pt>
                <c:pt idx="20">
                  <c:v>2733.7553630275561</c:v>
                </c:pt>
                <c:pt idx="21">
                  <c:v>2779.9569540799644</c:v>
                </c:pt>
                <c:pt idx="22">
                  <c:v>2829.9973779226575</c:v>
                </c:pt>
                <c:pt idx="23">
                  <c:v>2880.9385293945174</c:v>
                </c:pt>
                <c:pt idx="24">
                  <c:v>2932.7966215928718</c:v>
                </c:pt>
                <c:pt idx="25">
                  <c:v>2985.5881594507969</c:v>
                </c:pt>
                <c:pt idx="26">
                  <c:v>3039.3299449901642</c:v>
                </c:pt>
                <c:pt idx="27">
                  <c:v>3094.0390826692401</c:v>
                </c:pt>
                <c:pt idx="28">
                  <c:v>3149.7329848265399</c:v>
                </c:pt>
                <c:pt idx="29">
                  <c:v>3206.4293772226702</c:v>
                </c:pt>
                <c:pt idx="30">
                  <c:v>3264.1463046819326</c:v>
                </c:pt>
                <c:pt idx="31">
                  <c:v>3322.9021368354597</c:v>
                </c:pt>
                <c:pt idx="32">
                  <c:v>3382.7155739677505</c:v>
                </c:pt>
                <c:pt idx="33">
                  <c:v>3443.6056529684238</c:v>
                </c:pt>
                <c:pt idx="34">
                  <c:v>3505.5917533911088</c:v>
                </c:pt>
                <c:pt idx="35">
                  <c:v>3568.6936036214011</c:v>
                </c:pt>
                <c:pt idx="36">
                  <c:v>3632.9312871558391</c:v>
                </c:pt>
                <c:pt idx="37">
                  <c:v>3698.3252489938982</c:v>
                </c:pt>
                <c:pt idx="38">
                  <c:v>3764.8963021450418</c:v>
                </c:pt>
                <c:pt idx="39">
                  <c:v>3832.6656342529041</c:v>
                </c:pt>
                <c:pt idx="40">
                  <c:v>3901.6548143387104</c:v>
                </c:pt>
                <c:pt idx="41">
                  <c:v>3971.8857996660595</c:v>
                </c:pt>
                <c:pt idx="42">
                  <c:v>4043.3809427293008</c:v>
                </c:pt>
                <c:pt idx="43">
                  <c:v>4116.162998367683</c:v>
                </c:pt>
                <c:pt idx="44">
                  <c:v>4190.2551310075542</c:v>
                </c:pt>
                <c:pt idx="45">
                  <c:v>4265.6809220349423</c:v>
                </c:pt>
                <c:pt idx="46">
                  <c:v>4342.4643773008247</c:v>
                </c:pt>
                <c:pt idx="47">
                  <c:v>4420.629934761494</c:v>
                </c:pt>
                <c:pt idx="48">
                  <c:v>4500.2024722564538</c:v>
                </c:pt>
                <c:pt idx="49">
                  <c:v>4581.2073154263217</c:v>
                </c:pt>
                <c:pt idx="50">
                  <c:v>4663.6702457732508</c:v>
                </c:pt>
                <c:pt idx="51">
                  <c:v>4747.6175088664213</c:v>
                </c:pt>
                <c:pt idx="52">
                  <c:v>4833.0758226952694</c:v>
                </c:pt>
                <c:pt idx="53">
                  <c:v>4920.0723861730394</c:v>
                </c:pt>
                <c:pt idx="54">
                  <c:v>5008.6348877934051</c:v>
                </c:pt>
                <c:pt idx="55">
                  <c:v>5098.7915144429408</c:v>
                </c:pt>
                <c:pt idx="56">
                  <c:v>5190.5709603721652</c:v>
                </c:pt>
                <c:pt idx="57">
                  <c:v>5284.0024363281173</c:v>
                </c:pt>
                <c:pt idx="58">
                  <c:v>5379.1156788512781</c:v>
                </c:pt>
                <c:pt idx="59">
                  <c:v>5475.9409597398544</c:v>
                </c:pt>
                <c:pt idx="60">
                  <c:v>5574.5090956844224</c:v>
                </c:pt>
              </c:numCache>
            </c:numRef>
          </c:val>
          <c:smooth val="0"/>
          <c:extLst>
            <c:ext xmlns:c16="http://schemas.microsoft.com/office/drawing/2014/chart" uri="{C3380CC4-5D6E-409C-BE32-E72D297353CC}">
              <c16:uniqueId val="{00000001-2AA7-4D91-98C7-9A1FF96DE52D}"/>
            </c:ext>
          </c:extLst>
        </c:ser>
        <c:ser>
          <c:idx val="2"/>
          <c:order val="2"/>
          <c:tx>
            <c:strRef>
              <c:f>'Fig 2.34'!$D$12</c:f>
              <c:strCache>
                <c:ptCount val="1"/>
                <c:pt idx="0">
                  <c:v>1,5%</c:v>
                </c:pt>
              </c:strCache>
            </c:strRef>
          </c:tx>
          <c:spPr>
            <a:ln w="22225">
              <a:solidFill>
                <a:schemeClr val="accent5">
                  <a:lumMod val="75000"/>
                </a:schemeClr>
              </a:solidFill>
            </a:ln>
          </c:spPr>
          <c:marker>
            <c:symbol val="none"/>
          </c:marker>
          <c:cat>
            <c:numRef>
              <c:f>'Fig 2.34'!$E$4:$BN$4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2.34'!$F$12:$BN$12</c:f>
              <c:numCache>
                <c:formatCode>#,##0</c:formatCode>
                <c:ptCount val="61"/>
                <c:pt idx="8">
                  <c:v>2381.9544067392276</c:v>
                </c:pt>
                <c:pt idx="9">
                  <c:v>2403.7168546515782</c:v>
                </c:pt>
                <c:pt idx="10">
                  <c:v>2386.1334239648481</c:v>
                </c:pt>
                <c:pt idx="11">
                  <c:v>2427.4447879701988</c:v>
                </c:pt>
                <c:pt idx="12">
                  <c:v>2451.7199017772641</c:v>
                </c:pt>
                <c:pt idx="13">
                  <c:v>2470.1083004861157</c:v>
                </c:pt>
                <c:pt idx="14">
                  <c:v>2488.1405772066396</c:v>
                </c:pt>
                <c:pt idx="15">
                  <c:v>2515.7596767930072</c:v>
                </c:pt>
                <c:pt idx="16">
                  <c:v>2551.2328271933688</c:v>
                </c:pt>
                <c:pt idx="17">
                  <c:v>2588.9920586083285</c:v>
                </c:pt>
                <c:pt idx="18">
                  <c:v>2629.12246770417</c:v>
                </c:pt>
                <c:pt idx="19">
                  <c:v>2671.7153304833055</c:v>
                </c:pt>
                <c:pt idx="20">
                  <c:v>2716.8684449857165</c:v>
                </c:pt>
                <c:pt idx="21">
                  <c:v>2755.7206160251408</c:v>
                </c:pt>
                <c:pt idx="22">
                  <c:v>2797.0574241565619</c:v>
                </c:pt>
                <c:pt idx="23">
                  <c:v>2839.0142844099537</c:v>
                </c:pt>
                <c:pt idx="24">
                  <c:v>2881.6004975671462</c:v>
                </c:pt>
                <c:pt idx="25">
                  <c:v>2924.8255039216983</c:v>
                </c:pt>
                <c:pt idx="26">
                  <c:v>2968.6988853715666</c:v>
                </c:pt>
                <c:pt idx="27">
                  <c:v>3013.2303675431849</c:v>
                </c:pt>
                <c:pt idx="28">
                  <c:v>3058.4298219473767</c:v>
                </c:pt>
                <c:pt idx="29">
                  <c:v>3104.3072681676317</c:v>
                </c:pt>
                <c:pt idx="30">
                  <c:v>3150.87287608119</c:v>
                </c:pt>
                <c:pt idx="31">
                  <c:v>3198.1369681134533</c:v>
                </c:pt>
                <c:pt idx="32">
                  <c:v>3246.1100215261986</c:v>
                </c:pt>
                <c:pt idx="33">
                  <c:v>3294.802670740135</c:v>
                </c:pt>
                <c:pt idx="34">
                  <c:v>3344.2257096922817</c:v>
                </c:pt>
                <c:pt idx="35">
                  <c:v>3394.3900942287091</c:v>
                </c:pt>
                <c:pt idx="36">
                  <c:v>3445.3069445331839</c:v>
                </c:pt>
                <c:pt idx="37">
                  <c:v>3496.9875475922267</c:v>
                </c:pt>
                <c:pt idx="38">
                  <c:v>3549.443359697153</c:v>
                </c:pt>
                <c:pt idx="39">
                  <c:v>3602.6860089836532</c:v>
                </c:pt>
                <c:pt idx="40">
                  <c:v>3656.7272980094522</c:v>
                </c:pt>
                <c:pt idx="41">
                  <c:v>3711.5792063706372</c:v>
                </c:pt>
                <c:pt idx="42">
                  <c:v>3767.2538933572409</c:v>
                </c:pt>
                <c:pt idx="43">
                  <c:v>3823.7637006486443</c:v>
                </c:pt>
                <c:pt idx="44">
                  <c:v>3881.1211550494158</c:v>
                </c:pt>
                <c:pt idx="45">
                  <c:v>3939.3389712662015</c:v>
                </c:pt>
                <c:pt idx="46">
                  <c:v>3998.4300547262387</c:v>
                </c:pt>
                <c:pt idx="47">
                  <c:v>4058.4075044381761</c:v>
                </c:pt>
                <c:pt idx="48">
                  <c:v>4119.2846158957927</c:v>
                </c:pt>
                <c:pt idx="49">
                  <c:v>4181.0748840252727</c:v>
                </c:pt>
                <c:pt idx="50">
                  <c:v>4243.7920061766963</c:v>
                </c:pt>
                <c:pt idx="51">
                  <c:v>4307.4498851603903</c:v>
                </c:pt>
                <c:pt idx="52">
                  <c:v>4372.0626323288425</c:v>
                </c:pt>
                <c:pt idx="53">
                  <c:v>4437.6445707048179</c:v>
                </c:pt>
                <c:pt idx="54">
                  <c:v>4504.2102381564328</c:v>
                </c:pt>
                <c:pt idx="55">
                  <c:v>4571.7743906198248</c:v>
                </c:pt>
                <c:pt idx="56">
                  <c:v>4640.3520053701668</c:v>
                </c:pt>
                <c:pt idx="57">
                  <c:v>4709.958284341762</c:v>
                </c:pt>
                <c:pt idx="58">
                  <c:v>4780.6086574979327</c:v>
                </c:pt>
                <c:pt idx="59">
                  <c:v>4852.3187862514442</c:v>
                </c:pt>
                <c:pt idx="60">
                  <c:v>4925.1045669362611</c:v>
                </c:pt>
              </c:numCache>
            </c:numRef>
          </c:val>
          <c:smooth val="0"/>
          <c:extLst>
            <c:ext xmlns:c16="http://schemas.microsoft.com/office/drawing/2014/chart" uri="{C3380CC4-5D6E-409C-BE32-E72D297353CC}">
              <c16:uniqueId val="{00000002-2AA7-4D91-98C7-9A1FF96DE52D}"/>
            </c:ext>
          </c:extLst>
        </c:ser>
        <c:ser>
          <c:idx val="3"/>
          <c:order val="3"/>
          <c:tx>
            <c:strRef>
              <c:f>'Fig 2.34'!$D$13</c:f>
              <c:strCache>
                <c:ptCount val="1"/>
                <c:pt idx="0">
                  <c:v>1,3%</c:v>
                </c:pt>
              </c:strCache>
            </c:strRef>
          </c:tx>
          <c:spPr>
            <a:ln w="22225">
              <a:solidFill>
                <a:schemeClr val="accent6">
                  <a:lumMod val="75000"/>
                </a:schemeClr>
              </a:solidFill>
            </a:ln>
          </c:spPr>
          <c:marker>
            <c:symbol val="none"/>
          </c:marker>
          <c:cat>
            <c:numRef>
              <c:f>'Fig 2.34'!$E$4:$BN$4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2.34'!$F$13:$BN$13</c:f>
              <c:numCache>
                <c:formatCode>#,##0</c:formatCode>
                <c:ptCount val="61"/>
                <c:pt idx="8">
                  <c:v>2381.9544067392276</c:v>
                </c:pt>
                <c:pt idx="9">
                  <c:v>2403.7168546515782</c:v>
                </c:pt>
                <c:pt idx="10">
                  <c:v>2386.1334239648481</c:v>
                </c:pt>
                <c:pt idx="11">
                  <c:v>2427.4447879701988</c:v>
                </c:pt>
                <c:pt idx="12">
                  <c:v>2451.7199017772641</c:v>
                </c:pt>
                <c:pt idx="13">
                  <c:v>2470.1083004861157</c:v>
                </c:pt>
                <c:pt idx="14">
                  <c:v>2488.1405772066396</c:v>
                </c:pt>
                <c:pt idx="15">
                  <c:v>2515.7596767930072</c:v>
                </c:pt>
                <c:pt idx="16">
                  <c:v>2550.4780793125115</c:v>
                </c:pt>
                <c:pt idx="17">
                  <c:v>2586.6958136556036</c:v>
                </c:pt>
                <c:pt idx="18">
                  <c:v>2624.4625447889252</c:v>
                </c:pt>
                <c:pt idx="19">
                  <c:v>2663.8304818518031</c:v>
                </c:pt>
                <c:pt idx="20">
                  <c:v>2705.1208865079184</c:v>
                </c:pt>
                <c:pt idx="21">
                  <c:v>2739.2062487463954</c:v>
                </c:pt>
                <c:pt idx="22">
                  <c:v>2774.8167956856696</c:v>
                </c:pt>
                <c:pt idx="23">
                  <c:v>2810.8902797351543</c:v>
                </c:pt>
                <c:pt idx="24">
                  <c:v>2847.4327190772829</c:v>
                </c:pt>
                <c:pt idx="25">
                  <c:v>2884.4502101308594</c:v>
                </c:pt>
                <c:pt idx="26">
                  <c:v>2921.9489285681311</c:v>
                </c:pt>
                <c:pt idx="27">
                  <c:v>2959.9351303450885</c:v>
                </c:pt>
                <c:pt idx="28">
                  <c:v>2998.4151527451454</c:v>
                </c:pt>
                <c:pt idx="29">
                  <c:v>3037.3954154364051</c:v>
                </c:pt>
                <c:pt idx="30">
                  <c:v>3076.8824215426494</c:v>
                </c:pt>
                <c:pt idx="31">
                  <c:v>3116.8827587282753</c:v>
                </c:pt>
                <c:pt idx="32">
                  <c:v>3157.4031002973143</c:v>
                </c:pt>
                <c:pt idx="33">
                  <c:v>3198.4502063067503</c:v>
                </c:pt>
                <c:pt idx="34">
                  <c:v>3240.0309246943093</c:v>
                </c:pt>
                <c:pt idx="35">
                  <c:v>3282.1521924209069</c:v>
                </c:pt>
                <c:pt idx="36">
                  <c:v>3324.82103662795</c:v>
                </c:pt>
                <c:pt idx="37">
                  <c:v>3368.0445758096848</c:v>
                </c:pt>
                <c:pt idx="38">
                  <c:v>3411.8300210007815</c:v>
                </c:pt>
                <c:pt idx="39">
                  <c:v>3456.1846769793624</c:v>
                </c:pt>
                <c:pt idx="40">
                  <c:v>3501.115943485665</c:v>
                </c:pt>
                <c:pt idx="41">
                  <c:v>3546.6313164565504</c:v>
                </c:pt>
                <c:pt idx="42">
                  <c:v>3592.7383892760558</c:v>
                </c:pt>
                <c:pt idx="43">
                  <c:v>3639.4448540422168</c:v>
                </c:pt>
                <c:pt idx="44">
                  <c:v>3686.7585028503363</c:v>
                </c:pt>
                <c:pt idx="45">
                  <c:v>3734.6872290929623</c:v>
                </c:pt>
                <c:pt idx="46">
                  <c:v>3783.2390287767421</c:v>
                </c:pt>
                <c:pt idx="47">
                  <c:v>3832.4220018564115</c:v>
                </c:pt>
                <c:pt idx="48">
                  <c:v>3882.2443535861157</c:v>
                </c:pt>
                <c:pt idx="49">
                  <c:v>3932.7143958883071</c:v>
                </c:pt>
                <c:pt idx="50">
                  <c:v>3983.8405487404252</c:v>
                </c:pt>
                <c:pt idx="51">
                  <c:v>4035.6313415796221</c:v>
                </c:pt>
                <c:pt idx="52">
                  <c:v>4088.0954147257289</c:v>
                </c:pt>
                <c:pt idx="53">
                  <c:v>4141.2415208227339</c:v>
                </c:pt>
                <c:pt idx="54">
                  <c:v>4195.0785262990021</c:v>
                </c:pt>
                <c:pt idx="55">
                  <c:v>4249.6154128464595</c:v>
                </c:pt>
                <c:pt idx="56">
                  <c:v>4304.8612789190347</c:v>
                </c:pt>
                <c:pt idx="57">
                  <c:v>4360.8253412505519</c:v>
                </c:pt>
                <c:pt idx="58">
                  <c:v>4417.5169363923806</c:v>
                </c:pt>
                <c:pt idx="59">
                  <c:v>4474.945522271054</c:v>
                </c:pt>
                <c:pt idx="60">
                  <c:v>4533.1206797661471</c:v>
                </c:pt>
              </c:numCache>
            </c:numRef>
          </c:val>
          <c:smooth val="0"/>
          <c:extLst>
            <c:ext xmlns:c16="http://schemas.microsoft.com/office/drawing/2014/chart" uri="{C3380CC4-5D6E-409C-BE32-E72D297353CC}">
              <c16:uniqueId val="{00000003-2AA7-4D91-98C7-9A1FF96DE52D}"/>
            </c:ext>
          </c:extLst>
        </c:ser>
        <c:ser>
          <c:idx val="4"/>
          <c:order val="4"/>
          <c:tx>
            <c:strRef>
              <c:f>'Fig 2.34'!$D$14</c:f>
              <c:strCache>
                <c:ptCount val="1"/>
                <c:pt idx="0">
                  <c:v>1%</c:v>
                </c:pt>
              </c:strCache>
            </c:strRef>
          </c:tx>
          <c:spPr>
            <a:ln w="22225">
              <a:solidFill>
                <a:srgbClr val="800000"/>
              </a:solidFill>
            </a:ln>
          </c:spPr>
          <c:marker>
            <c:symbol val="none"/>
          </c:marker>
          <c:cat>
            <c:numRef>
              <c:f>'Fig 2.34'!$E$4:$BN$4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2.34'!$F$14:$BN$14</c:f>
              <c:numCache>
                <c:formatCode>#,##0</c:formatCode>
                <c:ptCount val="61"/>
                <c:pt idx="8">
                  <c:v>2381.9544067392276</c:v>
                </c:pt>
                <c:pt idx="9">
                  <c:v>2403.7168546515782</c:v>
                </c:pt>
                <c:pt idx="10">
                  <c:v>2386.1334239648481</c:v>
                </c:pt>
                <c:pt idx="11">
                  <c:v>2427.4447879701988</c:v>
                </c:pt>
                <c:pt idx="12">
                  <c:v>2451.7199017772641</c:v>
                </c:pt>
                <c:pt idx="13">
                  <c:v>2470.1083004861157</c:v>
                </c:pt>
                <c:pt idx="14">
                  <c:v>2488.1405772066396</c:v>
                </c:pt>
                <c:pt idx="15">
                  <c:v>2515.7596767930072</c:v>
                </c:pt>
                <c:pt idx="16">
                  <c:v>2549.471748804699</c:v>
                </c:pt>
                <c:pt idx="17">
                  <c:v>2583.6355625813476</c:v>
                </c:pt>
                <c:pt idx="18">
                  <c:v>2617.9988012470722</c:v>
                </c:pt>
                <c:pt idx="19">
                  <c:v>2652.8190709870501</c:v>
                </c:pt>
                <c:pt idx="20">
                  <c:v>2688.10245031457</c:v>
                </c:pt>
                <c:pt idx="21">
                  <c:v>2714.9841407450785</c:v>
                </c:pt>
                <c:pt idx="22">
                  <c:v>2742.134648079892</c:v>
                </c:pt>
                <c:pt idx="23">
                  <c:v>2769.5566604880541</c:v>
                </c:pt>
                <c:pt idx="24">
                  <c:v>2797.252893020298</c:v>
                </c:pt>
                <c:pt idx="25">
                  <c:v>2825.2260878778638</c:v>
                </c:pt>
                <c:pt idx="26">
                  <c:v>2853.4790146840046</c:v>
                </c:pt>
                <c:pt idx="27">
                  <c:v>2882.0144707582076</c:v>
                </c:pt>
                <c:pt idx="28">
                  <c:v>2910.8352813931524</c:v>
                </c:pt>
                <c:pt idx="29">
                  <c:v>2939.9443001344471</c:v>
                </c:pt>
                <c:pt idx="30">
                  <c:v>2969.3444090631551</c:v>
                </c:pt>
                <c:pt idx="31">
                  <c:v>2999.0385190811494</c:v>
                </c:pt>
                <c:pt idx="32">
                  <c:v>3029.0295701993241</c:v>
                </c:pt>
                <c:pt idx="33">
                  <c:v>3059.3205318286796</c:v>
                </c:pt>
                <c:pt idx="34">
                  <c:v>3089.9144030743282</c:v>
                </c:pt>
                <c:pt idx="35">
                  <c:v>3120.8142130324341</c:v>
                </c:pt>
                <c:pt idx="36">
                  <c:v>3152.0230210901213</c:v>
                </c:pt>
                <c:pt idx="37">
                  <c:v>3183.5439172283859</c:v>
                </c:pt>
                <c:pt idx="38">
                  <c:v>3215.3800223280314</c:v>
                </c:pt>
                <c:pt idx="39">
                  <c:v>3247.5344884786746</c:v>
                </c:pt>
                <c:pt idx="40">
                  <c:v>3280.0104992908232</c:v>
                </c:pt>
                <c:pt idx="41">
                  <c:v>3312.8112702110939</c:v>
                </c:pt>
                <c:pt idx="42">
                  <c:v>3345.9400488405686</c:v>
                </c:pt>
                <c:pt idx="43">
                  <c:v>3379.4001152563369</c:v>
                </c:pt>
                <c:pt idx="44">
                  <c:v>3413.1947823362621</c:v>
                </c:pt>
                <c:pt idx="45">
                  <c:v>3447.3273960869892</c:v>
                </c:pt>
                <c:pt idx="46">
                  <c:v>3481.8013359752208</c:v>
                </c:pt>
                <c:pt idx="47">
                  <c:v>3516.6200152623369</c:v>
                </c:pt>
                <c:pt idx="48">
                  <c:v>3551.7868813423215</c:v>
                </c:pt>
                <c:pt idx="49">
                  <c:v>3587.3054160831084</c:v>
                </c:pt>
                <c:pt idx="50">
                  <c:v>3623.1791361713026</c:v>
                </c:pt>
                <c:pt idx="51">
                  <c:v>3659.4115934603783</c:v>
                </c:pt>
                <c:pt idx="52">
                  <c:v>3696.0063753223449</c:v>
                </c:pt>
                <c:pt idx="53">
                  <c:v>3732.967105002931</c:v>
                </c:pt>
                <c:pt idx="54">
                  <c:v>3770.2974419803227</c:v>
                </c:pt>
                <c:pt idx="55">
                  <c:v>3808.0010823274902</c:v>
                </c:pt>
                <c:pt idx="56">
                  <c:v>3846.0817590781262</c:v>
                </c:pt>
                <c:pt idx="57">
                  <c:v>3884.5432425962722</c:v>
                </c:pt>
                <c:pt idx="58">
                  <c:v>3923.3893409495968</c:v>
                </c:pt>
                <c:pt idx="59">
                  <c:v>3962.6239002864559</c:v>
                </c:pt>
                <c:pt idx="60">
                  <c:v>4002.2508052166831</c:v>
                </c:pt>
              </c:numCache>
            </c:numRef>
          </c:val>
          <c:smooth val="0"/>
          <c:extLst>
            <c:ext xmlns:c16="http://schemas.microsoft.com/office/drawing/2014/chart" uri="{C3380CC4-5D6E-409C-BE32-E72D297353CC}">
              <c16:uniqueId val="{00000004-2AA7-4D91-98C7-9A1FF96DE52D}"/>
            </c:ext>
          </c:extLst>
        </c:ser>
        <c:dLbls>
          <c:showLegendKey val="0"/>
          <c:showVal val="0"/>
          <c:showCatName val="0"/>
          <c:showSerName val="0"/>
          <c:showPercent val="0"/>
          <c:showBubbleSize val="0"/>
        </c:dLbls>
        <c:smooth val="0"/>
        <c:axId val="90780800"/>
        <c:axId val="90782720"/>
      </c:lineChart>
      <c:catAx>
        <c:axId val="90780800"/>
        <c:scaling>
          <c:orientation val="minMax"/>
        </c:scaling>
        <c:delete val="0"/>
        <c:axPos val="b"/>
        <c:numFmt formatCode="General" sourceLinked="1"/>
        <c:majorTickMark val="out"/>
        <c:minorTickMark val="none"/>
        <c:tickLblPos val="nextTo"/>
        <c:txPr>
          <a:bodyPr rot="-5400000" vert="horz"/>
          <a:lstStyle/>
          <a:p>
            <a:pPr>
              <a:defRPr sz="1200"/>
            </a:pPr>
            <a:endParaRPr lang="fr-FR"/>
          </a:p>
        </c:txPr>
        <c:crossAx val="90782720"/>
        <c:crosses val="autoZero"/>
        <c:auto val="1"/>
        <c:lblAlgn val="ctr"/>
        <c:lblOffset val="100"/>
        <c:tickLblSkip val="10"/>
        <c:noMultiLvlLbl val="0"/>
      </c:catAx>
      <c:valAx>
        <c:axId val="90782720"/>
        <c:scaling>
          <c:orientation val="minMax"/>
          <c:max val="5800"/>
          <c:min val="2000"/>
        </c:scaling>
        <c:delete val="0"/>
        <c:axPos val="l"/>
        <c:majorGridlines/>
        <c:numFmt formatCode="#,##0" sourceLinked="0"/>
        <c:majorTickMark val="out"/>
        <c:minorTickMark val="none"/>
        <c:tickLblPos val="nextTo"/>
        <c:txPr>
          <a:bodyPr/>
          <a:lstStyle/>
          <a:p>
            <a:pPr>
              <a:defRPr sz="1200"/>
            </a:pPr>
            <a:endParaRPr lang="fr-FR"/>
          </a:p>
        </c:txPr>
        <c:crossAx val="90780800"/>
        <c:crosses val="autoZero"/>
        <c:crossBetween val="between"/>
        <c:majorUnit val="500"/>
      </c:valAx>
    </c:plotArea>
    <c:legend>
      <c:legendPos val="b"/>
      <c:layout>
        <c:manualLayout>
          <c:xMode val="edge"/>
          <c:yMode val="edge"/>
          <c:x val="9.243740905443814E-3"/>
          <c:y val="0.8825145179250965"/>
          <c:w val="0.98384787240763394"/>
          <c:h val="0.11748531746031746"/>
        </c:manualLayout>
      </c:layout>
      <c:overlay val="0"/>
      <c:txPr>
        <a:bodyPr/>
        <a:lstStyle/>
        <a:p>
          <a:pPr>
            <a:defRPr sz="1200"/>
          </a:pPr>
          <a:endParaRPr lang="fr-FR"/>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14358875872223"/>
          <c:y val="3.2064285714285712E-2"/>
          <c:w val="0.82973660812723571"/>
          <c:h val="0.6635611111111116"/>
        </c:manualLayout>
      </c:layout>
      <c:lineChart>
        <c:grouping val="standard"/>
        <c:varyColors val="0"/>
        <c:ser>
          <c:idx val="5"/>
          <c:order val="0"/>
          <c:tx>
            <c:strRef>
              <c:f>'Fig 2.35'!$D$5</c:f>
              <c:strCache>
                <c:ptCount val="1"/>
                <c:pt idx="0">
                  <c:v>Obs</c:v>
                </c:pt>
              </c:strCache>
            </c:strRef>
          </c:tx>
          <c:spPr>
            <a:ln w="50800">
              <a:solidFill>
                <a:schemeClr val="bg1">
                  <a:lumMod val="50000"/>
                </a:schemeClr>
              </a:solidFill>
            </a:ln>
          </c:spPr>
          <c:marker>
            <c:symbol val="none"/>
          </c:marker>
          <c:cat>
            <c:numRef>
              <c:f>'Fig 2.35'!$F$4:$BN$4</c:f>
              <c:numCache>
                <c:formatCode>General</c:formatCode>
                <c:ptCount val="6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numCache>
            </c:numRef>
          </c:cat>
          <c:val>
            <c:numRef>
              <c:f>'Fig 2.35'!$F$5:$BN$5</c:f>
              <c:numCache>
                <c:formatCode>0.0%</c:formatCode>
                <c:ptCount val="61"/>
                <c:pt idx="0">
                  <c:v>0.62804149402198062</c:v>
                </c:pt>
                <c:pt idx="1">
                  <c:v>0.63825667905647299</c:v>
                </c:pt>
                <c:pt idx="2">
                  <c:v>0.64918341765799081</c:v>
                </c:pt>
                <c:pt idx="3">
                  <c:v>0.65976250087796995</c:v>
                </c:pt>
                <c:pt idx="4">
                  <c:v>0.66034941515530732</c:v>
                </c:pt>
                <c:pt idx="5">
                  <c:v>0.6557674673109396</c:v>
                </c:pt>
                <c:pt idx="6">
                  <c:v>0.65622104709747175</c:v>
                </c:pt>
                <c:pt idx="7">
                  <c:v>0.65468383512246775</c:v>
                </c:pt>
                <c:pt idx="8">
                  <c:v>0.64533075497205006</c:v>
                </c:pt>
              </c:numCache>
            </c:numRef>
          </c:val>
          <c:smooth val="0"/>
          <c:extLst>
            <c:ext xmlns:c16="http://schemas.microsoft.com/office/drawing/2014/chart" uri="{C3380CC4-5D6E-409C-BE32-E72D297353CC}">
              <c16:uniqueId val="{00000000-EE8B-41A3-9F10-69A4D297BE57}"/>
            </c:ext>
          </c:extLst>
        </c:ser>
        <c:ser>
          <c:idx val="1"/>
          <c:order val="1"/>
          <c:tx>
            <c:strRef>
              <c:f>'Fig 2.35'!$D$6</c:f>
              <c:strCache>
                <c:ptCount val="1"/>
                <c:pt idx="0">
                  <c:v>1,8%</c:v>
                </c:pt>
              </c:strCache>
            </c:strRef>
          </c:tx>
          <c:spPr>
            <a:ln w="22225">
              <a:solidFill>
                <a:srgbClr val="006600"/>
              </a:solidFill>
            </a:ln>
          </c:spPr>
          <c:marker>
            <c:symbol val="none"/>
          </c:marker>
          <c:cat>
            <c:numRef>
              <c:f>'Fig 2.35'!$E$4:$BN$4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2.35'!$F$6:$BN$6</c:f>
              <c:numCache>
                <c:formatCode>0.0%</c:formatCode>
                <c:ptCount val="61"/>
                <c:pt idx="8">
                  <c:v>0.64533075497205006</c:v>
                </c:pt>
                <c:pt idx="9">
                  <c:v>0.63810925910516114</c:v>
                </c:pt>
                <c:pt idx="10">
                  <c:v>0.64846910332231267</c:v>
                </c:pt>
                <c:pt idx="11">
                  <c:v>0.63989462876494052</c:v>
                </c:pt>
                <c:pt idx="12">
                  <c:v>0.63584891266094901</c:v>
                </c:pt>
                <c:pt idx="13">
                  <c:v>0.63431898917802942</c:v>
                </c:pt>
                <c:pt idx="14">
                  <c:v>0.63021219847255039</c:v>
                </c:pt>
                <c:pt idx="15">
                  <c:v>0.62625401870653719</c:v>
                </c:pt>
                <c:pt idx="16">
                  <c:v>0.61857927623237807</c:v>
                </c:pt>
                <c:pt idx="17">
                  <c:v>0.61132400298577483</c:v>
                </c:pt>
                <c:pt idx="18">
                  <c:v>0.60300616874707713</c:v>
                </c:pt>
                <c:pt idx="19">
                  <c:v>0.59559912461897235</c:v>
                </c:pt>
                <c:pt idx="20">
                  <c:v>0.58745979371551837</c:v>
                </c:pt>
                <c:pt idx="21">
                  <c:v>0.5802625041301841</c:v>
                </c:pt>
                <c:pt idx="22">
                  <c:v>0.57232256249315128</c:v>
                </c:pt>
                <c:pt idx="23">
                  <c:v>0.56690697509815491</c:v>
                </c:pt>
                <c:pt idx="24">
                  <c:v>0.55935447374831848</c:v>
                </c:pt>
                <c:pt idx="25">
                  <c:v>0.55232046159444792</c:v>
                </c:pt>
                <c:pt idx="26">
                  <c:v>0.54497315034170712</c:v>
                </c:pt>
                <c:pt idx="27">
                  <c:v>0.5379181052898061</c:v>
                </c:pt>
                <c:pt idx="28">
                  <c:v>0.53132054435917797</c:v>
                </c:pt>
                <c:pt idx="29">
                  <c:v>0.52515792486081037</c:v>
                </c:pt>
                <c:pt idx="30">
                  <c:v>0.51868264877491521</c:v>
                </c:pt>
                <c:pt idx="31">
                  <c:v>0.51177022071545186</c:v>
                </c:pt>
                <c:pt idx="32">
                  <c:v>0.5046937209876794</c:v>
                </c:pt>
                <c:pt idx="33">
                  <c:v>0.4981504905624794</c:v>
                </c:pt>
                <c:pt idx="34">
                  <c:v>0.49344326755445667</c:v>
                </c:pt>
                <c:pt idx="35">
                  <c:v>0.48959077942814988</c:v>
                </c:pt>
                <c:pt idx="36">
                  <c:v>0.48314494490287263</c:v>
                </c:pt>
                <c:pt idx="37">
                  <c:v>0.47750591682310689</c:v>
                </c:pt>
                <c:pt idx="38">
                  <c:v>0.47180181761866569</c:v>
                </c:pt>
                <c:pt idx="39">
                  <c:v>0.46658549226838175</c:v>
                </c:pt>
                <c:pt idx="40">
                  <c:v>0.46177126597167284</c:v>
                </c:pt>
                <c:pt idx="41">
                  <c:v>0.45689635888437719</c:v>
                </c:pt>
                <c:pt idx="42">
                  <c:v>0.4513687532773763</c:v>
                </c:pt>
                <c:pt idx="43">
                  <c:v>0.44732374010119552</c:v>
                </c:pt>
                <c:pt idx="44">
                  <c:v>0.44371210301109493</c:v>
                </c:pt>
                <c:pt idx="45">
                  <c:v>0.44007101987115238</c:v>
                </c:pt>
                <c:pt idx="46">
                  <c:v>0.43644529845163987</c:v>
                </c:pt>
                <c:pt idx="47">
                  <c:v>0.43255016292972032</c:v>
                </c:pt>
                <c:pt idx="48">
                  <c:v>0.4301043812868634</c:v>
                </c:pt>
                <c:pt idx="49">
                  <c:v>0.42729185219510585</c:v>
                </c:pt>
                <c:pt idx="50">
                  <c:v>0.42433693345187995</c:v>
                </c:pt>
                <c:pt idx="51">
                  <c:v>0.42235446137390564</c:v>
                </c:pt>
                <c:pt idx="52">
                  <c:v>0.42059850126836307</c:v>
                </c:pt>
                <c:pt idx="53">
                  <c:v>0.41912335445124588</c:v>
                </c:pt>
                <c:pt idx="54">
                  <c:v>0.41693930106484262</c:v>
                </c:pt>
                <c:pt idx="55">
                  <c:v>0.41453016275674204</c:v>
                </c:pt>
                <c:pt idx="56">
                  <c:v>0.41324653078060547</c:v>
                </c:pt>
                <c:pt idx="57">
                  <c:v>0.4108429650178857</c:v>
                </c:pt>
                <c:pt idx="58">
                  <c:v>0.40862602018319588</c:v>
                </c:pt>
                <c:pt idx="59">
                  <c:v>0.40676370518657168</c:v>
                </c:pt>
                <c:pt idx="60">
                  <c:v>0.40395891141901963</c:v>
                </c:pt>
              </c:numCache>
            </c:numRef>
          </c:val>
          <c:smooth val="0"/>
          <c:extLst>
            <c:ext xmlns:c16="http://schemas.microsoft.com/office/drawing/2014/chart" uri="{C3380CC4-5D6E-409C-BE32-E72D297353CC}">
              <c16:uniqueId val="{00000001-EE8B-41A3-9F10-69A4D297BE57}"/>
            </c:ext>
          </c:extLst>
        </c:ser>
        <c:ser>
          <c:idx val="2"/>
          <c:order val="2"/>
          <c:tx>
            <c:strRef>
              <c:f>'Fig 2.35'!$D$7</c:f>
              <c:strCache>
                <c:ptCount val="1"/>
                <c:pt idx="0">
                  <c:v>1,5%</c:v>
                </c:pt>
              </c:strCache>
            </c:strRef>
          </c:tx>
          <c:spPr>
            <a:ln w="22225">
              <a:solidFill>
                <a:schemeClr val="accent5">
                  <a:lumMod val="75000"/>
                </a:schemeClr>
              </a:solidFill>
            </a:ln>
          </c:spPr>
          <c:marker>
            <c:symbol val="none"/>
          </c:marker>
          <c:cat>
            <c:numRef>
              <c:f>'Fig 2.35'!$E$4:$BN$4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2.35'!$F$7:$BN$7</c:f>
              <c:numCache>
                <c:formatCode>0.0%</c:formatCode>
                <c:ptCount val="61"/>
                <c:pt idx="8">
                  <c:v>0.64533075497205006</c:v>
                </c:pt>
                <c:pt idx="9">
                  <c:v>0.63810925910516114</c:v>
                </c:pt>
                <c:pt idx="10">
                  <c:v>0.64846910332231267</c:v>
                </c:pt>
                <c:pt idx="11">
                  <c:v>0.63989462876494052</c:v>
                </c:pt>
                <c:pt idx="12">
                  <c:v>0.63584891266094901</c:v>
                </c:pt>
                <c:pt idx="13">
                  <c:v>0.63431898917802942</c:v>
                </c:pt>
                <c:pt idx="14">
                  <c:v>0.63021219847255039</c:v>
                </c:pt>
                <c:pt idx="15">
                  <c:v>0.62638092901010856</c:v>
                </c:pt>
                <c:pt idx="16">
                  <c:v>0.6190593263787868</c:v>
                </c:pt>
                <c:pt idx="17">
                  <c:v>0.61226855107336109</c:v>
                </c:pt>
                <c:pt idx="18">
                  <c:v>0.60461185543776719</c:v>
                </c:pt>
                <c:pt idx="19">
                  <c:v>0.5980075844917343</c:v>
                </c:pt>
                <c:pt idx="20">
                  <c:v>0.59080318942345367</c:v>
                </c:pt>
                <c:pt idx="21">
                  <c:v>0.58457366671424715</c:v>
                </c:pt>
                <c:pt idx="22">
                  <c:v>0.57780358090276795</c:v>
                </c:pt>
                <c:pt idx="23">
                  <c:v>0.57348377937496919</c:v>
                </c:pt>
                <c:pt idx="24">
                  <c:v>0.56694307825478363</c:v>
                </c:pt>
                <c:pt idx="25">
                  <c:v>0.56087862997531845</c:v>
                </c:pt>
                <c:pt idx="26">
                  <c:v>0.55444079450153727</c:v>
                </c:pt>
                <c:pt idx="27">
                  <c:v>0.54824171185863702</c:v>
                </c:pt>
                <c:pt idx="28">
                  <c:v>0.54245805144807269</c:v>
                </c:pt>
                <c:pt idx="29">
                  <c:v>0.53708078375497947</c:v>
                </c:pt>
                <c:pt idx="30">
                  <c:v>0.53134174555653113</c:v>
                </c:pt>
                <c:pt idx="31">
                  <c:v>0.52510825528192795</c:v>
                </c:pt>
                <c:pt idx="32">
                  <c:v>0.51865637634387929</c:v>
                </c:pt>
                <c:pt idx="33">
                  <c:v>0.51270285002832272</c:v>
                </c:pt>
                <c:pt idx="34">
                  <c:v>0.50860169730236993</c:v>
                </c:pt>
                <c:pt idx="35">
                  <c:v>0.50534472426600974</c:v>
                </c:pt>
                <c:pt idx="36">
                  <c:v>0.49938690757388121</c:v>
                </c:pt>
                <c:pt idx="37">
                  <c:v>0.49421628927861644</c:v>
                </c:pt>
                <c:pt idx="38">
                  <c:v>0.48893330499547544</c:v>
                </c:pt>
                <c:pt idx="39">
                  <c:v>0.48413086717633769</c:v>
                </c:pt>
                <c:pt idx="40">
                  <c:v>0.47995612868356169</c:v>
                </c:pt>
                <c:pt idx="41">
                  <c:v>0.47544817472288825</c:v>
                </c:pt>
                <c:pt idx="42">
                  <c:v>0.47015727214062586</c:v>
                </c:pt>
                <c:pt idx="43">
                  <c:v>0.4663746633551546</c:v>
                </c:pt>
                <c:pt idx="44">
                  <c:v>0.46301406649814042</c:v>
                </c:pt>
                <c:pt idx="45">
                  <c:v>0.45959228366355909</c:v>
                </c:pt>
                <c:pt idx="46">
                  <c:v>0.45615589596976186</c:v>
                </c:pt>
                <c:pt idx="47">
                  <c:v>0.45239934790306019</c:v>
                </c:pt>
                <c:pt idx="48">
                  <c:v>0.45015459504290928</c:v>
                </c:pt>
                <c:pt idx="49">
                  <c:v>0.44748303641456005</c:v>
                </c:pt>
                <c:pt idx="50">
                  <c:v>0.44465826661145447</c:v>
                </c:pt>
                <c:pt idx="51">
                  <c:v>0.44281961261227604</c:v>
                </c:pt>
                <c:pt idx="52">
                  <c:v>0.44119204754344488</c:v>
                </c:pt>
                <c:pt idx="53">
                  <c:v>0.43983970836956071</c:v>
                </c:pt>
                <c:pt idx="54">
                  <c:v>0.43770381662968566</c:v>
                </c:pt>
                <c:pt idx="55">
                  <c:v>0.43530626706287884</c:v>
                </c:pt>
                <c:pt idx="56">
                  <c:v>0.43406735743772668</c:v>
                </c:pt>
                <c:pt idx="57">
                  <c:v>0.43162272655105499</c:v>
                </c:pt>
                <c:pt idx="58">
                  <c:v>0.42935136557767933</c:v>
                </c:pt>
                <c:pt idx="59">
                  <c:v>0.42743381430830929</c:v>
                </c:pt>
                <c:pt idx="60">
                  <c:v>0.42450980171945402</c:v>
                </c:pt>
              </c:numCache>
            </c:numRef>
          </c:val>
          <c:smooth val="0"/>
          <c:extLst>
            <c:ext xmlns:c16="http://schemas.microsoft.com/office/drawing/2014/chart" uri="{C3380CC4-5D6E-409C-BE32-E72D297353CC}">
              <c16:uniqueId val="{00000002-EE8B-41A3-9F10-69A4D297BE57}"/>
            </c:ext>
          </c:extLst>
        </c:ser>
        <c:ser>
          <c:idx val="3"/>
          <c:order val="3"/>
          <c:tx>
            <c:strRef>
              <c:f>'Fig 2.35'!$D$8</c:f>
              <c:strCache>
                <c:ptCount val="1"/>
                <c:pt idx="0">
                  <c:v>1,3%</c:v>
                </c:pt>
              </c:strCache>
            </c:strRef>
          </c:tx>
          <c:spPr>
            <a:ln w="22225">
              <a:solidFill>
                <a:schemeClr val="accent6">
                  <a:lumMod val="75000"/>
                </a:schemeClr>
              </a:solidFill>
            </a:ln>
          </c:spPr>
          <c:marker>
            <c:symbol val="none"/>
          </c:marker>
          <c:cat>
            <c:numRef>
              <c:f>'Fig 2.35'!$E$4:$BN$4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2.35'!$F$8:$BN$8</c:f>
              <c:numCache>
                <c:formatCode>0.0%</c:formatCode>
                <c:ptCount val="61"/>
                <c:pt idx="8">
                  <c:v>0.64533075497205006</c:v>
                </c:pt>
                <c:pt idx="9">
                  <c:v>0.63810925910516114</c:v>
                </c:pt>
                <c:pt idx="10">
                  <c:v>0.64846910332231267</c:v>
                </c:pt>
                <c:pt idx="11">
                  <c:v>0.63989462876494052</c:v>
                </c:pt>
                <c:pt idx="12">
                  <c:v>0.63584891266094901</c:v>
                </c:pt>
                <c:pt idx="13">
                  <c:v>0.63431898917802942</c:v>
                </c:pt>
                <c:pt idx="14">
                  <c:v>0.63021219847255039</c:v>
                </c:pt>
                <c:pt idx="15">
                  <c:v>0.62627420714324011</c:v>
                </c:pt>
                <c:pt idx="16">
                  <c:v>0.61904392681097731</c:v>
                </c:pt>
                <c:pt idx="17">
                  <c:v>0.61249625712805544</c:v>
                </c:pt>
                <c:pt idx="18">
                  <c:v>0.60522198488638357</c:v>
                </c:pt>
                <c:pt idx="19">
                  <c:v>0.59913856327343484</c:v>
                </c:pt>
                <c:pt idx="20">
                  <c:v>0.59252105024475044</c:v>
                </c:pt>
                <c:pt idx="21">
                  <c:v>0.58690732907607279</c:v>
                </c:pt>
                <c:pt idx="22">
                  <c:v>0.58094219754469256</c:v>
                </c:pt>
                <c:pt idx="23">
                  <c:v>0.5773895426807315</c:v>
                </c:pt>
                <c:pt idx="24">
                  <c:v>0.57156566780669094</c:v>
                </c:pt>
                <c:pt idx="25">
                  <c:v>0.56619666244431544</c:v>
                </c:pt>
                <c:pt idx="26">
                  <c:v>0.56041887404645874</c:v>
                </c:pt>
                <c:pt idx="27">
                  <c:v>0.55485075015261442</c:v>
                </c:pt>
                <c:pt idx="28">
                  <c:v>0.54967110286723164</c:v>
                </c:pt>
                <c:pt idx="29">
                  <c:v>0.54487528038071598</c:v>
                </c:pt>
                <c:pt idx="30">
                  <c:v>0.53967498343487152</c:v>
                </c:pt>
                <c:pt idx="31">
                  <c:v>0.5339509445602687</c:v>
                </c:pt>
                <c:pt idx="32">
                  <c:v>0.52797165634429577</c:v>
                </c:pt>
                <c:pt idx="33">
                  <c:v>0.52246838431144449</c:v>
                </c:pt>
                <c:pt idx="34">
                  <c:v>0.51882822182314026</c:v>
                </c:pt>
                <c:pt idx="35">
                  <c:v>0.51603310501765942</c:v>
                </c:pt>
                <c:pt idx="36">
                  <c:v>0.51044703993650231</c:v>
                </c:pt>
                <c:pt idx="37">
                  <c:v>0.50564503241092384</c:v>
                </c:pt>
                <c:pt idx="38">
                  <c:v>0.50069960913335676</c:v>
                </c:pt>
                <c:pt idx="39">
                  <c:v>0.49622493664349759</c:v>
                </c:pt>
                <c:pt idx="40">
                  <c:v>0.4923203432246645</c:v>
                </c:pt>
                <c:pt idx="41">
                  <c:v>0.48809348908645916</c:v>
                </c:pt>
                <c:pt idx="42">
                  <c:v>0.48305704188840787</c:v>
                </c:pt>
                <c:pt idx="43">
                  <c:v>0.47954390539107644</c:v>
                </c:pt>
                <c:pt idx="44">
                  <c:v>0.47644371220177761</c:v>
                </c:pt>
                <c:pt idx="45">
                  <c:v>0.47326437892458517</c:v>
                </c:pt>
                <c:pt idx="46">
                  <c:v>0.47004915948594173</c:v>
                </c:pt>
                <c:pt idx="47">
                  <c:v>0.46649118979744608</c:v>
                </c:pt>
                <c:pt idx="48">
                  <c:v>0.46447733483568432</c:v>
                </c:pt>
                <c:pt idx="49">
                  <c:v>0.46200869890096491</c:v>
                </c:pt>
                <c:pt idx="50">
                  <c:v>0.45936243069604804</c:v>
                </c:pt>
                <c:pt idx="51">
                  <c:v>0.45771756553077952</c:v>
                </c:pt>
                <c:pt idx="52">
                  <c:v>0.45627619942798769</c:v>
                </c:pt>
                <c:pt idx="53">
                  <c:v>0.45510261304564531</c:v>
                </c:pt>
                <c:pt idx="54">
                  <c:v>0.45310281435262056</c:v>
                </c:pt>
                <c:pt idx="55">
                  <c:v>0.45081207916538363</c:v>
                </c:pt>
                <c:pt idx="56">
                  <c:v>0.44970908386596664</c:v>
                </c:pt>
                <c:pt idx="57">
                  <c:v>0.44734039754069777</c:v>
                </c:pt>
                <c:pt idx="58">
                  <c:v>0.44513295655394286</c:v>
                </c:pt>
                <c:pt idx="59">
                  <c:v>0.44327594945405024</c:v>
                </c:pt>
                <c:pt idx="60">
                  <c:v>0.44036438494599967</c:v>
                </c:pt>
              </c:numCache>
            </c:numRef>
          </c:val>
          <c:smooth val="0"/>
          <c:extLst>
            <c:ext xmlns:c16="http://schemas.microsoft.com/office/drawing/2014/chart" uri="{C3380CC4-5D6E-409C-BE32-E72D297353CC}">
              <c16:uniqueId val="{00000003-EE8B-41A3-9F10-69A4D297BE57}"/>
            </c:ext>
          </c:extLst>
        </c:ser>
        <c:ser>
          <c:idx val="4"/>
          <c:order val="4"/>
          <c:tx>
            <c:strRef>
              <c:f>'Fig 2.35'!$D$9</c:f>
              <c:strCache>
                <c:ptCount val="1"/>
                <c:pt idx="0">
                  <c:v>1%</c:v>
                </c:pt>
              </c:strCache>
            </c:strRef>
          </c:tx>
          <c:spPr>
            <a:ln w="22225">
              <a:solidFill>
                <a:srgbClr val="800000"/>
              </a:solidFill>
            </a:ln>
          </c:spPr>
          <c:marker>
            <c:symbol val="none"/>
          </c:marker>
          <c:cat>
            <c:numRef>
              <c:f>'Fig 2.35'!$E$4:$BN$4</c:f>
              <c:numCache>
                <c:formatCode>General</c:formatCode>
                <c:ptCount val="6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pt idx="52">
                  <c:v>2061</c:v>
                </c:pt>
                <c:pt idx="53">
                  <c:v>2062</c:v>
                </c:pt>
                <c:pt idx="54">
                  <c:v>2063</c:v>
                </c:pt>
                <c:pt idx="55">
                  <c:v>2064</c:v>
                </c:pt>
                <c:pt idx="56">
                  <c:v>2065</c:v>
                </c:pt>
                <c:pt idx="57">
                  <c:v>2066</c:v>
                </c:pt>
                <c:pt idx="58">
                  <c:v>2067</c:v>
                </c:pt>
                <c:pt idx="59">
                  <c:v>2068</c:v>
                </c:pt>
                <c:pt idx="60">
                  <c:v>2069</c:v>
                </c:pt>
                <c:pt idx="61">
                  <c:v>2070</c:v>
                </c:pt>
              </c:numCache>
            </c:numRef>
          </c:cat>
          <c:val>
            <c:numRef>
              <c:f>'Fig 2.35'!$F$9:$BN$9</c:f>
              <c:numCache>
                <c:formatCode>0.0%</c:formatCode>
                <c:ptCount val="61"/>
                <c:pt idx="8">
                  <c:v>0.64533075497205006</c:v>
                </c:pt>
                <c:pt idx="9">
                  <c:v>0.63810925910516114</c:v>
                </c:pt>
                <c:pt idx="10">
                  <c:v>0.64846910332231267</c:v>
                </c:pt>
                <c:pt idx="11">
                  <c:v>0.63989462876494052</c:v>
                </c:pt>
                <c:pt idx="12">
                  <c:v>0.63584891266094901</c:v>
                </c:pt>
                <c:pt idx="13">
                  <c:v>0.63431898917802942</c:v>
                </c:pt>
                <c:pt idx="14">
                  <c:v>0.63021219847255039</c:v>
                </c:pt>
                <c:pt idx="15">
                  <c:v>0.62611427165806632</c:v>
                </c:pt>
                <c:pt idx="16">
                  <c:v>0.61898770351471943</c:v>
                </c:pt>
                <c:pt idx="17">
                  <c:v>0.61272944604782009</c:v>
                </c:pt>
                <c:pt idx="18">
                  <c:v>0.60599264781809048</c:v>
                </c:pt>
                <c:pt idx="19">
                  <c:v>0.6006203198942065</c:v>
                </c:pt>
                <c:pt idx="20">
                  <c:v>0.59494493092828682</c:v>
                </c:pt>
                <c:pt idx="21">
                  <c:v>0.5902922044040575</c:v>
                </c:pt>
                <c:pt idx="22">
                  <c:v>0.58554140993884285</c:v>
                </c:pt>
                <c:pt idx="23">
                  <c:v>0.58314725799377753</c:v>
                </c:pt>
                <c:pt idx="24">
                  <c:v>0.57842361999941028</c:v>
                </c:pt>
                <c:pt idx="25">
                  <c:v>0.57411587532808928</c:v>
                </c:pt>
                <c:pt idx="26">
                  <c:v>0.56936601602328585</c:v>
                </c:pt>
                <c:pt idx="27">
                  <c:v>0.56477452908880432</c:v>
                </c:pt>
                <c:pt idx="28">
                  <c:v>0.56054698744461617</c:v>
                </c:pt>
                <c:pt idx="29">
                  <c:v>0.55666621595243126</c:v>
                </c:pt>
                <c:pt idx="30">
                  <c:v>0.55235347946172919</c:v>
                </c:pt>
                <c:pt idx="31">
                  <c:v>0.54744992519863134</c:v>
                </c:pt>
                <c:pt idx="32">
                  <c:v>0.54223388284636642</c:v>
                </c:pt>
                <c:pt idx="33">
                  <c:v>0.53748267859705212</c:v>
                </c:pt>
                <c:pt idx="34">
                  <c:v>0.53462527629543255</c:v>
                </c:pt>
                <c:pt idx="35">
                  <c:v>0.53258431040690624</c:v>
                </c:pt>
                <c:pt idx="36">
                  <c:v>0.52764264030890362</c:v>
                </c:pt>
                <c:pt idx="37">
                  <c:v>0.52346837121312051</c:v>
                </c:pt>
                <c:pt idx="38">
                  <c:v>0.51911415903020364</c:v>
                </c:pt>
                <c:pt idx="39">
                  <c:v>0.51521491966916499</c:v>
                </c:pt>
                <c:pt idx="40">
                  <c:v>0.51155051683827624</c:v>
                </c:pt>
                <c:pt idx="41">
                  <c:v>0.50784498977986403</c:v>
                </c:pt>
                <c:pt idx="42">
                  <c:v>0.50312987251640484</c:v>
                </c:pt>
                <c:pt idx="43">
                  <c:v>0.49996876206324148</c:v>
                </c:pt>
                <c:pt idx="44">
                  <c:v>0.49720458659088823</c:v>
                </c:pt>
                <c:pt idx="45">
                  <c:v>0.49432263784338781</c:v>
                </c:pt>
                <c:pt idx="46">
                  <c:v>0.49138112962577368</c:v>
                </c:pt>
                <c:pt idx="47">
                  <c:v>0.48805354893177522</c:v>
                </c:pt>
                <c:pt idx="48">
                  <c:v>0.48631548562116073</c:v>
                </c:pt>
                <c:pt idx="49">
                  <c:v>0.48407386954086917</c:v>
                </c:pt>
                <c:pt idx="50">
                  <c:v>0.48162209128943334</c:v>
                </c:pt>
                <c:pt idx="51">
                  <c:v>0.48018411963279201</c:v>
                </c:pt>
                <c:pt idx="52">
                  <c:v>0.47893694320176344</c:v>
                </c:pt>
                <c:pt idx="53">
                  <c:v>0.47794835826353288</c:v>
                </c:pt>
                <c:pt idx="54">
                  <c:v>0.47606297854310831</c:v>
                </c:pt>
                <c:pt idx="55">
                  <c:v>0.47384065493762473</c:v>
                </c:pt>
                <c:pt idx="56">
                  <c:v>0.47283923985769738</c:v>
                </c:pt>
                <c:pt idx="57">
                  <c:v>0.47048279671572507</c:v>
                </c:pt>
                <c:pt idx="58">
                  <c:v>0.46827595252624737</c:v>
                </c:pt>
                <c:pt idx="59">
                  <c:v>0.4664116950462851</c:v>
                </c:pt>
                <c:pt idx="60">
                  <c:v>0.46341905754452134</c:v>
                </c:pt>
              </c:numCache>
            </c:numRef>
          </c:val>
          <c:smooth val="0"/>
          <c:extLst>
            <c:ext xmlns:c16="http://schemas.microsoft.com/office/drawing/2014/chart" uri="{C3380CC4-5D6E-409C-BE32-E72D297353CC}">
              <c16:uniqueId val="{00000004-EE8B-41A3-9F10-69A4D297BE57}"/>
            </c:ext>
          </c:extLst>
        </c:ser>
        <c:dLbls>
          <c:showLegendKey val="0"/>
          <c:showVal val="0"/>
          <c:showCatName val="0"/>
          <c:showSerName val="0"/>
          <c:showPercent val="0"/>
          <c:showBubbleSize val="0"/>
        </c:dLbls>
        <c:smooth val="0"/>
        <c:axId val="77238272"/>
        <c:axId val="77239808"/>
      </c:lineChart>
      <c:catAx>
        <c:axId val="77238272"/>
        <c:scaling>
          <c:orientation val="minMax"/>
        </c:scaling>
        <c:delete val="0"/>
        <c:axPos val="b"/>
        <c:numFmt formatCode="General" sourceLinked="1"/>
        <c:majorTickMark val="out"/>
        <c:minorTickMark val="none"/>
        <c:tickLblPos val="nextTo"/>
        <c:txPr>
          <a:bodyPr rot="-5400000" vert="horz"/>
          <a:lstStyle/>
          <a:p>
            <a:pPr>
              <a:defRPr sz="1100"/>
            </a:pPr>
            <a:endParaRPr lang="fr-FR"/>
          </a:p>
        </c:txPr>
        <c:crossAx val="77239808"/>
        <c:crosses val="autoZero"/>
        <c:auto val="1"/>
        <c:lblAlgn val="ctr"/>
        <c:lblOffset val="100"/>
        <c:tickLblSkip val="5"/>
        <c:noMultiLvlLbl val="0"/>
      </c:catAx>
      <c:valAx>
        <c:axId val="77239808"/>
        <c:scaling>
          <c:orientation val="minMax"/>
          <c:max val="0.71000000000000063"/>
          <c:min val="0.4"/>
        </c:scaling>
        <c:delete val="0"/>
        <c:axPos val="l"/>
        <c:majorGridlines/>
        <c:numFmt formatCode="0%" sourceLinked="0"/>
        <c:majorTickMark val="out"/>
        <c:minorTickMark val="none"/>
        <c:tickLblPos val="nextTo"/>
        <c:txPr>
          <a:bodyPr/>
          <a:lstStyle/>
          <a:p>
            <a:pPr>
              <a:defRPr sz="1200"/>
            </a:pPr>
            <a:endParaRPr lang="fr-FR"/>
          </a:p>
        </c:txPr>
        <c:crossAx val="77238272"/>
        <c:crosses val="autoZero"/>
        <c:crossBetween val="between"/>
        <c:majorUnit val="0.1"/>
      </c:valAx>
    </c:plotArea>
    <c:legend>
      <c:legendPos val="b"/>
      <c:layout>
        <c:manualLayout>
          <c:xMode val="edge"/>
          <c:yMode val="edge"/>
          <c:x val="1.6152222222222221E-2"/>
          <c:y val="0.87075555555555628"/>
          <c:w val="0.97710296296296129"/>
          <c:h val="0.12924444444444469"/>
        </c:manualLayout>
      </c:layout>
      <c:overlay val="0"/>
      <c:txPr>
        <a:bodyPr/>
        <a:lstStyle/>
        <a:p>
          <a:pPr>
            <a:defRPr sz="1200"/>
          </a:pPr>
          <a:endParaRPr lang="fr-FR"/>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89"/>
          <c:y val="3.2064285714285698E-2"/>
          <c:w val="0.80694444444444535"/>
          <c:h val="0.69883888888888934"/>
        </c:manualLayout>
      </c:layout>
      <c:lineChart>
        <c:grouping val="standard"/>
        <c:varyColors val="0"/>
        <c:ser>
          <c:idx val="5"/>
          <c:order val="0"/>
          <c:tx>
            <c:strRef>
              <c:f>'Fig 2.3'!$C$5</c:f>
              <c:strCache>
                <c:ptCount val="1"/>
                <c:pt idx="0">
                  <c:v>Obs</c:v>
                </c:pt>
              </c:strCache>
            </c:strRef>
          </c:tx>
          <c:spPr>
            <a:ln w="50800">
              <a:solidFill>
                <a:schemeClr val="bg1">
                  <a:lumMod val="50000"/>
                </a:schemeClr>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2.3'!$D$5:$BV$5</c:f>
              <c:numCache>
                <c:formatCode>0.0%</c:formatCode>
                <c:ptCount val="71"/>
                <c:pt idx="5">
                  <c:v>0.4892174528519625</c:v>
                </c:pt>
                <c:pt idx="6">
                  <c:v>0.48884658014433513</c:v>
                </c:pt>
                <c:pt idx="7">
                  <c:v>0.49059973370888749</c:v>
                </c:pt>
                <c:pt idx="8">
                  <c:v>0.49465740898799282</c:v>
                </c:pt>
                <c:pt idx="9">
                  <c:v>0.50354350683105387</c:v>
                </c:pt>
                <c:pt idx="10">
                  <c:v>0.49752234725342154</c:v>
                </c:pt>
                <c:pt idx="11">
                  <c:v>0.50592438210151869</c:v>
                </c:pt>
                <c:pt idx="12">
                  <c:v>0.51304857577123952</c:v>
                </c:pt>
                <c:pt idx="13">
                  <c:v>0.51848518265830112</c:v>
                </c:pt>
                <c:pt idx="14">
                  <c:v>0.51810227798530339</c:v>
                </c:pt>
                <c:pt idx="15">
                  <c:v>0.51443930441368946</c:v>
                </c:pt>
                <c:pt idx="16">
                  <c:v>0.51316100332882186</c:v>
                </c:pt>
                <c:pt idx="17">
                  <c:v>0.51238481912812972</c:v>
                </c:pt>
                <c:pt idx="18">
                  <c:v>0.50954456863630948</c:v>
                </c:pt>
                <c:pt idx="19">
                  <c:v>0.5084271456927566</c:v>
                </c:pt>
              </c:numCache>
            </c:numRef>
          </c:val>
          <c:smooth val="0"/>
          <c:extLst>
            <c:ext xmlns:c16="http://schemas.microsoft.com/office/drawing/2014/chart" uri="{C3380CC4-5D6E-409C-BE32-E72D297353CC}">
              <c16:uniqueId val="{00000000-49AB-46C2-A3C1-8CB0BB0AF360}"/>
            </c:ext>
          </c:extLst>
        </c:ser>
        <c:ser>
          <c:idx val="0"/>
          <c:order val="1"/>
          <c:tx>
            <c:strRef>
              <c:f>'Fig 2.1 arr'!#REF!</c:f>
              <c:strCache>
                <c:ptCount val="1"/>
                <c:pt idx="0">
                  <c:v>#REF!</c:v>
                </c:pt>
              </c:strCache>
            </c:strRef>
          </c:tx>
          <c:spPr>
            <a:ln w="22225">
              <a:solidFill>
                <a:schemeClr val="tx1"/>
              </a:solidFill>
            </a:ln>
          </c:spPr>
          <c:marker>
            <c:symbol val="x"/>
            <c:size val="4"/>
            <c:spPr>
              <a:noFill/>
              <a:ln>
                <a:solidFill>
                  <a:schemeClr val="tx1"/>
                </a:solidFill>
              </a:ln>
            </c:spPr>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 arr'!#REF!</c:f>
              <c:numCache>
                <c:formatCode>General</c:formatCode>
                <c:ptCount val="1"/>
                <c:pt idx="0">
                  <c:v>1</c:v>
                </c:pt>
              </c:numCache>
            </c:numRef>
          </c:val>
          <c:smooth val="0"/>
          <c:extLst>
            <c:ext xmlns:c16="http://schemas.microsoft.com/office/drawing/2014/chart" uri="{C3380CC4-5D6E-409C-BE32-E72D297353CC}">
              <c16:uniqueId val="{00000001-49AB-46C2-A3C1-8CB0BB0AF360}"/>
            </c:ext>
          </c:extLst>
        </c:ser>
        <c:ser>
          <c:idx val="1"/>
          <c:order val="2"/>
          <c:tx>
            <c:strRef>
              <c:f>'Fig 2.3'!$C$6</c:f>
              <c:strCache>
                <c:ptCount val="1"/>
                <c:pt idx="0">
                  <c:v>1,8%</c:v>
                </c:pt>
              </c:strCache>
            </c:strRef>
          </c:tx>
          <c:spPr>
            <a:ln w="28575">
              <a:solidFill>
                <a:srgbClr val="006600"/>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2.3'!$D$6:$BV$6</c:f>
              <c:numCache>
                <c:formatCode>0.0%</c:formatCode>
                <c:ptCount val="71"/>
                <c:pt idx="19">
                  <c:v>0.5084271456927566</c:v>
                </c:pt>
                <c:pt idx="20">
                  <c:v>0.53204210365555837</c:v>
                </c:pt>
                <c:pt idx="21">
                  <c:v>0.50963349062689156</c:v>
                </c:pt>
                <c:pt idx="22">
                  <c:v>0.50641134696842349</c:v>
                </c:pt>
                <c:pt idx="23">
                  <c:v>0.50519286472159286</c:v>
                </c:pt>
                <c:pt idx="24">
                  <c:v>0.50192207920719201</c:v>
                </c:pt>
                <c:pt idx="25">
                  <c:v>0.49876965241690074</c:v>
                </c:pt>
                <c:pt idx="26">
                  <c:v>0.49265723074473039</c:v>
                </c:pt>
                <c:pt idx="27">
                  <c:v>0.48687888839912441</c:v>
                </c:pt>
                <c:pt idx="28">
                  <c:v>0.48025428693043376</c:v>
                </c:pt>
                <c:pt idx="29">
                  <c:v>0.47435506917716208</c:v>
                </c:pt>
                <c:pt idx="30">
                  <c:v>0.46787263373665711</c:v>
                </c:pt>
                <c:pt idx="31">
                  <c:v>0.46214047151878368</c:v>
                </c:pt>
                <c:pt idx="32">
                  <c:v>0.45581683636081255</c:v>
                </c:pt>
                <c:pt idx="33">
                  <c:v>0.45150368137585206</c:v>
                </c:pt>
                <c:pt idx="34">
                  <c:v>0.44548861662478439</c:v>
                </c:pt>
                <c:pt idx="35">
                  <c:v>0.43988649401592927</c:v>
                </c:pt>
                <c:pt idx="36">
                  <c:v>0.4340348495230168</c:v>
                </c:pt>
                <c:pt idx="37">
                  <c:v>0.42841597561049466</c:v>
                </c:pt>
                <c:pt idx="38">
                  <c:v>0.42316145735771726</c:v>
                </c:pt>
                <c:pt idx="39">
                  <c:v>0.41825334101296818</c:v>
                </c:pt>
                <c:pt idx="40">
                  <c:v>0.41309621450169087</c:v>
                </c:pt>
                <c:pt idx="41">
                  <c:v>0.4075909255333322</c:v>
                </c:pt>
                <c:pt idx="42">
                  <c:v>0.40195496439915962</c:v>
                </c:pt>
                <c:pt idx="43">
                  <c:v>0.3967437167785835</c:v>
                </c:pt>
                <c:pt idx="44">
                  <c:v>0.39299472689040749</c:v>
                </c:pt>
                <c:pt idx="45">
                  <c:v>0.389926476457992</c:v>
                </c:pt>
                <c:pt idx="46">
                  <c:v>0.38479279819058609</c:v>
                </c:pt>
                <c:pt idx="47">
                  <c:v>0.38030168756885629</c:v>
                </c:pt>
                <c:pt idx="48">
                  <c:v>0.37575875212641918</c:v>
                </c:pt>
                <c:pt idx="49">
                  <c:v>0.37160429610036733</c:v>
                </c:pt>
                <c:pt idx="50">
                  <c:v>0.36777008521318572</c:v>
                </c:pt>
                <c:pt idx="51">
                  <c:v>0.36388754611424773</c:v>
                </c:pt>
                <c:pt idx="52">
                  <c:v>0.3594851760775718</c:v>
                </c:pt>
                <c:pt idx="53">
                  <c:v>0.35626359225432946</c:v>
                </c:pt>
                <c:pt idx="54">
                  <c:v>0.35338716364504735</c:v>
                </c:pt>
                <c:pt idx="55">
                  <c:v>0.35048728321652567</c:v>
                </c:pt>
                <c:pt idx="56">
                  <c:v>0.34759963737609512</c:v>
                </c:pt>
                <c:pt idx="57">
                  <c:v>0.34449742113100479</c:v>
                </c:pt>
                <c:pt idx="58">
                  <c:v>0.3425495188047013</c:v>
                </c:pt>
                <c:pt idx="59">
                  <c:v>0.34030952654021146</c:v>
                </c:pt>
                <c:pt idx="60">
                  <c:v>0.33795613039351208</c:v>
                </c:pt>
                <c:pt idx="61">
                  <c:v>0.33637722330513969</c:v>
                </c:pt>
                <c:pt idx="62">
                  <c:v>0.33497871792978362</c:v>
                </c:pt>
                <c:pt idx="63">
                  <c:v>0.33380386165220299</c:v>
                </c:pt>
                <c:pt idx="64">
                  <c:v>0.33206440846570501</c:v>
                </c:pt>
                <c:pt idx="65">
                  <c:v>0.33014569011713879</c:v>
                </c:pt>
                <c:pt idx="66">
                  <c:v>0.32912336266622494</c:v>
                </c:pt>
                <c:pt idx="67">
                  <c:v>0.32720908247923458</c:v>
                </c:pt>
                <c:pt idx="68">
                  <c:v>0.32544343344290677</c:v>
                </c:pt>
                <c:pt idx="69">
                  <c:v>0.32396022347409004</c:v>
                </c:pt>
                <c:pt idx="70">
                  <c:v>0.32172639188058993</c:v>
                </c:pt>
              </c:numCache>
            </c:numRef>
          </c:val>
          <c:smooth val="0"/>
          <c:extLst>
            <c:ext xmlns:c16="http://schemas.microsoft.com/office/drawing/2014/chart" uri="{C3380CC4-5D6E-409C-BE32-E72D297353CC}">
              <c16:uniqueId val="{00000002-49AB-46C2-A3C1-8CB0BB0AF360}"/>
            </c:ext>
          </c:extLst>
        </c:ser>
        <c:ser>
          <c:idx val="2"/>
          <c:order val="3"/>
          <c:tx>
            <c:strRef>
              <c:f>'Fig 2.3'!$C$7</c:f>
              <c:strCache>
                <c:ptCount val="1"/>
                <c:pt idx="0">
                  <c:v>1,5%</c:v>
                </c:pt>
              </c:strCache>
            </c:strRef>
          </c:tx>
          <c:spPr>
            <a:ln w="28575">
              <a:solidFill>
                <a:schemeClr val="accent5">
                  <a:lumMod val="75000"/>
                </a:schemeClr>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2.3'!$D$7:$BV$7</c:f>
              <c:numCache>
                <c:formatCode>0.0%</c:formatCode>
                <c:ptCount val="71"/>
                <c:pt idx="19">
                  <c:v>0.5084271456927566</c:v>
                </c:pt>
                <c:pt idx="20">
                  <c:v>0.53204210365555837</c:v>
                </c:pt>
                <c:pt idx="21">
                  <c:v>0.50963349062689156</c:v>
                </c:pt>
                <c:pt idx="22">
                  <c:v>0.50641134696842349</c:v>
                </c:pt>
                <c:pt idx="23">
                  <c:v>0.50519286472159286</c:v>
                </c:pt>
                <c:pt idx="24">
                  <c:v>0.50192207920719201</c:v>
                </c:pt>
                <c:pt idx="25">
                  <c:v>0.49887072802856902</c:v>
                </c:pt>
                <c:pt idx="26">
                  <c:v>0.49303955874186084</c:v>
                </c:pt>
                <c:pt idx="27">
                  <c:v>0.48763115809682545</c:v>
                </c:pt>
                <c:pt idx="28">
                  <c:v>0.48153310953066253</c:v>
                </c:pt>
                <c:pt idx="29">
                  <c:v>0.47627324719712683</c:v>
                </c:pt>
                <c:pt idx="30">
                  <c:v>0.4705354259349141</c:v>
                </c:pt>
                <c:pt idx="31">
                  <c:v>0.46557402563474298</c:v>
                </c:pt>
                <c:pt idx="32">
                  <c:v>0.46018210279487315</c:v>
                </c:pt>
                <c:pt idx="33">
                  <c:v>0.45674166833509866</c:v>
                </c:pt>
                <c:pt idx="34">
                  <c:v>0.45153243513765629</c:v>
                </c:pt>
                <c:pt idx="35">
                  <c:v>0.44670250563605157</c:v>
                </c:pt>
                <c:pt idx="36">
                  <c:v>0.44157519808087276</c:v>
                </c:pt>
                <c:pt idx="37">
                  <c:v>0.43663804126790906</c:v>
                </c:pt>
                <c:pt idx="38">
                  <c:v>0.43203174061912014</c:v>
                </c:pt>
                <c:pt idx="39">
                  <c:v>0.42774910472677713</c:v>
                </c:pt>
                <c:pt idx="40">
                  <c:v>0.42317834270059562</c:v>
                </c:pt>
                <c:pt idx="41">
                  <c:v>0.41821378249860369</c:v>
                </c:pt>
                <c:pt idx="42">
                  <c:v>0.41307529025864514</c:v>
                </c:pt>
                <c:pt idx="43">
                  <c:v>0.40833370272009623</c:v>
                </c:pt>
                <c:pt idx="44">
                  <c:v>0.40506740748121389</c:v>
                </c:pt>
                <c:pt idx="45">
                  <c:v>0.40247344518995115</c:v>
                </c:pt>
                <c:pt idx="46">
                  <c:v>0.39772844065196183</c:v>
                </c:pt>
                <c:pt idx="47">
                  <c:v>0.3936103872536999</c:v>
                </c:pt>
                <c:pt idx="48">
                  <c:v>0.38940284182338303</c:v>
                </c:pt>
                <c:pt idx="49">
                  <c:v>0.3855780196741338</c:v>
                </c:pt>
                <c:pt idx="50">
                  <c:v>0.3822531182686722</c:v>
                </c:pt>
                <c:pt idx="51">
                  <c:v>0.37866283291653913</c:v>
                </c:pt>
                <c:pt idx="52">
                  <c:v>0.3744489810878881</c:v>
                </c:pt>
                <c:pt idx="53">
                  <c:v>0.37143638490039321</c:v>
                </c:pt>
                <c:pt idx="54">
                  <c:v>0.3687598931315289</c:v>
                </c:pt>
                <c:pt idx="55">
                  <c:v>0.36603467080309537</c:v>
                </c:pt>
                <c:pt idx="56">
                  <c:v>0.36329781667616307</c:v>
                </c:pt>
                <c:pt idx="57">
                  <c:v>0.36030597611698234</c:v>
                </c:pt>
                <c:pt idx="58">
                  <c:v>0.35851817983883355</c:v>
                </c:pt>
                <c:pt idx="59">
                  <c:v>0.3563904611677019</c:v>
                </c:pt>
                <c:pt idx="60">
                  <c:v>0.35414071999116992</c:v>
                </c:pt>
                <c:pt idx="61">
                  <c:v>0.35267635443232015</c:v>
                </c:pt>
                <c:pt idx="62">
                  <c:v>0.35138010715977808</c:v>
                </c:pt>
                <c:pt idx="63">
                  <c:v>0.35030305899791392</c:v>
                </c:pt>
                <c:pt idx="64">
                  <c:v>0.3486019633580042</c:v>
                </c:pt>
                <c:pt idx="65">
                  <c:v>0.34669247467071651</c:v>
                </c:pt>
                <c:pt idx="66">
                  <c:v>0.34570576559635491</c:v>
                </c:pt>
                <c:pt idx="67">
                  <c:v>0.34375877977077696</c:v>
                </c:pt>
                <c:pt idx="68">
                  <c:v>0.34194979190105629</c:v>
                </c:pt>
                <c:pt idx="69">
                  <c:v>0.34042258991664326</c:v>
                </c:pt>
                <c:pt idx="70">
                  <c:v>0.33809380846527914</c:v>
                </c:pt>
              </c:numCache>
            </c:numRef>
          </c:val>
          <c:smooth val="0"/>
          <c:extLst>
            <c:ext xmlns:c16="http://schemas.microsoft.com/office/drawing/2014/chart" uri="{C3380CC4-5D6E-409C-BE32-E72D297353CC}">
              <c16:uniqueId val="{00000003-49AB-46C2-A3C1-8CB0BB0AF360}"/>
            </c:ext>
          </c:extLst>
        </c:ser>
        <c:ser>
          <c:idx val="3"/>
          <c:order val="4"/>
          <c:tx>
            <c:strRef>
              <c:f>'Fig 2.3'!$C$8</c:f>
              <c:strCache>
                <c:ptCount val="1"/>
                <c:pt idx="0">
                  <c:v>1,3%</c:v>
                </c:pt>
              </c:strCache>
            </c:strRef>
          </c:tx>
          <c:spPr>
            <a:ln w="28575">
              <a:solidFill>
                <a:schemeClr val="accent6">
                  <a:lumMod val="75000"/>
                </a:schemeClr>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2.3'!$D$8:$BV$8</c:f>
              <c:numCache>
                <c:formatCode>0.0%</c:formatCode>
                <c:ptCount val="71"/>
                <c:pt idx="19">
                  <c:v>0.5084271456927566</c:v>
                </c:pt>
                <c:pt idx="20">
                  <c:v>0.53204210365555837</c:v>
                </c:pt>
                <c:pt idx="21">
                  <c:v>0.50963349062689156</c:v>
                </c:pt>
                <c:pt idx="22">
                  <c:v>0.50641134696842349</c:v>
                </c:pt>
                <c:pt idx="23">
                  <c:v>0.50519286472159286</c:v>
                </c:pt>
                <c:pt idx="24">
                  <c:v>0.50192207920719201</c:v>
                </c:pt>
                <c:pt idx="25">
                  <c:v>0.49878573116331409</c:v>
                </c:pt>
                <c:pt idx="26">
                  <c:v>0.49302729401085016</c:v>
                </c:pt>
                <c:pt idx="27">
                  <c:v>0.4878125108169048</c:v>
                </c:pt>
                <c:pt idx="28">
                  <c:v>0.4820190370359968</c:v>
                </c:pt>
                <c:pt idx="29">
                  <c:v>0.47717399653683518</c:v>
                </c:pt>
                <c:pt idx="30">
                  <c:v>0.47190358776564933</c:v>
                </c:pt>
                <c:pt idx="31">
                  <c:v>0.46743263241457689</c:v>
                </c:pt>
                <c:pt idx="32">
                  <c:v>0.46268180209388254</c:v>
                </c:pt>
                <c:pt idx="33">
                  <c:v>0.45985234890280385</c:v>
                </c:pt>
                <c:pt idx="34">
                  <c:v>0.45521402010988976</c:v>
                </c:pt>
                <c:pt idx="35">
                  <c:v>0.45093796461415414</c:v>
                </c:pt>
                <c:pt idx="36">
                  <c:v>0.4463363406327393</c:v>
                </c:pt>
                <c:pt idx="37">
                  <c:v>0.44190170047684385</c:v>
                </c:pt>
                <c:pt idx="38">
                  <c:v>0.43777645608877847</c:v>
                </c:pt>
                <c:pt idx="39">
                  <c:v>0.43395690261175163</c:v>
                </c:pt>
                <c:pt idx="40">
                  <c:v>0.42981521214324075</c:v>
                </c:pt>
                <c:pt idx="41">
                  <c:v>0.42525639608038635</c:v>
                </c:pt>
                <c:pt idx="42">
                  <c:v>0.42049429090245732</c:v>
                </c:pt>
                <c:pt idx="43">
                  <c:v>0.41611130093833681</c:v>
                </c:pt>
                <c:pt idx="44">
                  <c:v>0.41321215374758097</c:v>
                </c:pt>
                <c:pt idx="45">
                  <c:v>0.41098602921042632</c:v>
                </c:pt>
                <c:pt idx="46">
                  <c:v>0.40653710009271532</c:v>
                </c:pt>
                <c:pt idx="47">
                  <c:v>0.40271262064365265</c:v>
                </c:pt>
                <c:pt idx="48">
                  <c:v>0.39877392009159701</c:v>
                </c:pt>
                <c:pt idx="49">
                  <c:v>0.39521014121628328</c:v>
                </c:pt>
                <c:pt idx="50">
                  <c:v>0.39210039238566829</c:v>
                </c:pt>
                <c:pt idx="51">
                  <c:v>0.38873398433660855</c:v>
                </c:pt>
                <c:pt idx="52">
                  <c:v>0.3847227892889879</c:v>
                </c:pt>
                <c:pt idx="53">
                  <c:v>0.38192480984721744</c:v>
                </c:pt>
                <c:pt idx="54">
                  <c:v>0.37945571227137187</c:v>
                </c:pt>
                <c:pt idx="55">
                  <c:v>0.3769235848818217</c:v>
                </c:pt>
                <c:pt idx="56">
                  <c:v>0.37436287655268652</c:v>
                </c:pt>
                <c:pt idx="57">
                  <c:v>0.37152919045753596</c:v>
                </c:pt>
                <c:pt idx="58">
                  <c:v>0.36992528899057114</c:v>
                </c:pt>
                <c:pt idx="59">
                  <c:v>0.36795918474161654</c:v>
                </c:pt>
                <c:pt idx="60">
                  <c:v>0.36585160820982138</c:v>
                </c:pt>
                <c:pt idx="61">
                  <c:v>0.36454158256168562</c:v>
                </c:pt>
                <c:pt idx="62">
                  <c:v>0.36339363037515937</c:v>
                </c:pt>
                <c:pt idx="63">
                  <c:v>0.3624589469168224</c:v>
                </c:pt>
                <c:pt idx="64">
                  <c:v>0.36086624033254561</c:v>
                </c:pt>
                <c:pt idx="65">
                  <c:v>0.35904182219072323</c:v>
                </c:pt>
                <c:pt idx="66">
                  <c:v>0.35816335983251935</c:v>
                </c:pt>
                <c:pt idx="67">
                  <c:v>0.3562768587964395</c:v>
                </c:pt>
                <c:pt idx="68">
                  <c:v>0.35451877894256711</c:v>
                </c:pt>
                <c:pt idx="69">
                  <c:v>0.35303979636028832</c:v>
                </c:pt>
                <c:pt idx="70">
                  <c:v>0.35072092897693941</c:v>
                </c:pt>
              </c:numCache>
            </c:numRef>
          </c:val>
          <c:smooth val="0"/>
          <c:extLst>
            <c:ext xmlns:c16="http://schemas.microsoft.com/office/drawing/2014/chart" uri="{C3380CC4-5D6E-409C-BE32-E72D297353CC}">
              <c16:uniqueId val="{00000004-49AB-46C2-A3C1-8CB0BB0AF360}"/>
            </c:ext>
          </c:extLst>
        </c:ser>
        <c:ser>
          <c:idx val="4"/>
          <c:order val="5"/>
          <c:tx>
            <c:strRef>
              <c:f>'Fig 2.3'!$C$9</c:f>
              <c:strCache>
                <c:ptCount val="1"/>
                <c:pt idx="0">
                  <c:v>1%</c:v>
                </c:pt>
              </c:strCache>
            </c:strRef>
          </c:tx>
          <c:spPr>
            <a:ln w="28575">
              <a:solidFill>
                <a:srgbClr val="800000"/>
              </a:solidFill>
            </a:ln>
          </c:spPr>
          <c:marker>
            <c:symbol val="none"/>
          </c:marker>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2.3'!$D$9:$BV$9</c:f>
              <c:numCache>
                <c:formatCode>0.0%</c:formatCode>
                <c:ptCount val="71"/>
                <c:pt idx="19">
                  <c:v>0.5084271456927566</c:v>
                </c:pt>
                <c:pt idx="20">
                  <c:v>0.53204210365555837</c:v>
                </c:pt>
                <c:pt idx="21">
                  <c:v>0.50963349062689156</c:v>
                </c:pt>
                <c:pt idx="22">
                  <c:v>0.50641134696842349</c:v>
                </c:pt>
                <c:pt idx="23">
                  <c:v>0.50519286472159286</c:v>
                </c:pt>
                <c:pt idx="24">
                  <c:v>0.50192207920719201</c:v>
                </c:pt>
                <c:pt idx="25">
                  <c:v>0.49865835319212909</c:v>
                </c:pt>
                <c:pt idx="26">
                  <c:v>0.49298251589670716</c:v>
                </c:pt>
                <c:pt idx="27">
                  <c:v>0.48799823027416078</c:v>
                </c:pt>
                <c:pt idx="28">
                  <c:v>0.48263281877806391</c:v>
                </c:pt>
                <c:pt idx="29">
                  <c:v>0.47835411708318365</c:v>
                </c:pt>
                <c:pt idx="30">
                  <c:v>0.473834047435233</c:v>
                </c:pt>
                <c:pt idx="31">
                  <c:v>0.47012846036998146</c:v>
                </c:pt>
                <c:pt idx="32">
                  <c:v>0.46634476871557368</c:v>
                </c:pt>
                <c:pt idx="33">
                  <c:v>0.46443798600791159</c:v>
                </c:pt>
                <c:pt idx="34">
                  <c:v>0.46067592267543211</c:v>
                </c:pt>
                <c:pt idx="35">
                  <c:v>0.45724509069953018</c:v>
                </c:pt>
                <c:pt idx="36">
                  <c:v>0.45346214383816047</c:v>
                </c:pt>
                <c:pt idx="37">
                  <c:v>0.44980533003101231</c:v>
                </c:pt>
                <c:pt idx="38">
                  <c:v>0.44643837442918682</c:v>
                </c:pt>
                <c:pt idx="39">
                  <c:v>0.44334759817793945</c:v>
                </c:pt>
                <c:pt idx="40">
                  <c:v>0.43991279055007626</c:v>
                </c:pt>
                <c:pt idx="41">
                  <c:v>0.43600743588191132</c:v>
                </c:pt>
                <c:pt idx="42">
                  <c:v>0.43185320524494974</c:v>
                </c:pt>
                <c:pt idx="43">
                  <c:v>0.42806918722477538</c:v>
                </c:pt>
                <c:pt idx="44">
                  <c:v>0.42579345643467564</c:v>
                </c:pt>
                <c:pt idx="45">
                  <c:v>0.42416796291861408</c:v>
                </c:pt>
                <c:pt idx="46">
                  <c:v>0.42023225152432953</c:v>
                </c:pt>
                <c:pt idx="47">
                  <c:v>0.41690772396233738</c:v>
                </c:pt>
                <c:pt idx="48">
                  <c:v>0.41343988370558582</c:v>
                </c:pt>
                <c:pt idx="49">
                  <c:v>0.41033439902572322</c:v>
                </c:pt>
                <c:pt idx="50">
                  <c:v>0.40741594601514958</c:v>
                </c:pt>
                <c:pt idx="51">
                  <c:v>0.40446474029392671</c:v>
                </c:pt>
                <c:pt idx="52">
                  <c:v>0.40070946315661127</c:v>
                </c:pt>
                <c:pt idx="53">
                  <c:v>0.39819184903377952</c:v>
                </c:pt>
                <c:pt idx="54">
                  <c:v>0.39599036720949921</c:v>
                </c:pt>
                <c:pt idx="55">
                  <c:v>0.39369508680867588</c:v>
                </c:pt>
                <c:pt idx="56">
                  <c:v>0.39135237125323546</c:v>
                </c:pt>
                <c:pt idx="57">
                  <c:v>0.38870217466118362</c:v>
                </c:pt>
                <c:pt idx="58">
                  <c:v>0.38731792289206252</c:v>
                </c:pt>
                <c:pt idx="59">
                  <c:v>0.38553262485033746</c:v>
                </c:pt>
                <c:pt idx="60">
                  <c:v>0.38357994662433942</c:v>
                </c:pt>
                <c:pt idx="61">
                  <c:v>0.38243469788829199</c:v>
                </c:pt>
                <c:pt idx="62">
                  <c:v>0.3814414048531567</c:v>
                </c:pt>
                <c:pt idx="63">
                  <c:v>0.38065406273430796</c:v>
                </c:pt>
                <c:pt idx="64">
                  <c:v>0.37915248324780465</c:v>
                </c:pt>
                <c:pt idx="65">
                  <c:v>0.37738255037846463</c:v>
                </c:pt>
                <c:pt idx="66">
                  <c:v>0.37658498990552425</c:v>
                </c:pt>
                <c:pt idx="67">
                  <c:v>0.37470823975022921</c:v>
                </c:pt>
                <c:pt idx="68">
                  <c:v>0.37295063520567479</c:v>
                </c:pt>
                <c:pt idx="69">
                  <c:v>0.3714658781781402</c:v>
                </c:pt>
                <c:pt idx="70">
                  <c:v>0.36908244155022468</c:v>
                </c:pt>
              </c:numCache>
            </c:numRef>
          </c:val>
          <c:smooth val="0"/>
          <c:extLst>
            <c:ext xmlns:c16="http://schemas.microsoft.com/office/drawing/2014/chart" uri="{C3380CC4-5D6E-409C-BE32-E72D297353CC}">
              <c16:uniqueId val="{00000005-49AB-46C2-A3C1-8CB0BB0AF360}"/>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4643456"/>
        <c:crosses val="autoZero"/>
        <c:auto val="1"/>
        <c:lblAlgn val="ctr"/>
        <c:lblOffset val="100"/>
        <c:tickLblSkip val="10"/>
        <c:noMultiLvlLbl val="0"/>
      </c:catAx>
      <c:valAx>
        <c:axId val="174643456"/>
        <c:scaling>
          <c:orientation val="minMax"/>
          <c:max val="0.60000000000000031"/>
          <c:min val="0.30000000000000016"/>
        </c:scaling>
        <c:delete val="0"/>
        <c:axPos val="l"/>
        <c:majorGridlines/>
        <c:numFmt formatCode="0%" sourceLinked="0"/>
        <c:majorTickMark val="out"/>
        <c:minorTickMark val="none"/>
        <c:tickLblPos val="nextTo"/>
        <c:crossAx val="174641536"/>
        <c:crosses val="autoZero"/>
        <c:crossBetween val="between"/>
        <c:majorUnit val="0.05"/>
      </c:valAx>
    </c:plotArea>
    <c:legend>
      <c:legendPos val="b"/>
      <c:legendEntry>
        <c:idx val="1"/>
        <c:delete val="1"/>
      </c:legendEntry>
      <c:layout>
        <c:manualLayout>
          <c:xMode val="edge"/>
          <c:yMode val="edge"/>
          <c:x val="1.6152269089850929E-2"/>
          <c:y val="0.88251484018264836"/>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7386155564249"/>
          <c:y val="3.2064285714285712E-2"/>
          <c:w val="0.86507803155275165"/>
          <c:h val="0.7084782747405769"/>
        </c:manualLayout>
      </c:layout>
      <c:lineChart>
        <c:grouping val="standard"/>
        <c:varyColors val="0"/>
        <c:ser>
          <c:idx val="5"/>
          <c:order val="0"/>
          <c:tx>
            <c:strRef>
              <c:f>'Fig 2.36'!$D$5</c:f>
              <c:strCache>
                <c:ptCount val="1"/>
                <c:pt idx="0">
                  <c:v>Obs</c:v>
                </c:pt>
              </c:strCache>
            </c:strRef>
          </c:tx>
          <c:spPr>
            <a:ln w="63500">
              <a:noFill/>
            </a:ln>
          </c:spPr>
          <c:marker>
            <c:symbol val="circle"/>
            <c:size val="6"/>
            <c:spPr>
              <a:solidFill>
                <a:schemeClr val="bg1">
                  <a:lumMod val="50000"/>
                </a:schemeClr>
              </a:solidFill>
              <a:ln>
                <a:noFill/>
              </a:ln>
            </c:spPr>
          </c:marker>
          <c:dPt>
            <c:idx val="48"/>
            <c:bubble3D val="0"/>
            <c:spPr>
              <a:ln w="38100">
                <a:solidFill>
                  <a:schemeClr val="bg1">
                    <a:lumMod val="50000"/>
                  </a:schemeClr>
                </a:solidFill>
              </a:ln>
            </c:spPr>
            <c:extLst>
              <c:ext xmlns:c16="http://schemas.microsoft.com/office/drawing/2014/chart" uri="{C3380CC4-5D6E-409C-BE32-E72D297353CC}">
                <c16:uniqueId val="{00000001-EFD2-47AB-B2FB-00E2FD9DF4A2}"/>
              </c:ext>
            </c:extLst>
          </c:dPt>
          <c:cat>
            <c:numRef>
              <c:f>'Fig 2.36'!$E$4:$DA$4</c:f>
              <c:numCache>
                <c:formatCode>General</c:formatCode>
                <c:ptCount val="10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numCache>
            </c:numRef>
          </c:cat>
          <c:val>
            <c:numRef>
              <c:f>'Fig 2.36'!$E$5:$DA$5</c:f>
              <c:numCache>
                <c:formatCode>0.0%</c:formatCode>
                <c:ptCount val="101"/>
                <c:pt idx="0">
                  <c:v>0.70516923995422809</c:v>
                </c:pt>
                <c:pt idx="5">
                  <c:v>0.76065453497360114</c:v>
                </c:pt>
                <c:pt idx="9">
                  <c:v>0.80036249451640462</c:v>
                </c:pt>
                <c:pt idx="14">
                  <c:v>0.85056929192211816</c:v>
                </c:pt>
                <c:pt idx="20">
                  <c:v>0.89143062712276877</c:v>
                </c:pt>
                <c:pt idx="26">
                  <c:v>0.97611423012221565</c:v>
                </c:pt>
                <c:pt idx="27">
                  <c:v>1.0218524121701127</c:v>
                </c:pt>
                <c:pt idx="28">
                  <c:v>1.0272277227722773</c:v>
                </c:pt>
                <c:pt idx="29">
                  <c:v>1.0304249839021249</c:v>
                </c:pt>
                <c:pt idx="30">
                  <c:v>1.0301365562706011</c:v>
                </c:pt>
                <c:pt idx="31">
                  <c:v>1.019009658132761</c:v>
                </c:pt>
                <c:pt idx="32">
                  <c:v>1.0149659863945579</c:v>
                </c:pt>
                <c:pt idx="33">
                  <c:v>1.0142835663809953</c:v>
                </c:pt>
                <c:pt idx="34">
                  <c:v>1.0168092450847965</c:v>
                </c:pt>
                <c:pt idx="35">
                  <c:v>1.0240320427236316</c:v>
                </c:pt>
                <c:pt idx="36">
                  <c:v>1.0258055110074356</c:v>
                </c:pt>
                <c:pt idx="37">
                  <c:v>1.0262932266361817</c:v>
                </c:pt>
                <c:pt idx="38">
                  <c:v>1.0197628458498025</c:v>
                </c:pt>
                <c:pt idx="39">
                  <c:v>1.0204367301231803</c:v>
                </c:pt>
                <c:pt idx="40">
                  <c:v>1.020940946530783</c:v>
                </c:pt>
                <c:pt idx="41">
                  <c:v>1.0253182263253602</c:v>
                </c:pt>
                <c:pt idx="42">
                  <c:v>1.052163678527126</c:v>
                </c:pt>
                <c:pt idx="43">
                  <c:v>1.0592883378995095</c:v>
                </c:pt>
                <c:pt idx="44">
                  <c:v>1.0615021166518206</c:v>
                </c:pt>
                <c:pt idx="45">
                  <c:v>1.0564917127071822</c:v>
                </c:pt>
                <c:pt idx="46">
                  <c:v>1.0519373454245671</c:v>
                </c:pt>
                <c:pt idx="47">
                  <c:v>1.0504011520263319</c:v>
                </c:pt>
                <c:pt idx="48">
                  <c:v>1.0291836734693878</c:v>
                </c:pt>
              </c:numCache>
            </c:numRef>
          </c:val>
          <c:smooth val="0"/>
          <c:extLst>
            <c:ext xmlns:c16="http://schemas.microsoft.com/office/drawing/2014/chart" uri="{C3380CC4-5D6E-409C-BE32-E72D297353CC}">
              <c16:uniqueId val="{00000002-EFD2-47AB-B2FB-00E2FD9DF4A2}"/>
            </c:ext>
          </c:extLst>
        </c:ser>
        <c:ser>
          <c:idx val="1"/>
          <c:order val="1"/>
          <c:tx>
            <c:strRef>
              <c:f>'Fig 2.36'!$D$6</c:f>
              <c:strCache>
                <c:ptCount val="1"/>
                <c:pt idx="0">
                  <c:v>1,8%</c:v>
                </c:pt>
              </c:strCache>
            </c:strRef>
          </c:tx>
          <c:spPr>
            <a:ln w="22225">
              <a:solidFill>
                <a:srgbClr val="006600"/>
              </a:solidFill>
            </a:ln>
          </c:spPr>
          <c:marker>
            <c:symbol val="none"/>
          </c:marker>
          <c:cat>
            <c:numRef>
              <c:f>'Fig 2.36'!$E$4:$DA$4</c:f>
              <c:numCache>
                <c:formatCode>General</c:formatCode>
                <c:ptCount val="10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numCache>
            </c:numRef>
          </c:cat>
          <c:val>
            <c:numRef>
              <c:f>'Fig 2.36'!$E$6:$DA$6</c:f>
              <c:numCache>
                <c:formatCode>0.0%</c:formatCode>
                <c:ptCount val="101"/>
                <c:pt idx="48">
                  <c:v>1.029183673469388</c:v>
                </c:pt>
                <c:pt idx="49">
                  <c:v>1.0221494343725346</c:v>
                </c:pt>
                <c:pt idx="50">
                  <c:v>1.0404911941570154</c:v>
                </c:pt>
                <c:pt idx="51">
                  <c:v>1.0313224232809053</c:v>
                </c:pt>
                <c:pt idx="52">
                  <c:v>1.0216447890448519</c:v>
                </c:pt>
                <c:pt idx="53">
                  <c:v>1.0165746359559527</c:v>
                </c:pt>
                <c:pt idx="54">
                  <c:v>1.01010124593976</c:v>
                </c:pt>
                <c:pt idx="55">
                  <c:v>1.0028895041836661</c:v>
                </c:pt>
                <c:pt idx="56">
                  <c:v>0.99562896203407403</c:v>
                </c:pt>
                <c:pt idx="57">
                  <c:v>0.9871566902387009</c:v>
                </c:pt>
                <c:pt idx="58">
                  <c:v>0.97855265189626894</c:v>
                </c:pt>
                <c:pt idx="59">
                  <c:v>0.96982302141584675</c:v>
                </c:pt>
                <c:pt idx="60">
                  <c:v>0.96267194190322114</c:v>
                </c:pt>
                <c:pt idx="61">
                  <c:v>0.95467828837023261</c:v>
                </c:pt>
                <c:pt idx="62">
                  <c:v>0.94668384201471101</c:v>
                </c:pt>
                <c:pt idx="63">
                  <c:v>0.93846729228794534</c:v>
                </c:pt>
                <c:pt idx="64">
                  <c:v>0.93051957579875666</c:v>
                </c:pt>
                <c:pt idx="65">
                  <c:v>0.92159916910828399</c:v>
                </c:pt>
                <c:pt idx="66">
                  <c:v>0.91295254011695948</c:v>
                </c:pt>
                <c:pt idx="67">
                  <c:v>0.90476945703433764</c:v>
                </c:pt>
                <c:pt idx="68">
                  <c:v>0.8958522175780862</c:v>
                </c:pt>
                <c:pt idx="69">
                  <c:v>0.888458979377313</c:v>
                </c:pt>
                <c:pt idx="70">
                  <c:v>0.88100457938553467</c:v>
                </c:pt>
                <c:pt idx="71">
                  <c:v>0.87492308761986559</c:v>
                </c:pt>
                <c:pt idx="72">
                  <c:v>0.86743059133055544</c:v>
                </c:pt>
                <c:pt idx="73">
                  <c:v>0.86020676426990095</c:v>
                </c:pt>
                <c:pt idx="74">
                  <c:v>0.85361321311036265</c:v>
                </c:pt>
                <c:pt idx="75">
                  <c:v>0.84841988244598743</c:v>
                </c:pt>
                <c:pt idx="76">
                  <c:v>0.84369773235712331</c:v>
                </c:pt>
                <c:pt idx="77">
                  <c:v>0.83827214741141165</c:v>
                </c:pt>
                <c:pt idx="78">
                  <c:v>0.83164278485734267</c:v>
                </c:pt>
                <c:pt idx="79">
                  <c:v>0.82546935287181544</c:v>
                </c:pt>
                <c:pt idx="80">
                  <c:v>0.81926923308959865</c:v>
                </c:pt>
                <c:pt idx="81">
                  <c:v>0.81317480359940264</c:v>
                </c:pt>
                <c:pt idx="82">
                  <c:v>0.80732222438035495</c:v>
                </c:pt>
                <c:pt idx="83">
                  <c:v>0.80234546737058798</c:v>
                </c:pt>
                <c:pt idx="84">
                  <c:v>0.79835967348898562</c:v>
                </c:pt>
                <c:pt idx="85">
                  <c:v>0.7926700752343484</c:v>
                </c:pt>
                <c:pt idx="86">
                  <c:v>0.78742372692516349</c:v>
                </c:pt>
                <c:pt idx="87">
                  <c:v>0.78324639988765299</c:v>
                </c:pt>
                <c:pt idx="88">
                  <c:v>0.78123565590123478</c:v>
                </c:pt>
                <c:pt idx="89">
                  <c:v>0.7792980713524319</c:v>
                </c:pt>
                <c:pt idx="90">
                  <c:v>0.77735556131010919</c:v>
                </c:pt>
                <c:pt idx="91">
                  <c:v>0.77430807071843843</c:v>
                </c:pt>
                <c:pt idx="92">
                  <c:v>0.77168652610681132</c:v>
                </c:pt>
                <c:pt idx="93">
                  <c:v>0.7687217537796599</c:v>
                </c:pt>
                <c:pt idx="94">
                  <c:v>0.76574356131261279</c:v>
                </c:pt>
                <c:pt idx="95">
                  <c:v>0.76235784936899453</c:v>
                </c:pt>
                <c:pt idx="96">
                  <c:v>0.75834074515938088</c:v>
                </c:pt>
                <c:pt idx="97">
                  <c:v>0.75548776957629904</c:v>
                </c:pt>
                <c:pt idx="98">
                  <c:v>0.7537164630968255</c:v>
                </c:pt>
                <c:pt idx="99">
                  <c:v>0.75196511341704708</c:v>
                </c:pt>
                <c:pt idx="100">
                  <c:v>0.74982245805685788</c:v>
                </c:pt>
              </c:numCache>
            </c:numRef>
          </c:val>
          <c:smooth val="0"/>
          <c:extLst>
            <c:ext xmlns:c16="http://schemas.microsoft.com/office/drawing/2014/chart" uri="{C3380CC4-5D6E-409C-BE32-E72D297353CC}">
              <c16:uniqueId val="{00000003-EFD2-47AB-B2FB-00E2FD9DF4A2}"/>
            </c:ext>
          </c:extLst>
        </c:ser>
        <c:ser>
          <c:idx val="2"/>
          <c:order val="2"/>
          <c:tx>
            <c:strRef>
              <c:f>'Fig 2.36'!$D$7</c:f>
              <c:strCache>
                <c:ptCount val="1"/>
                <c:pt idx="0">
                  <c:v>1,5%</c:v>
                </c:pt>
              </c:strCache>
            </c:strRef>
          </c:tx>
          <c:spPr>
            <a:ln w="22225">
              <a:solidFill>
                <a:schemeClr val="accent5">
                  <a:lumMod val="75000"/>
                </a:schemeClr>
              </a:solidFill>
            </a:ln>
          </c:spPr>
          <c:marker>
            <c:symbol val="none"/>
          </c:marker>
          <c:cat>
            <c:numRef>
              <c:f>'Fig 2.36'!$E$4:$DA$4</c:f>
              <c:numCache>
                <c:formatCode>General</c:formatCode>
                <c:ptCount val="10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numCache>
            </c:numRef>
          </c:cat>
          <c:val>
            <c:numRef>
              <c:f>'Fig 2.36'!$E$7:$DA$7</c:f>
              <c:numCache>
                <c:formatCode>0.0%</c:formatCode>
                <c:ptCount val="101"/>
                <c:pt idx="48">
                  <c:v>1.029183673469388</c:v>
                </c:pt>
                <c:pt idx="49">
                  <c:v>1.0221494343725346</c:v>
                </c:pt>
                <c:pt idx="50">
                  <c:v>1.0404911941570154</c:v>
                </c:pt>
                <c:pt idx="51">
                  <c:v>1.0313224232809053</c:v>
                </c:pt>
                <c:pt idx="52">
                  <c:v>1.0216447890448519</c:v>
                </c:pt>
                <c:pt idx="53">
                  <c:v>1.0165746359559527</c:v>
                </c:pt>
                <c:pt idx="54">
                  <c:v>1.01010124593976</c:v>
                </c:pt>
                <c:pt idx="55">
                  <c:v>1.0029263485620667</c:v>
                </c:pt>
                <c:pt idx="56">
                  <c:v>0.99585895123003298</c:v>
                </c:pt>
                <c:pt idx="57">
                  <c:v>0.98781854584199691</c:v>
                </c:pt>
                <c:pt idx="58">
                  <c:v>0.97985396661562774</c:v>
                </c:pt>
                <c:pt idx="59">
                  <c:v>0.97119033651883058</c:v>
                </c:pt>
                <c:pt idx="60">
                  <c:v>0.9642056986449199</c:v>
                </c:pt>
                <c:pt idx="61">
                  <c:v>0.9567893755435769</c:v>
                </c:pt>
                <c:pt idx="62">
                  <c:v>0.94994587034860822</c:v>
                </c:pt>
                <c:pt idx="63">
                  <c:v>0.94384312425026751</c:v>
                </c:pt>
                <c:pt idx="64">
                  <c:v>0.93790659542413779</c:v>
                </c:pt>
                <c:pt idx="65">
                  <c:v>0.93041827937625932</c:v>
                </c:pt>
                <c:pt idx="66">
                  <c:v>0.92311495159981372</c:v>
                </c:pt>
                <c:pt idx="67">
                  <c:v>0.91568825860410463</c:v>
                </c:pt>
                <c:pt idx="68">
                  <c:v>0.90787836431583524</c:v>
                </c:pt>
                <c:pt idx="69">
                  <c:v>0.90015390194830125</c:v>
                </c:pt>
                <c:pt idx="70">
                  <c:v>0.89316147401503909</c:v>
                </c:pt>
                <c:pt idx="71">
                  <c:v>0.88675494342601247</c:v>
                </c:pt>
                <c:pt idx="72">
                  <c:v>0.88043450614781871</c:v>
                </c:pt>
                <c:pt idx="73">
                  <c:v>0.87496687232624459</c:v>
                </c:pt>
                <c:pt idx="74">
                  <c:v>0.87122388220237224</c:v>
                </c:pt>
                <c:pt idx="75">
                  <c:v>0.86704068047751004</c:v>
                </c:pt>
                <c:pt idx="76">
                  <c:v>0.86260074474494619</c:v>
                </c:pt>
                <c:pt idx="77">
                  <c:v>0.85727346230671342</c:v>
                </c:pt>
                <c:pt idx="78">
                  <c:v>0.85173282647909077</c:v>
                </c:pt>
                <c:pt idx="79">
                  <c:v>0.84649979912199924</c:v>
                </c:pt>
                <c:pt idx="80">
                  <c:v>0.84038322354194739</c:v>
                </c:pt>
                <c:pt idx="81">
                  <c:v>0.83499452980519662</c:v>
                </c:pt>
                <c:pt idx="82">
                  <c:v>0.82947817333911988</c:v>
                </c:pt>
                <c:pt idx="83">
                  <c:v>0.82392603640469519</c:v>
                </c:pt>
                <c:pt idx="84">
                  <c:v>0.81937197650491811</c:v>
                </c:pt>
                <c:pt idx="85">
                  <c:v>0.81486920234023763</c:v>
                </c:pt>
                <c:pt idx="86">
                  <c:v>0.81117529477753969</c:v>
                </c:pt>
                <c:pt idx="87">
                  <c:v>0.8073367596615787</c:v>
                </c:pt>
                <c:pt idx="88">
                  <c:v>0.80289100411345948</c:v>
                </c:pt>
                <c:pt idx="89">
                  <c:v>0.79960715589746278</c:v>
                </c:pt>
                <c:pt idx="90">
                  <c:v>0.7971431268572865</c:v>
                </c:pt>
                <c:pt idx="91">
                  <c:v>0.79556213037313983</c:v>
                </c:pt>
                <c:pt idx="92">
                  <c:v>0.79327494661280673</c:v>
                </c:pt>
                <c:pt idx="93">
                  <c:v>0.79047639234289246</c:v>
                </c:pt>
                <c:pt idx="94">
                  <c:v>0.78784057235019322</c:v>
                </c:pt>
                <c:pt idx="95">
                  <c:v>0.78604366016286265</c:v>
                </c:pt>
                <c:pt idx="96">
                  <c:v>0.78421917392183693</c:v>
                </c:pt>
                <c:pt idx="97">
                  <c:v>0.78261297943780228</c:v>
                </c:pt>
                <c:pt idx="98">
                  <c:v>0.78124297688937128</c:v>
                </c:pt>
                <c:pt idx="99">
                  <c:v>0.77922205810089396</c:v>
                </c:pt>
                <c:pt idx="100">
                  <c:v>0.77673848358128206</c:v>
                </c:pt>
              </c:numCache>
            </c:numRef>
          </c:val>
          <c:smooth val="0"/>
          <c:extLst>
            <c:ext xmlns:c16="http://schemas.microsoft.com/office/drawing/2014/chart" uri="{C3380CC4-5D6E-409C-BE32-E72D297353CC}">
              <c16:uniqueId val="{00000004-EFD2-47AB-B2FB-00E2FD9DF4A2}"/>
            </c:ext>
          </c:extLst>
        </c:ser>
        <c:ser>
          <c:idx val="3"/>
          <c:order val="3"/>
          <c:tx>
            <c:strRef>
              <c:f>'Fig 2.36'!$D$8</c:f>
              <c:strCache>
                <c:ptCount val="1"/>
                <c:pt idx="0">
                  <c:v>1,3%</c:v>
                </c:pt>
              </c:strCache>
            </c:strRef>
          </c:tx>
          <c:spPr>
            <a:ln w="22225">
              <a:solidFill>
                <a:schemeClr val="accent6">
                  <a:lumMod val="75000"/>
                </a:schemeClr>
              </a:solidFill>
            </a:ln>
          </c:spPr>
          <c:marker>
            <c:symbol val="none"/>
          </c:marker>
          <c:cat>
            <c:numRef>
              <c:f>'Fig 2.36'!$E$4:$DA$4</c:f>
              <c:numCache>
                <c:formatCode>General</c:formatCode>
                <c:ptCount val="10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numCache>
            </c:numRef>
          </c:cat>
          <c:val>
            <c:numRef>
              <c:f>'Fig 2.36'!$E$8:$DA$8</c:f>
              <c:numCache>
                <c:formatCode>0.0%</c:formatCode>
                <c:ptCount val="101"/>
                <c:pt idx="48">
                  <c:v>1.029183673469388</c:v>
                </c:pt>
                <c:pt idx="49">
                  <c:v>1.0221494343725346</c:v>
                </c:pt>
                <c:pt idx="50">
                  <c:v>1.0404911941570154</c:v>
                </c:pt>
                <c:pt idx="51">
                  <c:v>1.0313224232809053</c:v>
                </c:pt>
                <c:pt idx="52">
                  <c:v>1.0216447890448519</c:v>
                </c:pt>
                <c:pt idx="53">
                  <c:v>1.0165746359559527</c:v>
                </c:pt>
                <c:pt idx="54">
                  <c:v>1.01010124593976</c:v>
                </c:pt>
                <c:pt idx="55">
                  <c:v>1.0029631929404672</c:v>
                </c:pt>
                <c:pt idx="56">
                  <c:v>0.99608894042599172</c:v>
                </c:pt>
                <c:pt idx="57">
                  <c:v>0.98848040144529303</c:v>
                </c:pt>
                <c:pt idx="58">
                  <c:v>0.98115528133498631</c:v>
                </c:pt>
                <c:pt idx="59">
                  <c:v>0.9725576516218144</c:v>
                </c:pt>
                <c:pt idx="60">
                  <c:v>0.96573945538661865</c:v>
                </c:pt>
                <c:pt idx="61">
                  <c:v>0.95890046271692142</c:v>
                </c:pt>
                <c:pt idx="62">
                  <c:v>0.95346700161268427</c:v>
                </c:pt>
                <c:pt idx="63">
                  <c:v>0.94783582767500008</c:v>
                </c:pt>
                <c:pt idx="64">
                  <c:v>0.9417625423021696</c:v>
                </c:pt>
                <c:pt idx="65">
                  <c:v>0.93545025220007949</c:v>
                </c:pt>
                <c:pt idx="66">
                  <c:v>0.93053879264168515</c:v>
                </c:pt>
                <c:pt idx="67">
                  <c:v>0.92474201331362837</c:v>
                </c:pt>
                <c:pt idx="68">
                  <c:v>0.91922085123816566</c:v>
                </c:pt>
                <c:pt idx="69">
                  <c:v>0.91321292527218845</c:v>
                </c:pt>
                <c:pt idx="70">
                  <c:v>0.90801870462943968</c:v>
                </c:pt>
                <c:pt idx="71">
                  <c:v>0.90172968796901487</c:v>
                </c:pt>
                <c:pt idx="72">
                  <c:v>0.894867265476884</c:v>
                </c:pt>
                <c:pt idx="73">
                  <c:v>0.88877762720856746</c:v>
                </c:pt>
                <c:pt idx="74">
                  <c:v>0.88490256242571164</c:v>
                </c:pt>
                <c:pt idx="75">
                  <c:v>0.8806832009105553</c:v>
                </c:pt>
                <c:pt idx="76">
                  <c:v>0.87654888322051738</c:v>
                </c:pt>
                <c:pt idx="77">
                  <c:v>0.87024299964786023</c:v>
                </c:pt>
                <c:pt idx="78">
                  <c:v>0.86486751398963879</c:v>
                </c:pt>
                <c:pt idx="79">
                  <c:v>0.85920626557475666</c:v>
                </c:pt>
                <c:pt idx="80">
                  <c:v>0.85492446809686096</c:v>
                </c:pt>
                <c:pt idx="81">
                  <c:v>0.85065936022323341</c:v>
                </c:pt>
                <c:pt idx="82">
                  <c:v>0.84738849001121341</c:v>
                </c:pt>
                <c:pt idx="83">
                  <c:v>0.84364420378391658</c:v>
                </c:pt>
                <c:pt idx="84">
                  <c:v>0.83998820469170232</c:v>
                </c:pt>
                <c:pt idx="85">
                  <c:v>0.83482643700253167</c:v>
                </c:pt>
                <c:pt idx="86">
                  <c:v>0.8306712977288282</c:v>
                </c:pt>
                <c:pt idx="87">
                  <c:v>0.82731778042198512</c:v>
                </c:pt>
                <c:pt idx="88">
                  <c:v>0.82426967011556573</c:v>
                </c:pt>
                <c:pt idx="89">
                  <c:v>0.82089113733132546</c:v>
                </c:pt>
                <c:pt idx="90">
                  <c:v>0.81835104560912286</c:v>
                </c:pt>
                <c:pt idx="91">
                  <c:v>0.81668594375525061</c:v>
                </c:pt>
                <c:pt idx="92">
                  <c:v>0.81572402783227338</c:v>
                </c:pt>
                <c:pt idx="93">
                  <c:v>0.81377593836302142</c:v>
                </c:pt>
                <c:pt idx="94">
                  <c:v>0.81137574755601516</c:v>
                </c:pt>
                <c:pt idx="95">
                  <c:v>0.8091143838805841</c:v>
                </c:pt>
                <c:pt idx="96">
                  <c:v>0.80672217400921631</c:v>
                </c:pt>
                <c:pt idx="97">
                  <c:v>0.80496093380490785</c:v>
                </c:pt>
                <c:pt idx="98">
                  <c:v>0.8039119878290264</c:v>
                </c:pt>
                <c:pt idx="99">
                  <c:v>0.80244928595546472</c:v>
                </c:pt>
                <c:pt idx="100">
                  <c:v>0.80056348512857034</c:v>
                </c:pt>
              </c:numCache>
            </c:numRef>
          </c:val>
          <c:smooth val="0"/>
          <c:extLst>
            <c:ext xmlns:c16="http://schemas.microsoft.com/office/drawing/2014/chart" uri="{C3380CC4-5D6E-409C-BE32-E72D297353CC}">
              <c16:uniqueId val="{00000005-EFD2-47AB-B2FB-00E2FD9DF4A2}"/>
            </c:ext>
          </c:extLst>
        </c:ser>
        <c:ser>
          <c:idx val="4"/>
          <c:order val="4"/>
          <c:tx>
            <c:strRef>
              <c:f>'Fig 2.36'!$D$9</c:f>
              <c:strCache>
                <c:ptCount val="1"/>
                <c:pt idx="0">
                  <c:v>1%</c:v>
                </c:pt>
              </c:strCache>
            </c:strRef>
          </c:tx>
          <c:spPr>
            <a:ln w="22225">
              <a:solidFill>
                <a:srgbClr val="800000"/>
              </a:solidFill>
            </a:ln>
          </c:spPr>
          <c:marker>
            <c:symbol val="none"/>
          </c:marker>
          <c:cat>
            <c:numRef>
              <c:f>'Fig 2.36'!$E$4:$DA$4</c:f>
              <c:numCache>
                <c:formatCode>General</c:formatCode>
                <c:ptCount val="10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numCache>
            </c:numRef>
          </c:cat>
          <c:val>
            <c:numRef>
              <c:f>'Fig 2.36'!$E$9:$DA$9</c:f>
              <c:numCache>
                <c:formatCode>0.0%</c:formatCode>
                <c:ptCount val="101"/>
                <c:pt idx="48">
                  <c:v>1.029183673469388</c:v>
                </c:pt>
                <c:pt idx="49">
                  <c:v>1.0221494343725346</c:v>
                </c:pt>
                <c:pt idx="50">
                  <c:v>1.0404911941570154</c:v>
                </c:pt>
                <c:pt idx="51">
                  <c:v>1.0313224232809053</c:v>
                </c:pt>
                <c:pt idx="52">
                  <c:v>1.0216447890448519</c:v>
                </c:pt>
                <c:pt idx="53">
                  <c:v>1.0165746359559527</c:v>
                </c:pt>
                <c:pt idx="54">
                  <c:v>1.01010124593976</c:v>
                </c:pt>
                <c:pt idx="55">
                  <c:v>1.0030000373188679</c:v>
                </c:pt>
                <c:pt idx="56">
                  <c:v>0.99631892962195068</c:v>
                </c:pt>
                <c:pt idx="57">
                  <c:v>0.98914225704858916</c:v>
                </c:pt>
                <c:pt idx="58">
                  <c:v>0.9824565960543451</c:v>
                </c:pt>
                <c:pt idx="59">
                  <c:v>0.97392496672479834</c:v>
                </c:pt>
                <c:pt idx="60">
                  <c:v>0.96727321212831741</c:v>
                </c:pt>
                <c:pt idx="61">
                  <c:v>0.96101154989026571</c:v>
                </c:pt>
                <c:pt idx="62">
                  <c:v>0.95639763947071532</c:v>
                </c:pt>
                <c:pt idx="63">
                  <c:v>0.95168150995355694</c:v>
                </c:pt>
                <c:pt idx="64">
                  <c:v>0.94763474675634929</c:v>
                </c:pt>
                <c:pt idx="65">
                  <c:v>0.94270905346137956</c:v>
                </c:pt>
                <c:pt idx="66">
                  <c:v>0.93987058953829761</c:v>
                </c:pt>
                <c:pt idx="67">
                  <c:v>0.93626362830276122</c:v>
                </c:pt>
                <c:pt idx="68">
                  <c:v>0.93222636762187294</c:v>
                </c:pt>
                <c:pt idx="69">
                  <c:v>0.92642530883319874</c:v>
                </c:pt>
                <c:pt idx="70">
                  <c:v>0.92034687421178796</c:v>
                </c:pt>
                <c:pt idx="71">
                  <c:v>0.91496517570013736</c:v>
                </c:pt>
                <c:pt idx="72">
                  <c:v>0.90985839881370156</c:v>
                </c:pt>
                <c:pt idx="73">
                  <c:v>0.90643864581714551</c:v>
                </c:pt>
                <c:pt idx="74">
                  <c:v>0.90464545365274918</c:v>
                </c:pt>
                <c:pt idx="75">
                  <c:v>0.90150540555175884</c:v>
                </c:pt>
                <c:pt idx="76">
                  <c:v>0.89747592083454308</c:v>
                </c:pt>
                <c:pt idx="77">
                  <c:v>0.89161913169725304</c:v>
                </c:pt>
                <c:pt idx="78">
                  <c:v>0.8869814673878248</c:v>
                </c:pt>
                <c:pt idx="79">
                  <c:v>0.88369630599561266</c:v>
                </c:pt>
                <c:pt idx="80">
                  <c:v>0.88072312708192746</c:v>
                </c:pt>
                <c:pt idx="81">
                  <c:v>0.87757589839134564</c:v>
                </c:pt>
                <c:pt idx="82">
                  <c:v>0.87310147454222498</c:v>
                </c:pt>
                <c:pt idx="83">
                  <c:v>0.86822633012194561</c:v>
                </c:pt>
                <c:pt idx="84">
                  <c:v>0.8641205889415684</c:v>
                </c:pt>
                <c:pt idx="85">
                  <c:v>0.86010142833846615</c:v>
                </c:pt>
                <c:pt idx="86">
                  <c:v>0.85619699864798438</c:v>
                </c:pt>
                <c:pt idx="87">
                  <c:v>0.85244663990454705</c:v>
                </c:pt>
                <c:pt idx="88">
                  <c:v>0.84973576571650766</c:v>
                </c:pt>
                <c:pt idx="89">
                  <c:v>0.84765451906058553</c:v>
                </c:pt>
                <c:pt idx="90">
                  <c:v>0.84624083197103828</c:v>
                </c:pt>
                <c:pt idx="91">
                  <c:v>0.84450046407977464</c:v>
                </c:pt>
                <c:pt idx="92">
                  <c:v>0.84340203633940136</c:v>
                </c:pt>
                <c:pt idx="93">
                  <c:v>0.84146918966848339</c:v>
                </c:pt>
                <c:pt idx="94">
                  <c:v>0.83863164242910471</c:v>
                </c:pt>
                <c:pt idx="95">
                  <c:v>0.83638496925314121</c:v>
                </c:pt>
                <c:pt idx="96">
                  <c:v>0.83413678686876269</c:v>
                </c:pt>
                <c:pt idx="97">
                  <c:v>0.83326585059520675</c:v>
                </c:pt>
                <c:pt idx="98">
                  <c:v>0.83170895454081362</c:v>
                </c:pt>
                <c:pt idx="99">
                  <c:v>0.83006409608078957</c:v>
                </c:pt>
                <c:pt idx="100">
                  <c:v>0.82730106117855173</c:v>
                </c:pt>
              </c:numCache>
            </c:numRef>
          </c:val>
          <c:smooth val="0"/>
          <c:extLst>
            <c:ext xmlns:c16="http://schemas.microsoft.com/office/drawing/2014/chart" uri="{C3380CC4-5D6E-409C-BE32-E72D297353CC}">
              <c16:uniqueId val="{00000006-EFD2-47AB-B2FB-00E2FD9DF4A2}"/>
            </c:ext>
          </c:extLst>
        </c:ser>
        <c:dLbls>
          <c:showLegendKey val="0"/>
          <c:showVal val="0"/>
          <c:showCatName val="0"/>
          <c:showSerName val="0"/>
          <c:showPercent val="0"/>
          <c:showBubbleSize val="0"/>
        </c:dLbls>
        <c:marker val="1"/>
        <c:smooth val="0"/>
        <c:axId val="77766656"/>
        <c:axId val="77768192"/>
      </c:lineChart>
      <c:catAx>
        <c:axId val="77766656"/>
        <c:scaling>
          <c:orientation val="minMax"/>
        </c:scaling>
        <c:delete val="0"/>
        <c:axPos val="b"/>
        <c:numFmt formatCode="General" sourceLinked="1"/>
        <c:majorTickMark val="out"/>
        <c:minorTickMark val="none"/>
        <c:tickLblPos val="nextTo"/>
        <c:txPr>
          <a:bodyPr rot="-5400000" vert="horz"/>
          <a:lstStyle/>
          <a:p>
            <a:pPr>
              <a:defRPr sz="1100"/>
            </a:pPr>
            <a:endParaRPr lang="fr-FR"/>
          </a:p>
        </c:txPr>
        <c:crossAx val="77768192"/>
        <c:crosses val="autoZero"/>
        <c:auto val="1"/>
        <c:lblAlgn val="ctr"/>
        <c:lblOffset val="100"/>
        <c:tickLblSkip val="10"/>
        <c:tickMarkSkip val="5"/>
        <c:noMultiLvlLbl val="0"/>
      </c:catAx>
      <c:valAx>
        <c:axId val="77768192"/>
        <c:scaling>
          <c:orientation val="minMax"/>
          <c:max val="1.1000000000000001"/>
          <c:min val="0.70000000000000062"/>
        </c:scaling>
        <c:delete val="0"/>
        <c:axPos val="l"/>
        <c:majorGridlines/>
        <c:numFmt formatCode="0%" sourceLinked="0"/>
        <c:majorTickMark val="out"/>
        <c:minorTickMark val="none"/>
        <c:tickLblPos val="nextTo"/>
        <c:txPr>
          <a:bodyPr/>
          <a:lstStyle/>
          <a:p>
            <a:pPr>
              <a:defRPr sz="1100"/>
            </a:pPr>
            <a:endParaRPr lang="fr-FR"/>
          </a:p>
        </c:txPr>
        <c:crossAx val="77766656"/>
        <c:crosses val="autoZero"/>
        <c:crossBetween val="between"/>
        <c:majorUnit val="0.1"/>
      </c:valAx>
    </c:plotArea>
    <c:legend>
      <c:legendPos val="b"/>
      <c:layout>
        <c:manualLayout>
          <c:xMode val="edge"/>
          <c:yMode val="edge"/>
          <c:x val="1.6152222222222221E-2"/>
          <c:y val="0.9272993360035594"/>
          <c:w val="0.97710296296296106"/>
          <c:h val="7.2700663996441428E-2"/>
        </c:manualLayout>
      </c:layout>
      <c:overlay val="0"/>
      <c:txPr>
        <a:bodyPr/>
        <a:lstStyle/>
        <a:p>
          <a:pPr>
            <a:defRPr sz="1100"/>
          </a:pPr>
          <a:endParaRPr lang="fr-FR"/>
        </a:p>
      </c:txPr>
    </c:legend>
    <c:plotVisOnly val="1"/>
    <c:dispBlanksAs val="gap"/>
    <c:showDLblsOverMax val="0"/>
  </c:chart>
  <c:printSettings>
    <c:headerFooter/>
    <c:pageMargins b="0.75000000000000155" l="0.70000000000000062" r="0.70000000000000062" t="0.75000000000000155" header="0.30000000000000032" footer="0.30000000000000032"/>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7386155564249"/>
          <c:y val="3.2064285714285712E-2"/>
          <c:w val="0.86507803155275165"/>
          <c:h val="0.7084782747405769"/>
        </c:manualLayout>
      </c:layout>
      <c:lineChart>
        <c:grouping val="standard"/>
        <c:varyColors val="0"/>
        <c:ser>
          <c:idx val="5"/>
          <c:order val="0"/>
          <c:tx>
            <c:strRef>
              <c:f>'Fig 2.36'!$D$5</c:f>
              <c:strCache>
                <c:ptCount val="1"/>
                <c:pt idx="0">
                  <c:v>Obs</c:v>
                </c:pt>
              </c:strCache>
            </c:strRef>
          </c:tx>
          <c:spPr>
            <a:ln w="31750">
              <a:solidFill>
                <a:schemeClr val="bg1">
                  <a:lumMod val="50000"/>
                </a:schemeClr>
              </a:solidFill>
            </a:ln>
          </c:spPr>
          <c:marker>
            <c:symbol val="circle"/>
            <c:size val="6"/>
            <c:spPr>
              <a:solidFill>
                <a:schemeClr val="bg1">
                  <a:lumMod val="50000"/>
                </a:schemeClr>
              </a:solidFill>
              <a:ln>
                <a:noFill/>
              </a:ln>
            </c:spPr>
          </c:marker>
          <c:dPt>
            <c:idx val="12"/>
            <c:bubble3D val="0"/>
            <c:spPr>
              <a:ln w="31750">
                <a:noFill/>
              </a:ln>
            </c:spPr>
            <c:extLst>
              <c:ext xmlns:c16="http://schemas.microsoft.com/office/drawing/2014/chart" uri="{C3380CC4-5D6E-409C-BE32-E72D297353CC}">
                <c16:uniqueId val="{00000001-1103-469B-8503-B2052FF6FFF8}"/>
              </c:ext>
            </c:extLst>
          </c:dPt>
          <c:dPt>
            <c:idx val="48"/>
            <c:bubble3D val="0"/>
            <c:spPr>
              <a:ln w="31750">
                <a:solidFill>
                  <a:schemeClr val="bg1">
                    <a:lumMod val="50000"/>
                  </a:schemeClr>
                </a:solidFill>
              </a:ln>
            </c:spPr>
            <c:extLst>
              <c:ext xmlns:c16="http://schemas.microsoft.com/office/drawing/2014/chart" uri="{C3380CC4-5D6E-409C-BE32-E72D297353CC}">
                <c16:uniqueId val="{00000003-1103-469B-8503-B2052FF6FFF8}"/>
              </c:ext>
            </c:extLst>
          </c:dPt>
          <c:cat>
            <c:numRef>
              <c:f>'Fig 2.36'!$AI$4:$BM$4</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'Fig 2.36'!$AI$5:$BM$5</c:f>
              <c:numCache>
                <c:formatCode>0.0%</c:formatCode>
                <c:ptCount val="31"/>
                <c:pt idx="0">
                  <c:v>1.0301365562706011</c:v>
                </c:pt>
                <c:pt idx="1">
                  <c:v>1.019009658132761</c:v>
                </c:pt>
                <c:pt idx="2">
                  <c:v>1.0149659863945579</c:v>
                </c:pt>
                <c:pt idx="3">
                  <c:v>1.0142835663809953</c:v>
                </c:pt>
                <c:pt idx="4">
                  <c:v>1.0168092450847965</c:v>
                </c:pt>
                <c:pt idx="5">
                  <c:v>1.0240320427236316</c:v>
                </c:pt>
                <c:pt idx="6">
                  <c:v>1.0258055110074356</c:v>
                </c:pt>
                <c:pt idx="7">
                  <c:v>1.0262932266361817</c:v>
                </c:pt>
                <c:pt idx="8">
                  <c:v>1.0197628458498025</c:v>
                </c:pt>
                <c:pt idx="9">
                  <c:v>1.0204367301231803</c:v>
                </c:pt>
                <c:pt idx="10">
                  <c:v>1.020940946530783</c:v>
                </c:pt>
                <c:pt idx="11">
                  <c:v>1.0253182263253602</c:v>
                </c:pt>
                <c:pt idx="12">
                  <c:v>1.052163678527126</c:v>
                </c:pt>
                <c:pt idx="13">
                  <c:v>1.0592883378995095</c:v>
                </c:pt>
                <c:pt idx="14">
                  <c:v>1.0615021166518206</c:v>
                </c:pt>
                <c:pt idx="15">
                  <c:v>1.0564917127071822</c:v>
                </c:pt>
                <c:pt idx="16">
                  <c:v>1.0519373454245671</c:v>
                </c:pt>
                <c:pt idx="17">
                  <c:v>1.0504011520263319</c:v>
                </c:pt>
                <c:pt idx="18">
                  <c:v>1.0291836734693878</c:v>
                </c:pt>
              </c:numCache>
            </c:numRef>
          </c:val>
          <c:smooth val="0"/>
          <c:extLst>
            <c:ext xmlns:c16="http://schemas.microsoft.com/office/drawing/2014/chart" uri="{C3380CC4-5D6E-409C-BE32-E72D297353CC}">
              <c16:uniqueId val="{00000004-1103-469B-8503-B2052FF6FFF8}"/>
            </c:ext>
          </c:extLst>
        </c:ser>
        <c:ser>
          <c:idx val="1"/>
          <c:order val="1"/>
          <c:tx>
            <c:strRef>
              <c:f>'Fig 2.36'!$D$6</c:f>
              <c:strCache>
                <c:ptCount val="1"/>
                <c:pt idx="0">
                  <c:v>1,8%</c:v>
                </c:pt>
              </c:strCache>
            </c:strRef>
          </c:tx>
          <c:spPr>
            <a:ln w="22225">
              <a:solidFill>
                <a:srgbClr val="006600"/>
              </a:solidFill>
            </a:ln>
          </c:spPr>
          <c:marker>
            <c:symbol val="none"/>
          </c:marker>
          <c:cat>
            <c:numRef>
              <c:f>'Fig 2.36'!$AI$4:$BM$4</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'Fig 2.36'!$AI$6:$BM$6</c:f>
              <c:numCache>
                <c:formatCode>0.0%</c:formatCode>
                <c:ptCount val="31"/>
                <c:pt idx="18">
                  <c:v>1.029183673469388</c:v>
                </c:pt>
                <c:pt idx="19">
                  <c:v>1.0221494343725346</c:v>
                </c:pt>
                <c:pt idx="20">
                  <c:v>1.0404911941570154</c:v>
                </c:pt>
                <c:pt idx="21">
                  <c:v>1.0313224232809053</c:v>
                </c:pt>
                <c:pt idx="22">
                  <c:v>1.0216447890448519</c:v>
                </c:pt>
                <c:pt idx="23">
                  <c:v>1.0165746359559527</c:v>
                </c:pt>
                <c:pt idx="24">
                  <c:v>1.01010124593976</c:v>
                </c:pt>
                <c:pt idx="25">
                  <c:v>1.0028895041836661</c:v>
                </c:pt>
                <c:pt idx="26">
                  <c:v>0.99562896203407403</c:v>
                </c:pt>
                <c:pt idx="27">
                  <c:v>0.9871566902387009</c:v>
                </c:pt>
                <c:pt idx="28">
                  <c:v>0.97855265189626894</c:v>
                </c:pt>
                <c:pt idx="29">
                  <c:v>0.96982302141584675</c:v>
                </c:pt>
                <c:pt idx="30">
                  <c:v>0.96267194190322114</c:v>
                </c:pt>
              </c:numCache>
            </c:numRef>
          </c:val>
          <c:smooth val="0"/>
          <c:extLst>
            <c:ext xmlns:c16="http://schemas.microsoft.com/office/drawing/2014/chart" uri="{C3380CC4-5D6E-409C-BE32-E72D297353CC}">
              <c16:uniqueId val="{00000005-1103-469B-8503-B2052FF6FFF8}"/>
            </c:ext>
          </c:extLst>
        </c:ser>
        <c:ser>
          <c:idx val="2"/>
          <c:order val="2"/>
          <c:tx>
            <c:strRef>
              <c:f>'Fig 2.36'!$D$7</c:f>
              <c:strCache>
                <c:ptCount val="1"/>
                <c:pt idx="0">
                  <c:v>1,5%</c:v>
                </c:pt>
              </c:strCache>
            </c:strRef>
          </c:tx>
          <c:spPr>
            <a:ln w="22225">
              <a:solidFill>
                <a:schemeClr val="accent5">
                  <a:lumMod val="75000"/>
                </a:schemeClr>
              </a:solidFill>
            </a:ln>
          </c:spPr>
          <c:marker>
            <c:symbol val="none"/>
          </c:marker>
          <c:cat>
            <c:numRef>
              <c:f>'Fig 2.36'!$AI$4:$BM$4</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'Fig 2.36'!$AI$7:$BM$7</c:f>
              <c:numCache>
                <c:formatCode>0.0%</c:formatCode>
                <c:ptCount val="31"/>
                <c:pt idx="18">
                  <c:v>1.029183673469388</c:v>
                </c:pt>
                <c:pt idx="19">
                  <c:v>1.0221494343725346</c:v>
                </c:pt>
                <c:pt idx="20">
                  <c:v>1.0404911941570154</c:v>
                </c:pt>
                <c:pt idx="21">
                  <c:v>1.0313224232809053</c:v>
                </c:pt>
                <c:pt idx="22">
                  <c:v>1.0216447890448519</c:v>
                </c:pt>
                <c:pt idx="23">
                  <c:v>1.0165746359559527</c:v>
                </c:pt>
                <c:pt idx="24">
                  <c:v>1.01010124593976</c:v>
                </c:pt>
                <c:pt idx="25">
                  <c:v>1.0029263485620667</c:v>
                </c:pt>
                <c:pt idx="26">
                  <c:v>0.99585895123003298</c:v>
                </c:pt>
                <c:pt idx="27">
                  <c:v>0.98781854584199691</c:v>
                </c:pt>
                <c:pt idx="28">
                  <c:v>0.97985396661562774</c:v>
                </c:pt>
                <c:pt idx="29">
                  <c:v>0.97119033651883058</c:v>
                </c:pt>
                <c:pt idx="30">
                  <c:v>0.9642056986449199</c:v>
                </c:pt>
              </c:numCache>
            </c:numRef>
          </c:val>
          <c:smooth val="0"/>
          <c:extLst>
            <c:ext xmlns:c16="http://schemas.microsoft.com/office/drawing/2014/chart" uri="{C3380CC4-5D6E-409C-BE32-E72D297353CC}">
              <c16:uniqueId val="{00000006-1103-469B-8503-B2052FF6FFF8}"/>
            </c:ext>
          </c:extLst>
        </c:ser>
        <c:ser>
          <c:idx val="3"/>
          <c:order val="3"/>
          <c:tx>
            <c:strRef>
              <c:f>'Fig 2.36'!$D$8</c:f>
              <c:strCache>
                <c:ptCount val="1"/>
                <c:pt idx="0">
                  <c:v>1,3%</c:v>
                </c:pt>
              </c:strCache>
            </c:strRef>
          </c:tx>
          <c:spPr>
            <a:ln w="22225">
              <a:solidFill>
                <a:schemeClr val="accent6">
                  <a:lumMod val="75000"/>
                </a:schemeClr>
              </a:solidFill>
            </a:ln>
          </c:spPr>
          <c:marker>
            <c:symbol val="none"/>
          </c:marker>
          <c:cat>
            <c:numRef>
              <c:f>'Fig 2.36'!$AI$4:$BM$4</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'Fig 2.36'!$AI$8:$BM$8</c:f>
              <c:numCache>
                <c:formatCode>0.0%</c:formatCode>
                <c:ptCount val="31"/>
                <c:pt idx="18">
                  <c:v>1.029183673469388</c:v>
                </c:pt>
                <c:pt idx="19">
                  <c:v>1.0221494343725346</c:v>
                </c:pt>
                <c:pt idx="20">
                  <c:v>1.0404911941570154</c:v>
                </c:pt>
                <c:pt idx="21">
                  <c:v>1.0313224232809053</c:v>
                </c:pt>
                <c:pt idx="22">
                  <c:v>1.0216447890448519</c:v>
                </c:pt>
                <c:pt idx="23">
                  <c:v>1.0165746359559527</c:v>
                </c:pt>
                <c:pt idx="24">
                  <c:v>1.01010124593976</c:v>
                </c:pt>
                <c:pt idx="25">
                  <c:v>1.0029631929404672</c:v>
                </c:pt>
                <c:pt idx="26">
                  <c:v>0.99608894042599172</c:v>
                </c:pt>
                <c:pt idx="27">
                  <c:v>0.98848040144529303</c:v>
                </c:pt>
                <c:pt idx="28">
                  <c:v>0.98115528133498631</c:v>
                </c:pt>
                <c:pt idx="29">
                  <c:v>0.9725576516218144</c:v>
                </c:pt>
                <c:pt idx="30">
                  <c:v>0.96573945538661865</c:v>
                </c:pt>
              </c:numCache>
            </c:numRef>
          </c:val>
          <c:smooth val="0"/>
          <c:extLst>
            <c:ext xmlns:c16="http://schemas.microsoft.com/office/drawing/2014/chart" uri="{C3380CC4-5D6E-409C-BE32-E72D297353CC}">
              <c16:uniqueId val="{00000007-1103-469B-8503-B2052FF6FFF8}"/>
            </c:ext>
          </c:extLst>
        </c:ser>
        <c:ser>
          <c:idx val="4"/>
          <c:order val="4"/>
          <c:tx>
            <c:strRef>
              <c:f>'Fig 2.36'!$D$9</c:f>
              <c:strCache>
                <c:ptCount val="1"/>
                <c:pt idx="0">
                  <c:v>1%</c:v>
                </c:pt>
              </c:strCache>
            </c:strRef>
          </c:tx>
          <c:spPr>
            <a:ln w="22225">
              <a:solidFill>
                <a:srgbClr val="800000"/>
              </a:solidFill>
            </a:ln>
          </c:spPr>
          <c:marker>
            <c:symbol val="none"/>
          </c:marker>
          <c:cat>
            <c:numRef>
              <c:f>'Fig 2.36'!$AI$4:$BM$4</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'Fig 2.36'!$AI$9:$BM$9</c:f>
              <c:numCache>
                <c:formatCode>0.0%</c:formatCode>
                <c:ptCount val="31"/>
                <c:pt idx="18">
                  <c:v>1.029183673469388</c:v>
                </c:pt>
                <c:pt idx="19">
                  <c:v>1.0221494343725346</c:v>
                </c:pt>
                <c:pt idx="20">
                  <c:v>1.0404911941570154</c:v>
                </c:pt>
                <c:pt idx="21">
                  <c:v>1.0313224232809053</c:v>
                </c:pt>
                <c:pt idx="22">
                  <c:v>1.0216447890448519</c:v>
                </c:pt>
                <c:pt idx="23">
                  <c:v>1.0165746359559527</c:v>
                </c:pt>
                <c:pt idx="24">
                  <c:v>1.01010124593976</c:v>
                </c:pt>
                <c:pt idx="25">
                  <c:v>1.0030000373188679</c:v>
                </c:pt>
                <c:pt idx="26">
                  <c:v>0.99631892962195068</c:v>
                </c:pt>
                <c:pt idx="27">
                  <c:v>0.98914225704858916</c:v>
                </c:pt>
                <c:pt idx="28">
                  <c:v>0.9824565960543451</c:v>
                </c:pt>
                <c:pt idx="29">
                  <c:v>0.97392496672479834</c:v>
                </c:pt>
                <c:pt idx="30">
                  <c:v>0.96727321212831741</c:v>
                </c:pt>
              </c:numCache>
            </c:numRef>
          </c:val>
          <c:smooth val="0"/>
          <c:extLst>
            <c:ext xmlns:c16="http://schemas.microsoft.com/office/drawing/2014/chart" uri="{C3380CC4-5D6E-409C-BE32-E72D297353CC}">
              <c16:uniqueId val="{00000008-1103-469B-8503-B2052FF6FFF8}"/>
            </c:ext>
          </c:extLst>
        </c:ser>
        <c:dLbls>
          <c:showLegendKey val="0"/>
          <c:showVal val="0"/>
          <c:showCatName val="0"/>
          <c:showSerName val="0"/>
          <c:showPercent val="0"/>
          <c:showBubbleSize val="0"/>
        </c:dLbls>
        <c:marker val="1"/>
        <c:smooth val="0"/>
        <c:axId val="77766656"/>
        <c:axId val="77768192"/>
      </c:lineChart>
      <c:catAx>
        <c:axId val="77766656"/>
        <c:scaling>
          <c:orientation val="minMax"/>
        </c:scaling>
        <c:delete val="0"/>
        <c:axPos val="b"/>
        <c:numFmt formatCode="General" sourceLinked="1"/>
        <c:majorTickMark val="out"/>
        <c:minorTickMark val="none"/>
        <c:tickLblPos val="nextTo"/>
        <c:txPr>
          <a:bodyPr rot="-5400000" vert="horz"/>
          <a:lstStyle/>
          <a:p>
            <a:pPr>
              <a:defRPr sz="1100"/>
            </a:pPr>
            <a:endParaRPr lang="fr-FR"/>
          </a:p>
        </c:txPr>
        <c:crossAx val="77768192"/>
        <c:crosses val="autoZero"/>
        <c:auto val="1"/>
        <c:lblAlgn val="ctr"/>
        <c:lblOffset val="100"/>
        <c:tickLblSkip val="2"/>
        <c:tickMarkSkip val="1"/>
        <c:noMultiLvlLbl val="0"/>
      </c:catAx>
      <c:valAx>
        <c:axId val="77768192"/>
        <c:scaling>
          <c:orientation val="minMax"/>
          <c:max val="1.07"/>
          <c:min val="0.95000000000000007"/>
        </c:scaling>
        <c:delete val="0"/>
        <c:axPos val="l"/>
        <c:majorGridlines/>
        <c:numFmt formatCode="0%" sourceLinked="0"/>
        <c:majorTickMark val="out"/>
        <c:minorTickMark val="none"/>
        <c:tickLblPos val="nextTo"/>
        <c:txPr>
          <a:bodyPr/>
          <a:lstStyle/>
          <a:p>
            <a:pPr>
              <a:defRPr sz="1100"/>
            </a:pPr>
            <a:endParaRPr lang="fr-FR"/>
          </a:p>
        </c:txPr>
        <c:crossAx val="77766656"/>
        <c:crosses val="autoZero"/>
        <c:crossBetween val="between"/>
        <c:majorUnit val="5.000000000000001E-2"/>
      </c:valAx>
    </c:plotArea>
    <c:legend>
      <c:legendPos val="b"/>
      <c:layout>
        <c:manualLayout>
          <c:xMode val="edge"/>
          <c:yMode val="edge"/>
          <c:x val="1.6152222222222221E-2"/>
          <c:y val="0.9272993360035594"/>
          <c:w val="0.97710296296296106"/>
          <c:h val="7.2700663996441428E-2"/>
        </c:manualLayout>
      </c:layout>
      <c:overlay val="0"/>
      <c:txPr>
        <a:bodyPr/>
        <a:lstStyle/>
        <a:p>
          <a:pPr>
            <a:defRPr sz="1100"/>
          </a:pPr>
          <a:endParaRPr lang="fr-FR"/>
        </a:p>
      </c:txPr>
    </c:legend>
    <c:plotVisOnly val="1"/>
    <c:dispBlanksAs val="gap"/>
    <c:showDLblsOverMax val="0"/>
  </c:chart>
  <c:printSettings>
    <c:headerFooter/>
    <c:pageMargins b="0.75000000000000155" l="0.70000000000000062" r="0.70000000000000062" t="0.75000000000000155" header="0.30000000000000032" footer="0.30000000000000032"/>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72603424571939"/>
          <c:y val="5.7665235027439789E-2"/>
          <c:w val="0.89205096237970261"/>
          <c:h val="0.79579762652367991"/>
        </c:manualLayout>
      </c:layout>
      <c:lineChart>
        <c:grouping val="standard"/>
        <c:varyColors val="0"/>
        <c:ser>
          <c:idx val="0"/>
          <c:order val="0"/>
          <c:tx>
            <c:strRef>
              <c:f>'Fig 2.37'!$D$5</c:f>
              <c:strCache>
                <c:ptCount val="1"/>
                <c:pt idx="0">
                  <c:v>0 enfant</c:v>
                </c:pt>
              </c:strCache>
            </c:strRef>
          </c:tx>
          <c:spPr>
            <a:ln>
              <a:solidFill>
                <a:srgbClr val="7030A0"/>
              </a:solidFill>
              <a:prstDash val="sysDash"/>
            </a:ln>
          </c:spPr>
          <c:marker>
            <c:symbol val="none"/>
          </c:marker>
          <c:cat>
            <c:numRef>
              <c:f>'Fig 2.37'!$B$6:$B$81</c:f>
              <c:numCache>
                <c:formatCode>General</c:formatCode>
                <c:ptCount val="7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numCache>
            </c:numRef>
          </c:cat>
          <c:val>
            <c:numRef>
              <c:f>'Fig 2.37'!$D$6:$D$81</c:f>
              <c:numCache>
                <c:formatCode>General</c:formatCode>
                <c:ptCount val="76"/>
                <c:pt idx="3" formatCode="_-* #\ ##0\ _€_-;\-* #\ ##0\ _€_-;_-* &quot;-&quot;??\ _€_-;_-@_-">
                  <c:v>1894.5427670109768</c:v>
                </c:pt>
                <c:pt idx="4" formatCode="_-* #\ ##0\ _€_-;\-* #\ ##0\ _€_-;_-* &quot;-&quot;??\ _€_-;_-@_-">
                  <c:v>1999.8874681069926</c:v>
                </c:pt>
                <c:pt idx="5" formatCode="_-* #\ ##0\ _€_-;\-* #\ ##0\ _€_-;_-* &quot;-&quot;??\ _€_-;_-@_-">
                  <c:v>2075.7295910467105</c:v>
                </c:pt>
                <c:pt idx="6" formatCode="_-* #\ ##0\ _€_-;\-* #\ ##0\ _€_-;_-* &quot;-&quot;??\ _€_-;_-@_-">
                  <c:v>2160.1048603803206</c:v>
                </c:pt>
                <c:pt idx="7" formatCode="_-* #\ ##0\ _€_-;\-* #\ ##0\ _€_-;_-* &quot;-&quot;??\ _€_-;_-@_-">
                  <c:v>2225.9063452551673</c:v>
                </c:pt>
                <c:pt idx="8" formatCode="_-* #\ ##0\ _€_-;\-* #\ ##0\ _€_-;_-* &quot;-&quot;??\ _€_-;_-@_-">
                  <c:v>2280.5468612223353</c:v>
                </c:pt>
                <c:pt idx="9" formatCode="_-* #\ ##0\ _€_-;\-* #\ ##0\ _€_-;_-* &quot;-&quot;??\ _€_-;_-@_-">
                  <c:v>2328.962940818325</c:v>
                </c:pt>
                <c:pt idx="10" formatCode="_-* #\ ##0\ _€_-;\-* #\ ##0\ _€_-;_-* &quot;-&quot;??\ _€_-;_-@_-">
                  <c:v>2386.8232790857815</c:v>
                </c:pt>
                <c:pt idx="11" formatCode="_-* #\ ##0\ _€_-;\-* #\ ##0\ _€_-;_-* &quot;-&quot;??\ _€_-;_-@_-">
                  <c:v>2439.3662007989547</c:v>
                </c:pt>
                <c:pt idx="12" formatCode="_-* #\ ##0\ _€_-;\-* #\ ##0\ _€_-;_-* &quot;-&quot;??\ _€_-;_-@_-">
                  <c:v>2510.3038978446207</c:v>
                </c:pt>
                <c:pt idx="13" formatCode="_-* #\ ##0\ _€_-;\-* #\ ##0\ _€_-;_-* &quot;-&quot;??\ _€_-;_-@_-">
                  <c:v>2576.4523673390545</c:v>
                </c:pt>
                <c:pt idx="14" formatCode="_-* #\ ##0\ _€_-;\-* #\ ##0\ _€_-;_-* &quot;-&quot;??\ _€_-;_-@_-">
                  <c:v>2625.4129224536468</c:v>
                </c:pt>
                <c:pt idx="15" formatCode="_-* #\ ##0\ _€_-;\-* #\ ##0\ _€_-;_-* &quot;-&quot;??\ _€_-;_-@_-">
                  <c:v>2696.4138743709236</c:v>
                </c:pt>
                <c:pt idx="16" formatCode="_-* #\ ##0\ _€_-;\-* #\ ##0\ _€_-;_-* &quot;-&quot;??\ _€_-;_-@_-">
                  <c:v>2707.7870303713753</c:v>
                </c:pt>
                <c:pt idx="17" formatCode="_-* #\ ##0\ _€_-;\-* #\ ##0\ _€_-;_-* &quot;-&quot;??\ _€_-;_-@_-">
                  <c:v>2790.3580272814015</c:v>
                </c:pt>
                <c:pt idx="18" formatCode="_-* #\ ##0\ _€_-;\-* #\ ##0\ _€_-;_-* &quot;-&quot;??\ _€_-;_-@_-">
                  <c:v>2786.5213532973235</c:v>
                </c:pt>
                <c:pt idx="19" formatCode="_-* #\ ##0\ _€_-;\-* #\ ##0\ _€_-;_-* &quot;-&quot;??\ _€_-;_-@_-">
                  <c:v>2839.1252460919327</c:v>
                </c:pt>
                <c:pt idx="20" formatCode="_-* #\ ##0\ _€_-;\-* #\ ##0\ _€_-;_-* &quot;-&quot;??\ _€_-;_-@_-">
                  <c:v>2829.4084081047081</c:v>
                </c:pt>
                <c:pt idx="21" formatCode="_-* #\ ##0\ _€_-;\-* #\ ##0\ _€_-;_-* &quot;-&quot;??\ _€_-;_-@_-">
                  <c:v>2844.8267979519478</c:v>
                </c:pt>
                <c:pt idx="22" formatCode="_-* #\ ##0\ _€_-;\-* #\ ##0\ _€_-;_-* &quot;-&quot;??\ _€_-;_-@_-">
                  <c:v>2842.7797841487336</c:v>
                </c:pt>
                <c:pt idx="23" formatCode="_-* #\ ##0\ _€_-;\-* #\ ##0\ _€_-;_-* &quot;-&quot;??\ _€_-;_-@_-">
                  <c:v>2851.2400825806494</c:v>
                </c:pt>
                <c:pt idx="24" formatCode="_-* #\ ##0\ _€_-;\-* #\ ##0\ _€_-;_-* &quot;-&quot;??\ _€_-;_-@_-">
                  <c:v>2856.191281043768</c:v>
                </c:pt>
                <c:pt idx="25" formatCode="_-* #\ ##0\ _€_-;\-* #\ ##0\ _€_-;_-* &quot;-&quot;??\ _€_-;_-@_-">
                  <c:v>2866.2495972883112</c:v>
                </c:pt>
                <c:pt idx="26" formatCode="_-* #\ ##0\ _€_-;\-* #\ ##0\ _€_-;_-* &quot;-&quot;??\ _€_-;_-@_-">
                  <c:v>2894.390464447777</c:v>
                </c:pt>
                <c:pt idx="27" formatCode="_-* #\ ##0\ _€_-;\-* #\ ##0\ _€_-;_-* &quot;-&quot;??\ _€_-;_-@_-">
                  <c:v>2895.8418553343254</c:v>
                </c:pt>
                <c:pt idx="28" formatCode="_-* #\ ##0\ _€_-;\-* #\ ##0\ _€_-;_-* &quot;-&quot;??\ _€_-;_-@_-">
                  <c:v>2915.3638485043925</c:v>
                </c:pt>
                <c:pt idx="29" formatCode="_-* #\ ##0\ _€_-;\-* #\ ##0\ _€_-;_-* &quot;-&quot;??\ _€_-;_-@_-">
                  <c:v>2911.1008439848497</c:v>
                </c:pt>
                <c:pt idx="30" formatCode="_-* #\ ##0\ _€_-;\-* #\ ##0\ _€_-;_-* &quot;-&quot;??\ _€_-;_-@_-">
                  <c:v>2884.188783628882</c:v>
                </c:pt>
                <c:pt idx="31" formatCode="_-* #\ ##0\ _€_-;\-* #\ ##0\ _€_-;_-* &quot;-&quot;??\ _€_-;_-@_-">
                  <c:v>2882.2223130976145</c:v>
                </c:pt>
                <c:pt idx="32" formatCode="_-* #\ ##0\ _€_-;\-* #\ ##0\ _€_-;_-* &quot;-&quot;??\ _€_-;_-@_-">
                  <c:v>2844.3116447135212</c:v>
                </c:pt>
                <c:pt idx="33" formatCode="_-* #\ ##0\ _€_-;\-* #\ ##0\ _€_-;_-* &quot;-&quot;??\ _€_-;_-@_-">
                  <c:v>2842.3360160722914</c:v>
                </c:pt>
                <c:pt idx="34" formatCode="_-* #\ ##0\ _€_-;\-* #\ ##0\ _€_-;_-* &quot;-&quot;??\ _€_-;_-@_-">
                  <c:v>2802.2983928096037</c:v>
                </c:pt>
                <c:pt idx="35" formatCode="_-* #\ ##0\ _€_-;\-* #\ ##0\ _€_-;_-* &quot;-&quot;??\ _€_-;_-@_-">
                  <c:v>2815.9582383267771</c:v>
                </c:pt>
                <c:pt idx="36" formatCode="_-* #\ ##0\ _€_-;\-* #\ ##0\ _€_-;_-* &quot;-&quot;??\ _€_-;_-@_-">
                  <c:v>2800.6917745898195</c:v>
                </c:pt>
                <c:pt idx="37" formatCode="_-* #\ ##0\ _€_-;\-* #\ ##0\ _€_-;_-* &quot;-&quot;??\ _€_-;_-@_-">
                  <c:v>2814.7655462234911</c:v>
                </c:pt>
                <c:pt idx="38" formatCode="_-* #\ ##0\ _€_-;\-* #\ ##0\ _€_-;_-* &quot;-&quot;??\ _€_-;_-@_-">
                  <c:v>2828.2430079042242</c:v>
                </c:pt>
                <c:pt idx="39" formatCode="_-* #\ ##0\ _€_-;\-* #\ ##0\ _€_-;_-* &quot;-&quot;??\ _€_-;_-@_-">
                  <c:v>2829.3858992752084</c:v>
                </c:pt>
                <c:pt idx="40" formatCode="_-* #\ ##0\ _€_-;\-* #\ ##0\ _€_-;_-* &quot;-&quot;??\ _€_-;_-@_-">
                  <c:v>2832.8647132159967</c:v>
                </c:pt>
                <c:pt idx="41" formatCode="_-* #\ ##0\ _€_-;\-* #\ ##0\ _€_-;_-* &quot;-&quot;??\ _€_-;_-@_-">
                  <c:v>2832.8647132159967</c:v>
                </c:pt>
                <c:pt idx="42" formatCode="_-* #\ ##0\ _€_-;\-* #\ ##0\ _€_-;_-* &quot;-&quot;??\ _€_-;_-@_-">
                  <c:v>2312.6391998027761</c:v>
                </c:pt>
                <c:pt idx="43" formatCode="_-* #\ ##0\ _€_-;\-* #\ ##0\ _€_-;_-* &quot;-&quot;??\ _€_-;_-@_-">
                  <c:v>2304.410788220584</c:v>
                </c:pt>
                <c:pt idx="44" formatCode="_-* #\ ##0\ _€_-;\-* #\ ##0\ _€_-;_-* &quot;-&quot;??\ _€_-;_-@_-">
                  <c:v>1826.6786544081262</c:v>
                </c:pt>
                <c:pt idx="45" formatCode="_-* #\ ##0\ _€_-;\-* #\ ##0\ _€_-;_-* &quot;-&quot;??\ _€_-;_-@_-">
                  <c:v>1826.8689058243367</c:v>
                </c:pt>
                <c:pt idx="46" formatCode="_-* #\ ##0\ _€_-;\-* #\ ##0\ _€_-;_-* &quot;-&quot;??\ _€_-;_-@_-">
                  <c:v>1836.3219125704381</c:v>
                </c:pt>
                <c:pt idx="47" formatCode="_-* #\ ##0\ _€_-;\-* #\ ##0\ _€_-;_-* &quot;-&quot;??\ _€_-;_-@_-">
                  <c:v>1836.7643068729242</c:v>
                </c:pt>
                <c:pt idx="48" formatCode="_-* #\ ##0\ _€_-;\-* #\ ##0\ _€_-;_-* &quot;-&quot;??\ _€_-;_-@_-">
                  <c:v>1817.6839041733217</c:v>
                </c:pt>
                <c:pt idx="49" formatCode="_-* #\ ##0\ _€_-;\-* #\ ##0\ _€_-;_-* &quot;-&quot;??\ _€_-;_-@_-">
                  <c:v>1798.8462297441833</c:v>
                </c:pt>
                <c:pt idx="50" formatCode="_-* #\ ##0\ _€_-;\-* #\ ##0\ _€_-;_-* &quot;-&quot;??\ _€_-;_-@_-">
                  <c:v>1780.236809072989</c:v>
                </c:pt>
                <c:pt idx="51" formatCode="_-* #\ ##0\ _€_-;\-* #\ ##0\ _€_-;_-* &quot;-&quot;??\ _€_-;_-@_-">
                  <c:v>1761.8734574360565</c:v>
                </c:pt>
                <c:pt idx="52" formatCode="_-* #\ ##0\ _€_-;\-* #\ ##0\ _€_-;_-* &quot;-&quot;??\ _€_-;_-@_-">
                  <c:v>1743.731039103689</c:v>
                </c:pt>
                <c:pt idx="53" formatCode="_-* #\ ##0\ _€_-;\-* #\ ##0\ _€_-;_-* &quot;-&quot;??\ _€_-;_-@_-">
                  <c:v>1725.8167139122856</c:v>
                </c:pt>
                <c:pt idx="54" formatCode="_-* #\ ##0\ _€_-;\-* #\ ##0\ _€_-;_-* &quot;-&quot;??\ _€_-;_-@_-">
                  <c:v>1708.1376998038015</c:v>
                </c:pt>
                <c:pt idx="55" formatCode="_-* #\ ##0\ _€_-;\-* #\ ##0\ _€_-;_-* &quot;-&quot;??\ _€_-;_-@_-">
                  <c:v>1690.6689730403807</c:v>
                </c:pt>
                <c:pt idx="56" formatCode="_-* #\ ##0\ _€_-;\-* #\ ##0\ _€_-;_-* &quot;-&quot;??\ _€_-;_-@_-">
                  <c:v>1673.7576659261831</c:v>
                </c:pt>
                <c:pt idx="57" formatCode="_-* #\ ##0\ _€_-;\-* #\ ##0\ _€_-;_-* &quot;-&quot;??\ _€_-;_-@_-">
                  <c:v>1652.810084792311</c:v>
                </c:pt>
                <c:pt idx="58" formatCode="_-* #\ ##0\ _€_-;\-* #\ ##0\ _€_-;_-* &quot;-&quot;??\ _€_-;_-@_-">
                  <c:v>1632.1246689433508</c:v>
                </c:pt>
                <c:pt idx="59" formatCode="_-* #\ ##0\ _€_-;\-* #\ ##0\ _€_-;_-* &quot;-&quot;??\ _€_-;_-@_-">
                  <c:v>1611.6981373018266</c:v>
                </c:pt>
                <c:pt idx="60" formatCode="_-* #\ ##0\ _€_-;\-* #\ ##0\ _€_-;_-* &quot;-&quot;??\ _€_-;_-@_-">
                  <c:v>1591.5272498539366</c:v>
                </c:pt>
                <c:pt idx="61" formatCode="_-* #\ ##0\ _€_-;\-* #\ ##0\ _€_-;_-* &quot;-&quot;??\ _€_-;_-@_-">
                  <c:v>1571.6088071356269</c:v>
                </c:pt>
                <c:pt idx="62" formatCode="_-* #\ ##0\ _€_-;\-* #\ ##0\ _€_-;_-* &quot;-&quot;??\ _€_-;_-@_-">
                  <c:v>1551.939649725098</c:v>
                </c:pt>
                <c:pt idx="63" formatCode="_-* #\ ##0\ _€_-;\-* #\ ##0\ _€_-;_-* &quot;-&quot;??\ _€_-;_-@_-">
                  <c:v>1532.5166577416683</c:v>
                </c:pt>
                <c:pt idx="64" formatCode="_-* #\ ##0\ _€_-;\-* #\ ##0\ _€_-;_-* &quot;-&quot;??\ _€_-;_-@_-">
                  <c:v>1513.3367503508991</c:v>
                </c:pt>
                <c:pt idx="65" formatCode="_-* #\ ##0\ _€_-;\-* #\ ##0\ _€_-;_-* &quot;-&quot;??\ _€_-;_-@_-">
                  <c:v>1494.3968852759249</c:v>
                </c:pt>
                <c:pt idx="66" formatCode="_-* #\ ##0\ _€_-;\-* #\ ##0\ _€_-;_-* &quot;-&quot;??\ _€_-;_-@_-">
                  <c:v>1475.6940583148905</c:v>
                </c:pt>
                <c:pt idx="67" formatCode="_-* #\ ##0\ _€_-;\-* #\ ##0\ _€_-;_-* &quot;-&quot;??\ _€_-;_-@_-">
                  <c:v>1457.2253028644302</c:v>
                </c:pt>
                <c:pt idx="68" formatCode="_-* #\ ##0\ _€_-;\-* #\ ##0\ _€_-;_-* &quot;-&quot;??\ _€_-;_-@_-">
                  <c:v>1438.9876894491142</c:v>
                </c:pt>
                <c:pt idx="69" formatCode="_-* #\ ##0\ _€_-;\-* #\ ##0\ _€_-;_-* &quot;-&quot;??\ _€_-;_-@_-">
                  <c:v>1472.5828814487522</c:v>
                </c:pt>
                <c:pt idx="70" formatCode="_-* #\ ##0\ _€_-;\-* #\ ##0\ _€_-;_-* &quot;-&quot;??\ _€_-;_-@_-">
                  <c:v>1454.1530633135028</c:v>
                </c:pt>
                <c:pt idx="71" formatCode="_-* #\ ##0\ _€_-;\-* #\ ##0\ _€_-;_-* &quot;-&quot;??\ _€_-;_-@_-">
                  <c:v>1647.1033221338723</c:v>
                </c:pt>
                <c:pt idx="72" formatCode="_-* #\ ##0\ _€_-;\-* #\ ##0\ _€_-;_-* &quot;-&quot;??\ _€_-;_-@_-">
                  <c:v>1629.8850655192391</c:v>
                </c:pt>
                <c:pt idx="73" formatCode="_-* #\ ##0\ _€_-;\-* #\ ##0\ _€_-;_-* &quot;-&quot;??\ _€_-;_-@_-">
                  <c:v>1612.8676155325327</c:v>
                </c:pt>
                <c:pt idx="74" formatCode="_-* #\ ##0\ _€_-;\-* #\ ##0\ _€_-;_-* &quot;-&quot;??\ _€_-;_-@_-">
                  <c:v>1541.1971219941297</c:v>
                </c:pt>
                <c:pt idx="75" formatCode="_-* #\ ##0\ _€_-;\-* #\ ##0\ _€_-;_-* &quot;-&quot;??\ _€_-;_-@_-">
                  <c:v>1525.2996362042747</c:v>
                </c:pt>
              </c:numCache>
            </c:numRef>
          </c:val>
          <c:smooth val="0"/>
          <c:extLst>
            <c:ext xmlns:c16="http://schemas.microsoft.com/office/drawing/2014/chart" uri="{C3380CC4-5D6E-409C-BE32-E72D297353CC}">
              <c16:uniqueId val="{00000000-04AE-4D29-A495-B247A178A16C}"/>
            </c:ext>
          </c:extLst>
        </c:ser>
        <c:ser>
          <c:idx val="6"/>
          <c:order val="1"/>
          <c:tx>
            <c:strRef>
              <c:f>'Fig 2.37'!$E$5</c:f>
              <c:strCache>
                <c:ptCount val="1"/>
                <c:pt idx="0">
                  <c:v>1 enfant</c:v>
                </c:pt>
              </c:strCache>
            </c:strRef>
          </c:tx>
          <c:spPr>
            <a:ln>
              <a:solidFill>
                <a:srgbClr val="0070C0"/>
              </a:solidFill>
            </a:ln>
          </c:spPr>
          <c:marker>
            <c:symbol val="none"/>
          </c:marker>
          <c:cat>
            <c:numRef>
              <c:f>'Fig 2.37'!$B$6:$B$81</c:f>
              <c:numCache>
                <c:formatCode>General</c:formatCode>
                <c:ptCount val="7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numCache>
            </c:numRef>
          </c:cat>
          <c:val>
            <c:numRef>
              <c:f>'Fig 2.37'!$E$6:$E$81</c:f>
              <c:numCache>
                <c:formatCode>General</c:formatCode>
                <c:ptCount val="76"/>
                <c:pt idx="3" formatCode="_-* #\ ##0\ _€_-;\-* #\ ##0\ _€_-;_-* &quot;-&quot;??\ _€_-;_-@_-">
                  <c:v>1894.5427670109768</c:v>
                </c:pt>
                <c:pt idx="4" formatCode="_-* #\ ##0\ _€_-;\-* #\ ##0\ _€_-;_-* &quot;-&quot;??\ _€_-;_-@_-">
                  <c:v>1999.8874681069926</c:v>
                </c:pt>
                <c:pt idx="5" formatCode="_-* #\ ##0\ _€_-;\-* #\ ##0\ _€_-;_-* &quot;-&quot;??\ _€_-;_-@_-">
                  <c:v>2075.7295910467105</c:v>
                </c:pt>
                <c:pt idx="6" formatCode="_-* #\ ##0\ _€_-;\-* #\ ##0\ _€_-;_-* &quot;-&quot;??\ _€_-;_-@_-">
                  <c:v>2160.1048603803206</c:v>
                </c:pt>
                <c:pt idx="7" formatCode="_-* #\ ##0\ _€_-;\-* #\ ##0\ _€_-;_-* &quot;-&quot;??\ _€_-;_-@_-">
                  <c:v>2225.9063452551673</c:v>
                </c:pt>
                <c:pt idx="8" formatCode="_-* #\ ##0\ _€_-;\-* #\ ##0\ _€_-;_-* &quot;-&quot;??\ _€_-;_-@_-">
                  <c:v>2280.5468612223353</c:v>
                </c:pt>
                <c:pt idx="9" formatCode="_-* #\ ##0\ _€_-;\-* #\ ##0\ _€_-;_-* &quot;-&quot;??\ _€_-;_-@_-">
                  <c:v>2328.962940818325</c:v>
                </c:pt>
                <c:pt idx="10" formatCode="_-* #\ ##0\ _€_-;\-* #\ ##0\ _€_-;_-* &quot;-&quot;??\ _€_-;_-@_-">
                  <c:v>2386.8232790857815</c:v>
                </c:pt>
                <c:pt idx="11" formatCode="_-* #\ ##0\ _€_-;\-* #\ ##0\ _€_-;_-* &quot;-&quot;??\ _€_-;_-@_-">
                  <c:v>2439.3662007989547</c:v>
                </c:pt>
                <c:pt idx="12" formatCode="_-* #\ ##0\ _€_-;\-* #\ ##0\ _€_-;_-* &quot;-&quot;??\ _€_-;_-@_-">
                  <c:v>2128.3291996233456</c:v>
                </c:pt>
                <c:pt idx="13" formatCode="_-* #\ ##0\ _€_-;\-* #\ ##0\ _€_-;_-* &quot;-&quot;??\ _€_-;_-@_-">
                  <c:v>2179.7556764862488</c:v>
                </c:pt>
                <c:pt idx="14" formatCode="_-* #\ ##0\ _€_-;\-* #\ ##0\ _€_-;_-* &quot;-&quot;??\ _€_-;_-@_-">
                  <c:v>2220.5561390817429</c:v>
                </c:pt>
                <c:pt idx="15" formatCode="_-* #\ ##0\ _€_-;\-* #\ ##0\ _€_-;_-* &quot;-&quot;??\ _€_-;_-@_-">
                  <c:v>2279.7235990128065</c:v>
                </c:pt>
                <c:pt idx="16" formatCode="_-* #\ ##0\ _€_-;\-* #\ ##0\ _€_-;_-* &quot;-&quot;??\ _€_-;_-@_-">
                  <c:v>2289.2012290131834</c:v>
                </c:pt>
                <c:pt idx="17" formatCode="_-* #\ ##0\ _€_-;\-* #\ ##0\ _€_-;_-* &quot;-&quot;??\ _€_-;_-@_-">
                  <c:v>2358.0103931048711</c:v>
                </c:pt>
                <c:pt idx="18" formatCode="_-* #\ ##0\ _€_-;\-* #\ ##0\ _€_-;_-* &quot;-&quot;??\ _€_-;_-@_-">
                  <c:v>2354.8131647848068</c:v>
                </c:pt>
                <c:pt idx="19" formatCode="_-* #\ ##0\ _€_-;\-* #\ ##0\ _€_-;_-* &quot;-&quot;??\ _€_-;_-@_-">
                  <c:v>2398.6497421136473</c:v>
                </c:pt>
                <c:pt idx="20" formatCode="_-* #\ ##0\ _€_-;\-* #\ ##0\ _€_-;_-* &quot;-&quot;??\ _€_-;_-@_-">
                  <c:v>2390.5523771242943</c:v>
                </c:pt>
                <c:pt idx="21" formatCode="_-* #\ ##0\ _€_-;\-* #\ ##0\ _€_-;_-* &quot;-&quot;??\ _€_-;_-@_-">
                  <c:v>2403.4010353303265</c:v>
                </c:pt>
                <c:pt idx="22" formatCode="_-* #\ ##0\ _€_-;\-* #\ ##0\ _€_-;_-* &quot;-&quot;??\ _€_-;_-@_-">
                  <c:v>2401.6951904943153</c:v>
                </c:pt>
                <c:pt idx="23" formatCode="_-* #\ ##0\ _€_-;\-* #\ ##0\ _€_-;_-* &quot;-&quot;??\ _€_-;_-@_-">
                  <c:v>2411.5695132616524</c:v>
                </c:pt>
                <c:pt idx="24" formatCode="_-* #\ ##0\ _€_-;\-* #\ ##0\ _€_-;_-* &quot;-&quot;??\ _€_-;_-@_-">
                  <c:v>2415.6955119809177</c:v>
                </c:pt>
                <c:pt idx="25" formatCode="_-* #\ ##0\ _€_-;\-* #\ ##0\ _€_-;_-* &quot;-&quot;??\ _€_-;_-@_-">
                  <c:v>2424.0774421847036</c:v>
                </c:pt>
                <c:pt idx="26" formatCode="_-* #\ ##0\ _€_-;\-* #\ ##0\ _€_-;_-* &quot;-&quot;??\ _€_-;_-@_-">
                  <c:v>2202.7753483358329</c:v>
                </c:pt>
                <c:pt idx="27" formatCode="_-* #\ ##0\ _€_-;\-* #\ ##0\ _€_-;_-* &quot;-&quot;??\ _€_-;_-@_-">
                  <c:v>2207.6972248340776</c:v>
                </c:pt>
                <c:pt idx="28" formatCode="_-* #\ ##0\ _€_-;\-* #\ ##0\ _€_-;_-* &quot;-&quot;??\ _€_-;_-@_-">
                  <c:v>2222.3387197116276</c:v>
                </c:pt>
                <c:pt idx="29" formatCode="_-* #\ ##0\ _€_-;\-* #\ ##0\ _€_-;_-* &quot;-&quot;??\ _€_-;_-@_-">
                  <c:v>2219.1414663219707</c:v>
                </c:pt>
                <c:pt idx="30" formatCode="_-* #\ ##0\ _€_-;\-* #\ ##0\ _€_-;_-* &quot;-&quot;??\ _€_-;_-@_-">
                  <c:v>2200.2074210549949</c:v>
                </c:pt>
                <c:pt idx="31" formatCode="_-* #\ ##0\ _€_-;\-* #\ ##0\ _€_-;_-* &quot;-&quot;??\ _€_-;_-@_-">
                  <c:v>2198.7325681565439</c:v>
                </c:pt>
                <c:pt idx="32" formatCode="_-* #\ ##0\ _€_-;\-* #\ ##0\ _€_-;_-* &quot;-&quot;??\ _€_-;_-@_-">
                  <c:v>2170.2995668684739</c:v>
                </c:pt>
                <c:pt idx="33" formatCode="_-* #\ ##0\ _€_-;\-* #\ ##0\ _€_-;_-* &quot;-&quot;??\ _€_-;_-@_-">
                  <c:v>2131.7520120542185</c:v>
                </c:pt>
                <c:pt idx="34" formatCode="_-* #\ ##0\ _€_-;\-* #\ ##0\ _€_-;_-* &quot;-&quot;??\ _€_-;_-@_-">
                  <c:v>2101.7237946072028</c:v>
                </c:pt>
                <c:pt idx="35" formatCode="_-* #\ ##0\ _€_-;\-* #\ ##0\ _€_-;_-* &quot;-&quot;??\ _€_-;_-@_-">
                  <c:v>2815.9582383267771</c:v>
                </c:pt>
                <c:pt idx="36" formatCode="_-* #\ ##0\ _€_-;\-* #\ ##0\ _€_-;_-* &quot;-&quot;??\ _€_-;_-@_-">
                  <c:v>2800.6917745898195</c:v>
                </c:pt>
                <c:pt idx="37" formatCode="_-* #\ ##0\ _€_-;\-* #\ ##0\ _€_-;_-* &quot;-&quot;??\ _€_-;_-@_-">
                  <c:v>2814.7655462234911</c:v>
                </c:pt>
                <c:pt idx="38" formatCode="_-* #\ ##0\ _€_-;\-* #\ ##0\ _€_-;_-* &quot;-&quot;??\ _€_-;_-@_-">
                  <c:v>2828.2430079042242</c:v>
                </c:pt>
                <c:pt idx="39" formatCode="_-* #\ ##0\ _€_-;\-* #\ ##0\ _€_-;_-* &quot;-&quot;??\ _€_-;_-@_-">
                  <c:v>2829.3858992752084</c:v>
                </c:pt>
                <c:pt idx="40" formatCode="_-* #\ ##0\ _€_-;\-* #\ ##0\ _€_-;_-* &quot;-&quot;??\ _€_-;_-@_-">
                  <c:v>2832.8647132159967</c:v>
                </c:pt>
                <c:pt idx="41" formatCode="_-* #\ ##0\ _€_-;\-* #\ ##0\ _€_-;_-* &quot;-&quot;??\ _€_-;_-@_-">
                  <c:v>2832.8647132159967</c:v>
                </c:pt>
                <c:pt idx="42" formatCode="_-* #\ ##0\ _€_-;\-* #\ ##0\ _€_-;_-* &quot;-&quot;??\ _€_-;_-@_-">
                  <c:v>1850.6088278529219</c:v>
                </c:pt>
                <c:pt idx="43" formatCode="_-* #\ ##0\ _€_-;\-* #\ ##0\ _€_-;_-* &quot;-&quot;??\ _€_-;_-@_-">
                  <c:v>1831.3433396860169</c:v>
                </c:pt>
                <c:pt idx="44" formatCode="_-* #\ ##0\ _€_-;\-* #\ ##0\ _€_-;_-* &quot;-&quot;??\ _€_-;_-@_-">
                  <c:v>1840.8255174151989</c:v>
                </c:pt>
                <c:pt idx="45" formatCode="_-* #\ ##0\ _€_-;\-* #\ ##0\ _€_-;_-* &quot;-&quot;??\ _€_-;_-@_-">
                  <c:v>1860.8565996669386</c:v>
                </c:pt>
                <c:pt idx="46" formatCode="_-* #\ ##0\ _€_-;\-* #\ ##0\ _€_-;_-* &quot;-&quot;??\ _€_-;_-@_-">
                  <c:v>1841.4778905210815</c:v>
                </c:pt>
                <c:pt idx="47" formatCode="_-* #\ ##0\ _€_-;\-* #\ ##0\ _€_-;_-* &quot;-&quot;??\ _€_-;_-@_-">
                  <c:v>1822.3358660311649</c:v>
                </c:pt>
                <c:pt idx="48" formatCode="_-* #\ ##0\ _€_-;\-* #\ ##0\ _€_-;_-* &quot;-&quot;??\ _€_-;_-@_-">
                  <c:v>1803.4374780807232</c:v>
                </c:pt>
                <c:pt idx="49" formatCode="_-* #\ ##0\ _€_-;\-* #\ ##0\ _€_-;_-* &quot;-&quot;??\ _€_-;_-@_-">
                  <c:v>1784.7682408785129</c:v>
                </c:pt>
                <c:pt idx="50" formatCode="_-* #\ ##0\ _€_-;\-* #\ ##0\ _€_-;_-* &quot;-&quot;??\ _€_-;_-@_-">
                  <c:v>1766.3459585633257</c:v>
                </c:pt>
                <c:pt idx="51" formatCode="_-* #\ ##0\ _€_-;\-* #\ ##0\ _€_-;_-* &quot;-&quot;??\ _€_-;_-@_-">
                  <c:v>1748.145484407371</c:v>
                </c:pt>
                <c:pt idx="52" formatCode="_-* #\ ##0\ _€_-;\-* #\ ##0\ _€_-;_-* &quot;-&quot;??\ _€_-;_-@_-">
                  <c:v>1730.184726870501</c:v>
                </c:pt>
                <c:pt idx="53" formatCode="_-* #\ ##0\ _€_-;\-* #\ ##0\ _€_-;_-* &quot;-&quot;??\ _€_-;_-@_-">
                  <c:v>1712.4386147186547</c:v>
                </c:pt>
                <c:pt idx="54" formatCode="_-* #\ ##0\ _€_-;\-* #\ ##0\ _€_-;_-* &quot;-&quot;??\ _€_-;_-@_-">
                  <c:v>1694.9251584894519</c:v>
                </c:pt>
                <c:pt idx="55" formatCode="_-* #\ ##0\ _€_-;\-* #\ ##0\ _€_-;_-* &quot;-&quot;??\ _€_-;_-@_-">
                  <c:v>1678.8961708196182</c:v>
                </c:pt>
                <c:pt idx="56" formatCode="_-* #\ ##0\ _€_-;\-* #\ ##0\ _€_-;_-* &quot;-&quot;??\ _€_-;_-@_-">
                  <c:v>1657.8842797498739</c:v>
                </c:pt>
                <c:pt idx="57" formatCode="_-* #\ ##0\ _€_-;\-* #\ ##0\ _€_-;_-* &quot;-&quot;??\ _€_-;_-@_-">
                  <c:v>1637.1353588232512</c:v>
                </c:pt>
                <c:pt idx="58" formatCode="_-* #\ ##0\ _€_-;\-* #\ ##0\ _€_-;_-* &quot;-&quot;??\ _€_-;_-@_-">
                  <c:v>1616.6461168892322</c:v>
                </c:pt>
                <c:pt idx="59" formatCode="_-* #\ ##0\ _€_-;\-* #\ ##0\ _€_-;_-* &quot;-&quot;??\ _€_-;_-@_-">
                  <c:v>1596.4133039870392</c:v>
                </c:pt>
                <c:pt idx="60" formatCode="_-* #\ ##0\ _€_-;\-* #\ ##0\ _€_-;_-* &quot;-&quot;??\ _€_-;_-@_-">
                  <c:v>1576.4337108301315</c:v>
                </c:pt>
                <c:pt idx="61" formatCode="_-* #\ ##0\ _€_-;\-* #\ ##0\ _€_-;_-* &quot;-&quot;??\ _€_-;_-@_-">
                  <c:v>1556.7041682971555</c:v>
                </c:pt>
                <c:pt idx="62" formatCode="_-* #\ ##0\ _€_-;\-* #\ ##0\ _€_-;_-* &quot;-&quot;??\ _€_-;_-@_-">
                  <c:v>1537.2215469292669</c:v>
                </c:pt>
                <c:pt idx="63" formatCode="_-* #\ ##0\ _€_-;\-* #\ ##0\ _€_-;_-* &quot;-&quot;??\ _€_-;_-@_-">
                  <c:v>1517.9827564337395</c:v>
                </c:pt>
                <c:pt idx="64" formatCode="_-* #\ ##0\ _€_-;\-* #\ ##0\ _€_-;_-* &quot;-&quot;??\ _€_-;_-@_-">
                  <c:v>1498.9847451937917</c:v>
                </c:pt>
                <c:pt idx="65" formatCode="_-* #\ ##0\ _€_-;\-* #\ ##0\ _€_-;_-* &quot;-&quot;??\ _€_-;_-@_-">
                  <c:v>1480.2244997845451</c:v>
                </c:pt>
                <c:pt idx="66" formatCode="_-* #\ ##0\ _€_-;\-* #\ ##0\ _€_-;_-* &quot;-&quot;??\ _€_-;_-@_-">
                  <c:v>1461.6990444950407</c:v>
                </c:pt>
                <c:pt idx="67" formatCode="_-* #\ ##0\ _€_-;\-* #\ ##0\ _€_-;_-* &quot;-&quot;??\ _€_-;_-@_-">
                  <c:v>1443.405440856237</c:v>
                </c:pt>
                <c:pt idx="68" formatCode="_-* #\ ##0\ _€_-;\-* #\ ##0\ _€_-;_-* &quot;-&quot;??\ _€_-;_-@_-">
                  <c:v>1477.0617678140511</c:v>
                </c:pt>
                <c:pt idx="69" formatCode="_-* #\ ##0\ _€_-;\-* #\ ##0\ _€_-;_-* &quot;-&quot;??\ _€_-;_-@_-">
                  <c:v>1458.5758950674108</c:v>
                </c:pt>
                <c:pt idx="70" formatCode="_-* #\ ##0\ _€_-;\-* #\ ##0\ _€_-;_-* &quot;-&quot;??\ _€_-;_-@_-">
                  <c:v>1440.3213785840298</c:v>
                </c:pt>
                <c:pt idx="71" formatCode="_-* #\ ##0\ _€_-;\-* #\ ##0\ _€_-;_-* &quot;-&quot;??\ _€_-;_-@_-">
                  <c:v>1630.2032943918334</c:v>
                </c:pt>
                <c:pt idx="72" formatCode="_-* #\ ##0\ _€_-;\-* #\ ##0\ _€_-;_-* &quot;-&quot;??\ _€_-;_-@_-">
                  <c:v>1613.1970628792653</c:v>
                </c:pt>
                <c:pt idx="73" formatCode="_-* #\ ##0\ _€_-;\-* #\ ##0\ _€_-;_-* &quot;-&quot;??\ _€_-;_-@_-">
                  <c:v>1596.4046026661665</c:v>
                </c:pt>
                <c:pt idx="74" formatCode="_-* #\ ##0\ _€_-;\-* #\ ##0\ _€_-;_-* &quot;-&quot;??\ _€_-;_-@_-">
                  <c:v>1525.6605656317979</c:v>
                </c:pt>
                <c:pt idx="75" formatCode="_-* #\ ##0\ _€_-;\-* #\ ##0\ _€_-;_-* &quot;-&quot;??\ _€_-;_-@_-">
                  <c:v>1509.9559520576531</c:v>
                </c:pt>
              </c:numCache>
            </c:numRef>
          </c:val>
          <c:smooth val="0"/>
          <c:extLst>
            <c:ext xmlns:c16="http://schemas.microsoft.com/office/drawing/2014/chart" uri="{C3380CC4-5D6E-409C-BE32-E72D297353CC}">
              <c16:uniqueId val="{00000001-04AE-4D29-A495-B247A178A16C}"/>
            </c:ext>
          </c:extLst>
        </c:ser>
        <c:ser>
          <c:idx val="1"/>
          <c:order val="2"/>
          <c:tx>
            <c:strRef>
              <c:f>'Fig 2.37'!$F$5</c:f>
              <c:strCache>
                <c:ptCount val="1"/>
                <c:pt idx="0">
                  <c:v>2 enfants</c:v>
                </c:pt>
              </c:strCache>
            </c:strRef>
          </c:tx>
          <c:marker>
            <c:symbol val="none"/>
          </c:marker>
          <c:cat>
            <c:numRef>
              <c:f>'Fig 2.37'!$B$6:$B$81</c:f>
              <c:numCache>
                <c:formatCode>General</c:formatCode>
                <c:ptCount val="7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numCache>
            </c:numRef>
          </c:cat>
          <c:val>
            <c:numRef>
              <c:f>'Fig 2.37'!$F$6:$F$81</c:f>
              <c:numCache>
                <c:formatCode>General</c:formatCode>
                <c:ptCount val="76"/>
                <c:pt idx="3" formatCode="_-* #\ ##0\ _€_-;\-* #\ ##0\ _€_-;_-* &quot;-&quot;??\ _€_-;_-@_-">
                  <c:v>1894.5427670109768</c:v>
                </c:pt>
                <c:pt idx="4" formatCode="_-* #\ ##0\ _€_-;\-* #\ ##0\ _€_-;_-* &quot;-&quot;??\ _€_-;_-@_-">
                  <c:v>1999.8874681069926</c:v>
                </c:pt>
                <c:pt idx="5" formatCode="_-* #\ ##0\ _€_-;\-* #\ ##0\ _€_-;_-* &quot;-&quot;??\ _€_-;_-@_-">
                  <c:v>2075.7295910467105</c:v>
                </c:pt>
                <c:pt idx="6" formatCode="_-* #\ ##0\ _€_-;\-* #\ ##0\ _€_-;_-* &quot;-&quot;??\ _€_-;_-@_-">
                  <c:v>2160.1048603803206</c:v>
                </c:pt>
                <c:pt idx="7" formatCode="_-* #\ ##0\ _€_-;\-* #\ ##0\ _€_-;_-* &quot;-&quot;??\ _€_-;_-@_-">
                  <c:v>2225.9063452551673</c:v>
                </c:pt>
                <c:pt idx="8" formatCode="_-* #\ ##0\ _€_-;\-* #\ ##0\ _€_-;_-* &quot;-&quot;??\ _€_-;_-@_-">
                  <c:v>2280.5468612223353</c:v>
                </c:pt>
                <c:pt idx="9" formatCode="_-* #\ ##0\ _€_-;\-* #\ ##0\ _€_-;_-* &quot;-&quot;??\ _€_-;_-@_-">
                  <c:v>2328.962940818325</c:v>
                </c:pt>
                <c:pt idx="10" formatCode="_-* #\ ##0\ _€_-;\-* #\ ##0\ _€_-;_-* &quot;-&quot;??\ _€_-;_-@_-">
                  <c:v>2134.6343843077948</c:v>
                </c:pt>
                <c:pt idx="11" formatCode="_-* #\ ##0\ _€_-;\-* #\ ##0\ _€_-;_-* &quot;-&quot;??\ _€_-;_-@_-">
                  <c:v>2125.456199777891</c:v>
                </c:pt>
                <c:pt idx="12" formatCode="_-* #\ ##0\ _€_-;\-* #\ ##0\ _€_-;_-* &quot;-&quot;??\ _€_-;_-@_-">
                  <c:v>2128.3291996233456</c:v>
                </c:pt>
                <c:pt idx="13" formatCode="_-* #\ ##0\ _€_-;\-* #\ ##0\ _€_-;_-* &quot;-&quot;??\ _€_-;_-@_-">
                  <c:v>2179.7556764862488</c:v>
                </c:pt>
                <c:pt idx="14" formatCode="_-* #\ ##0\ _€_-;\-* #\ ##0\ _€_-;_-* &quot;-&quot;??\ _€_-;_-@_-">
                  <c:v>2088.5424813007467</c:v>
                </c:pt>
                <c:pt idx="15" formatCode="_-* #\ ##0\ _€_-;\-* #\ ##0\ _€_-;_-* &quot;-&quot;??\ _€_-;_-@_-">
                  <c:v>2090.6112389665495</c:v>
                </c:pt>
                <c:pt idx="16" formatCode="_-* #\ ##0\ _€_-;\-* #\ ##0\ _€_-;_-* &quot;-&quot;??\ _€_-;_-@_-">
                  <c:v>2096.7868208920358</c:v>
                </c:pt>
                <c:pt idx="17" formatCode="_-* #\ ##0\ _€_-;\-* #\ ##0\ _€_-;_-* &quot;-&quot;??\ _€_-;_-@_-">
                  <c:v>2111.8335801216358</c:v>
                </c:pt>
                <c:pt idx="18" formatCode="_-* #\ ##0\ _€_-;\-* #\ ##0\ _€_-;_-* &quot;-&quot;??\ _€_-;_-@_-">
                  <c:v>2109.0930987044371</c:v>
                </c:pt>
                <c:pt idx="19" formatCode="_-* #\ ##0\ _€_-;\-* #\ ##0\ _€_-;_-* &quot;-&quot;??\ _€_-;_-@_-">
                  <c:v>2146.6673078434437</c:v>
                </c:pt>
                <c:pt idx="20" formatCode="_-* #\ ##0\ _€_-;\-* #\ ##0\ _€_-;_-* &quot;-&quot;??\ _€_-;_-@_-">
                  <c:v>2139.7267092811408</c:v>
                </c:pt>
                <c:pt idx="21" formatCode="_-* #\ ##0\ _€_-;\-* #\ ##0\ _€_-;_-* &quot;-&quot;??\ _€_-;_-@_-">
                  <c:v>2153.1604798069466</c:v>
                </c:pt>
                <c:pt idx="22" formatCode="_-* #\ ##0\ _€_-;\-* #\ ##0\ _€_-;_-* &quot;-&quot;??\ _€_-;_-@_-">
                  <c:v>2151.6983270903652</c:v>
                </c:pt>
                <c:pt idx="23" formatCode="_-* #\ ##0\ _€_-;\-* #\ ##0\ _€_-;_-* &quot;-&quot;??\ _€_-;_-@_-">
                  <c:v>2157.7413973988764</c:v>
                </c:pt>
                <c:pt idx="24" formatCode="_-* #\ ##0\ _€_-;\-* #\ ##0\ _€_-;_-* &quot;-&quot;??\ _€_-;_-@_-">
                  <c:v>1973.3407531444866</c:v>
                </c:pt>
                <c:pt idx="25" formatCode="_-* #\ ##0\ _€_-;\-* #\ ##0\ _€_-;_-* &quot;-&quot;??\ _€_-;_-@_-">
                  <c:v>1985.4440028691886</c:v>
                </c:pt>
                <c:pt idx="26" formatCode="_-* #\ ##0\ _€_-;\-* #\ ##0\ _€_-;_-* &quot;-&quot;??\ _€_-;_-@_-">
                  <c:v>2003.7967423210143</c:v>
                </c:pt>
                <c:pt idx="27" formatCode="_-* #\ ##0\ _€_-;\-* #\ ##0\ _€_-;_-* &quot;-&quot;??\ _€_-;_-@_-">
                  <c:v>2004.7433015948502</c:v>
                </c:pt>
                <c:pt idx="28" formatCode="_-* #\ ##0\ _€_-;\-* #\ ##0\ _€_-;_-* &quot;-&quot;??\ _€_-;_-@_-">
                  <c:v>1883.3870621693022</c:v>
                </c:pt>
                <c:pt idx="29" formatCode="_-* #\ ##0\ _€_-;\-* #\ ##0\ _€_-;_-* &quot;-&quot;??\ _€_-;_-@_-">
                  <c:v>1883.895926124243</c:v>
                </c:pt>
                <c:pt idx="30" formatCode="_-* #\ ##0\ _€_-;\-* #\ ##0\ _€_-;_-* &quot;-&quot;??\ _€_-;_-@_-">
                  <c:v>1788.8186035106623</c:v>
                </c:pt>
                <c:pt idx="31" formatCode="_-* #\ ##0\ _€_-;\-* #\ ##0\ _€_-;_-* &quot;-&quot;??\ _€_-;_-@_-">
                  <c:v>1757.9860545252352</c:v>
                </c:pt>
                <c:pt idx="32" formatCode="_-* #\ ##0\ _€_-;\-* #\ ##0\ _€_-;_-* &quot;-&quot;??\ _€_-;_-@_-">
                  <c:v>1736.2396534947791</c:v>
                </c:pt>
                <c:pt idx="33" formatCode="_-* #\ ##0\ _€_-;\-* #\ ##0\ _€_-;_-* &quot;-&quot;??\ _€_-;_-@_-">
                  <c:v>2168.8178453875521</c:v>
                </c:pt>
                <c:pt idx="34" formatCode="_-* #\ ##0\ _€_-;\-* #\ ##0\ _€_-;_-* &quot;-&quot;??\ _€_-;_-@_-">
                  <c:v>2138.7896279405363</c:v>
                </c:pt>
                <c:pt idx="35" formatCode="_-* #\ ##0\ _€_-;\-* #\ ##0\ _€_-;_-* &quot;-&quot;??\ _€_-;_-@_-">
                  <c:v>2111.9686787450828</c:v>
                </c:pt>
                <c:pt idx="36" formatCode="_-* #\ ##0\ _€_-;\-* #\ ##0\ _€_-;_-* &quot;-&quot;??\ _€_-;_-@_-">
                  <c:v>2100.5188309423647</c:v>
                </c:pt>
                <c:pt idx="37" formatCode="_-* #\ ##0\ _€_-;\-* #\ ##0\ _€_-;_-* &quot;-&quot;??\ _€_-;_-@_-">
                  <c:v>2814.7655462234911</c:v>
                </c:pt>
                <c:pt idx="38" formatCode="_-* #\ ##0\ _€_-;\-* #\ ##0\ _€_-;_-* &quot;-&quot;??\ _€_-;_-@_-">
                  <c:v>2828.2430079042242</c:v>
                </c:pt>
                <c:pt idx="39" formatCode="_-* #\ ##0\ _€_-;\-* #\ ##0\ _€_-;_-* &quot;-&quot;??\ _€_-;_-@_-">
                  <c:v>2829.3858992752084</c:v>
                </c:pt>
                <c:pt idx="40" formatCode="_-* #\ ##0\ _€_-;\-* #\ ##0\ _€_-;_-* &quot;-&quot;??\ _€_-;_-@_-">
                  <c:v>2832.8647132159967</c:v>
                </c:pt>
                <c:pt idx="41" formatCode="_-* #\ ##0\ _€_-;\-* #\ ##0\ _€_-;_-* &quot;-&quot;??\ _€_-;_-@_-">
                  <c:v>2832.8647132159967</c:v>
                </c:pt>
                <c:pt idx="42" formatCode="_-* #\ ##0\ _€_-;\-* #\ ##0\ _€_-;_-* &quot;-&quot;??\ _€_-;_-@_-">
                  <c:v>1850.6088278529219</c:v>
                </c:pt>
                <c:pt idx="43" formatCode="_-* #\ ##0\ _€_-;\-* #\ ##0\ _€_-;_-* &quot;-&quot;??\ _€_-;_-@_-">
                  <c:v>1831.3433396860169</c:v>
                </c:pt>
                <c:pt idx="44" formatCode="_-* #\ ##0\ _€_-;\-* #\ ##0\ _€_-;_-* &quot;-&quot;??\ _€_-;_-@_-">
                  <c:v>1840.8255174151989</c:v>
                </c:pt>
                <c:pt idx="45" formatCode="_-* #\ ##0\ _€_-;\-* #\ ##0\ _€_-;_-* &quot;-&quot;??\ _€_-;_-@_-">
                  <c:v>1860.8565996669386</c:v>
                </c:pt>
                <c:pt idx="46" formatCode="_-* #\ ##0\ _€_-;\-* #\ ##0\ _€_-;_-* &quot;-&quot;??\ _€_-;_-@_-">
                  <c:v>1841.4778905210815</c:v>
                </c:pt>
                <c:pt idx="47" formatCode="_-* #\ ##0\ _€_-;\-* #\ ##0\ _€_-;_-* &quot;-&quot;??\ _€_-;_-@_-">
                  <c:v>1822.3358660311649</c:v>
                </c:pt>
                <c:pt idx="48" formatCode="_-* #\ ##0\ _€_-;\-* #\ ##0\ _€_-;_-* &quot;-&quot;??\ _€_-;_-@_-">
                  <c:v>1803.4374780807232</c:v>
                </c:pt>
                <c:pt idx="49" formatCode="_-* #\ ##0\ _€_-;\-* #\ ##0\ _€_-;_-* &quot;-&quot;??\ _€_-;_-@_-">
                  <c:v>1784.7682408785129</c:v>
                </c:pt>
                <c:pt idx="50" formatCode="_-* #\ ##0\ _€_-;\-* #\ ##0\ _€_-;_-* &quot;-&quot;??\ _€_-;_-@_-">
                  <c:v>1766.3459585633257</c:v>
                </c:pt>
                <c:pt idx="51" formatCode="_-* #\ ##0\ _€_-;\-* #\ ##0\ _€_-;_-* &quot;-&quot;??\ _€_-;_-@_-">
                  <c:v>1748.145484407371</c:v>
                </c:pt>
                <c:pt idx="52" formatCode="_-* #\ ##0\ _€_-;\-* #\ ##0\ _€_-;_-* &quot;-&quot;??\ _€_-;_-@_-">
                  <c:v>1730.184726870501</c:v>
                </c:pt>
                <c:pt idx="53" formatCode="_-* #\ ##0\ _€_-;\-* #\ ##0\ _€_-;_-* &quot;-&quot;??\ _€_-;_-@_-">
                  <c:v>1712.4386147186547</c:v>
                </c:pt>
                <c:pt idx="54" formatCode="_-* #\ ##0\ _€_-;\-* #\ ##0\ _€_-;_-* &quot;-&quot;??\ _€_-;_-@_-">
                  <c:v>1694.9251584894519</c:v>
                </c:pt>
                <c:pt idx="55" formatCode="_-* #\ ##0\ _€_-;\-* #\ ##0\ _€_-;_-* &quot;-&quot;??\ _€_-;_-@_-">
                  <c:v>1678.8961708196182</c:v>
                </c:pt>
                <c:pt idx="56" formatCode="_-* #\ ##0\ _€_-;\-* #\ ##0\ _€_-;_-* &quot;-&quot;??\ _€_-;_-@_-">
                  <c:v>1657.8842797498739</c:v>
                </c:pt>
                <c:pt idx="57" formatCode="_-* #\ ##0\ _€_-;\-* #\ ##0\ _€_-;_-* &quot;-&quot;??\ _€_-;_-@_-">
                  <c:v>1637.1353588232512</c:v>
                </c:pt>
                <c:pt idx="58" formatCode="_-* #\ ##0\ _€_-;\-* #\ ##0\ _€_-;_-* &quot;-&quot;??\ _€_-;_-@_-">
                  <c:v>1616.6461168892322</c:v>
                </c:pt>
                <c:pt idx="59" formatCode="_-* #\ ##0\ _€_-;\-* #\ ##0\ _€_-;_-* &quot;-&quot;??\ _€_-;_-@_-">
                  <c:v>1596.4133039870392</c:v>
                </c:pt>
                <c:pt idx="60" formatCode="_-* #\ ##0\ _€_-;\-* #\ ##0\ _€_-;_-* &quot;-&quot;??\ _€_-;_-@_-">
                  <c:v>1576.4337108301315</c:v>
                </c:pt>
                <c:pt idx="61" formatCode="_-* #\ ##0\ _€_-;\-* #\ ##0\ _€_-;_-* &quot;-&quot;??\ _€_-;_-@_-">
                  <c:v>1556.7041682971555</c:v>
                </c:pt>
                <c:pt idx="62" formatCode="_-* #\ ##0\ _€_-;\-* #\ ##0\ _€_-;_-* &quot;-&quot;??\ _€_-;_-@_-">
                  <c:v>1537.2215469292669</c:v>
                </c:pt>
                <c:pt idx="63" formatCode="_-* #\ ##0\ _€_-;\-* #\ ##0\ _€_-;_-* &quot;-&quot;??\ _€_-;_-@_-">
                  <c:v>1517.9827564337395</c:v>
                </c:pt>
                <c:pt idx="64" formatCode="_-* #\ ##0\ _€_-;\-* #\ ##0\ _€_-;_-* &quot;-&quot;??\ _€_-;_-@_-">
                  <c:v>1498.9847451937917</c:v>
                </c:pt>
                <c:pt idx="65" formatCode="_-* #\ ##0\ _€_-;\-* #\ ##0\ _€_-;_-* &quot;-&quot;??\ _€_-;_-@_-">
                  <c:v>1480.2244997845451</c:v>
                </c:pt>
                <c:pt idx="66" formatCode="_-* #\ ##0\ _€_-;\-* #\ ##0\ _€_-;_-* &quot;-&quot;??\ _€_-;_-@_-">
                  <c:v>1461.6990444950407</c:v>
                </c:pt>
                <c:pt idx="67" formatCode="_-* #\ ##0\ _€_-;\-* #\ ##0\ _€_-;_-* &quot;-&quot;??\ _€_-;_-@_-">
                  <c:v>1443.405440856237</c:v>
                </c:pt>
                <c:pt idx="68" formatCode="_-* #\ ##0\ _€_-;\-* #\ ##0\ _€_-;_-* &quot;-&quot;??\ _€_-;_-@_-">
                  <c:v>1477.0617678140511</c:v>
                </c:pt>
                <c:pt idx="69" formatCode="_-* #\ ##0\ _€_-;\-* #\ ##0\ _€_-;_-* &quot;-&quot;??\ _€_-;_-@_-">
                  <c:v>1458.5758950674108</c:v>
                </c:pt>
                <c:pt idx="70" formatCode="_-* #\ ##0\ _€_-;\-* #\ ##0\ _€_-;_-* &quot;-&quot;??\ _€_-;_-@_-">
                  <c:v>1440.3213785840298</c:v>
                </c:pt>
                <c:pt idx="71" formatCode="_-* #\ ##0\ _€_-;\-* #\ ##0\ _€_-;_-* &quot;-&quot;??\ _€_-;_-@_-">
                  <c:v>1630.2032943918334</c:v>
                </c:pt>
                <c:pt idx="72" formatCode="_-* #\ ##0\ _€_-;\-* #\ ##0\ _€_-;_-* &quot;-&quot;??\ _€_-;_-@_-">
                  <c:v>1613.1970628792653</c:v>
                </c:pt>
                <c:pt idx="73" formatCode="_-* #\ ##0\ _€_-;\-* #\ ##0\ _€_-;_-* &quot;-&quot;??\ _€_-;_-@_-">
                  <c:v>1596.4046026661665</c:v>
                </c:pt>
                <c:pt idx="74" formatCode="_-* #\ ##0\ _€_-;\-* #\ ##0\ _€_-;_-* &quot;-&quot;??\ _€_-;_-@_-">
                  <c:v>1525.6605656317979</c:v>
                </c:pt>
                <c:pt idx="75" formatCode="_-* #\ ##0\ _€_-;\-* #\ ##0\ _€_-;_-* &quot;-&quot;??\ _€_-;_-@_-">
                  <c:v>1509.9559520576531</c:v>
                </c:pt>
              </c:numCache>
            </c:numRef>
          </c:val>
          <c:smooth val="0"/>
          <c:extLst>
            <c:ext xmlns:c16="http://schemas.microsoft.com/office/drawing/2014/chart" uri="{C3380CC4-5D6E-409C-BE32-E72D297353CC}">
              <c16:uniqueId val="{00000002-04AE-4D29-A495-B247A178A16C}"/>
            </c:ext>
          </c:extLst>
        </c:ser>
        <c:ser>
          <c:idx val="2"/>
          <c:order val="3"/>
          <c:tx>
            <c:strRef>
              <c:f>'Fig 2.37'!$G$5</c:f>
              <c:strCache>
                <c:ptCount val="1"/>
                <c:pt idx="0">
                  <c:v>3 enfants</c:v>
                </c:pt>
              </c:strCache>
            </c:strRef>
          </c:tx>
          <c:spPr>
            <a:ln w="34925" cmpd="dbl">
              <a:solidFill>
                <a:srgbClr val="9BBB59">
                  <a:lumMod val="50000"/>
                </a:srgbClr>
              </a:solidFill>
            </a:ln>
          </c:spPr>
          <c:marker>
            <c:symbol val="none"/>
          </c:marker>
          <c:cat>
            <c:numRef>
              <c:f>'Fig 2.37'!$B$6:$B$81</c:f>
              <c:numCache>
                <c:formatCode>General</c:formatCode>
                <c:ptCount val="7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numCache>
            </c:numRef>
          </c:cat>
          <c:val>
            <c:numRef>
              <c:f>'Fig 2.37'!$G$6:$G$81</c:f>
              <c:numCache>
                <c:formatCode>General</c:formatCode>
                <c:ptCount val="76"/>
                <c:pt idx="3" formatCode="_-* #\ ##0\ _€_-;\-* #\ ##0\ _€_-;_-* &quot;-&quot;??\ _€_-;_-@_-">
                  <c:v>1894.5427670109768</c:v>
                </c:pt>
                <c:pt idx="4" formatCode="_-* #\ ##0\ _€_-;\-* #\ ##0\ _€_-;_-* &quot;-&quot;??\ _€_-;_-@_-">
                  <c:v>1999.8874681069926</c:v>
                </c:pt>
                <c:pt idx="5" formatCode="_-* #\ ##0\ _€_-;\-* #\ ##0\ _€_-;_-* &quot;-&quot;??\ _€_-;_-@_-">
                  <c:v>2075.7295910467105</c:v>
                </c:pt>
                <c:pt idx="6" formatCode="_-* #\ ##0\ _€_-;\-* #\ ##0\ _€_-;_-* &quot;-&quot;??\ _€_-;_-@_-">
                  <c:v>2160.1048603803206</c:v>
                </c:pt>
                <c:pt idx="7" formatCode="_-* #\ ##0\ _€_-;\-* #\ ##0\ _€_-;_-* &quot;-&quot;??\ _€_-;_-@_-">
                  <c:v>2225.9063452551673</c:v>
                </c:pt>
                <c:pt idx="8" formatCode="_-* #\ ##0\ _€_-;\-* #\ ##0\ _€_-;_-* &quot;-&quot;??\ _€_-;_-@_-">
                  <c:v>2048.8612919126854</c:v>
                </c:pt>
                <c:pt idx="9" formatCode="_-* #\ ##0\ _€_-;\-* #\ ##0\ _€_-;_-* &quot;-&quot;??\ _€_-;_-@_-">
                  <c:v>2049.6323790304705</c:v>
                </c:pt>
                <c:pt idx="10" formatCode="_-* #\ ##0\ _€_-;\-* #\ ##0\ _€_-;_-* &quot;-&quot;??\ _€_-;_-@_-">
                  <c:v>2090.9075324559431</c:v>
                </c:pt>
                <c:pt idx="11" formatCode="_-* #\ ##0\ _€_-;\-* #\ ##0\ _€_-;_-* &quot;-&quot;??\ _€_-;_-@_-">
                  <c:v>2077.8950886667799</c:v>
                </c:pt>
                <c:pt idx="12" formatCode="_-* #\ ##0\ _€_-;\-* #\ ##0\ _€_-;_-* &quot;-&quot;??\ _€_-;_-@_-">
                  <c:v>2019.7463229683797</c:v>
                </c:pt>
                <c:pt idx="13" formatCode="_-* #\ ##0\ _€_-;\-* #\ ##0\ _€_-;_-* &quot;-&quot;??\ _€_-;_-@_-">
                  <c:v>2022.7532888486944</c:v>
                </c:pt>
                <c:pt idx="14" formatCode="_-* #\ ##0\ _€_-;\-* #\ ##0\ _€_-;_-* &quot;-&quot;??\ _€_-;_-@_-">
                  <c:v>2051.0623225705881</c:v>
                </c:pt>
                <c:pt idx="15" formatCode="_-* #\ ##0\ _€_-;\-* #\ ##0\ _€_-;_-* &quot;-&quot;??\ _€_-;_-@_-">
                  <c:v>2049.8445722998827</c:v>
                </c:pt>
                <c:pt idx="16" formatCode="_-* #\ ##0\ _€_-;\-* #\ ##0\ _€_-;_-* &quot;-&quot;??\ _€_-;_-@_-">
                  <c:v>2022.2166384821098</c:v>
                </c:pt>
                <c:pt idx="17" formatCode="_-* #\ ##0\ _€_-;\-* #\ ##0\ _€_-;_-* &quot;-&quot;??\ _€_-;_-@_-">
                  <c:v>2037.9289282175425</c:v>
                </c:pt>
                <c:pt idx="18" formatCode="_-* #\ ##0\ _€_-;\-* #\ ##0\ _€_-;_-* &quot;-&quot;??\ _€_-;_-@_-">
                  <c:v>2035.6748958663829</c:v>
                </c:pt>
                <c:pt idx="19" formatCode="_-* #\ ##0\ _€_-;\-* #\ ##0\ _€_-;_-* &quot;-&quot;??\ _€_-;_-@_-">
                  <c:v>2032.6003844185686</c:v>
                </c:pt>
                <c:pt idx="20" formatCode="_-* #\ ##0\ _€_-;\-* #\ ##0\ _€_-;_-* &quot;-&quot;??\ _€_-;_-@_-">
                  <c:v>2026.8929162321092</c:v>
                </c:pt>
                <c:pt idx="21" formatCode="_-* #\ ##0\ _€_-;\-* #\ ##0\ _€_-;_-* &quot;-&quot;??\ _€_-;_-@_-">
                  <c:v>2035.9499654421898</c:v>
                </c:pt>
                <c:pt idx="22" formatCode="_-* #\ ##0\ _€_-;\-* #\ ##0\ _€_-;_-* &quot;-&quot;??\ _€_-;_-@_-">
                  <c:v>1903.5273596242698</c:v>
                </c:pt>
                <c:pt idx="23" formatCode="_-* #\ ##0\ _€_-;\-* #\ ##0\ _€_-;_-* &quot;-&quot;??\ _€_-;_-@_-">
                  <c:v>1912.0370189760163</c:v>
                </c:pt>
                <c:pt idx="24" formatCode="_-* #\ ##0\ _€_-;\-* #\ ##0\ _€_-;_-* &quot;-&quot;??\ _€_-;_-@_-">
                  <c:v>1914.7229668073026</c:v>
                </c:pt>
                <c:pt idx="25" formatCode="_-* #\ ##0\ _€_-;\-* #\ ##0\ _€_-;_-* &quot;-&quot;??\ _€_-;_-@_-">
                  <c:v>1920.1776364355646</c:v>
                </c:pt>
                <c:pt idx="26" formatCode="_-* #\ ##0\ _€_-;\-* #\ ##0\ _€_-;_-* &quot;-&quot;??\ _€_-;_-@_-">
                  <c:v>1821.3979383827379</c:v>
                </c:pt>
                <c:pt idx="27" formatCode="_-* #\ ##0\ _€_-;\-* #\ ##0\ _€_-;_-* &quot;-&quot;??\ _€_-;_-@_-">
                  <c:v>1825.7716596910077</c:v>
                </c:pt>
                <c:pt idx="28" formatCode="_-* #\ ##0\ _€_-;\-* #\ ##0\ _€_-;_-* &quot;-&quot;??\ _€_-;_-@_-">
                  <c:v>1758.1308349944961</c:v>
                </c:pt>
                <c:pt idx="29" formatCode="_-* #\ ##0\ _€_-;\-* #\ ##0\ _€_-;_-* &quot;-&quot;??\ _€_-;_-@_-">
                  <c:v>1654.9278845156934</c:v>
                </c:pt>
                <c:pt idx="30" formatCode="_-* #\ ##0\ _€_-;\-* #\ ##0\ _€_-;_-* &quot;-&quot;??\ _€_-;_-@_-">
                  <c:v>1553.901686036663</c:v>
                </c:pt>
                <c:pt idx="31" formatCode="_-* #\ ##0\ _€_-;\-* #\ ##0\ _€_-;_-* &quot;-&quot;??\ _€_-;_-@_-">
                  <c:v>1866.568807591902</c:v>
                </c:pt>
                <c:pt idx="32" formatCode="_-* #\ ##0\ _€_-;\-* #\ ##0\ _€_-;_-* &quot;-&quot;??\ _€_-;_-@_-">
                  <c:v>1764.8923201614459</c:v>
                </c:pt>
                <c:pt idx="33" formatCode="_-* #\ ##0\ _€_-;\-* #\ ##0\ _€_-;_-* &quot;-&quot;??\ _€_-;_-@_-">
                  <c:v>1734.0542763100416</c:v>
                </c:pt>
                <c:pt idx="34" formatCode="_-* #\ ##0\ _€_-;\-* #\ ##0\ _€_-;_-* &quot;-&quot;??\ _€_-;_-@_-">
                  <c:v>1711.031702352429</c:v>
                </c:pt>
                <c:pt idx="35" formatCode="_-* #\ ##0\ _€_-;\-* #\ ##0\ _€_-;_-* &quot;-&quot;??\ _€_-;_-@_-">
                  <c:v>2149.0345120784159</c:v>
                </c:pt>
                <c:pt idx="36" formatCode="_-* #\ ##0\ _€_-;\-* #\ ##0\ _€_-;_-* &quot;-&quot;??\ _€_-;_-@_-">
                  <c:v>2137.5846642756983</c:v>
                </c:pt>
                <c:pt idx="37" formatCode="_-* #\ ##0\ _€_-;\-* #\ ##0\ _€_-;_-* &quot;-&quot;??\ _€_-;_-@_-">
                  <c:v>2111.0741596676185</c:v>
                </c:pt>
                <c:pt idx="38" formatCode="_-* #\ ##0\ _€_-;\-* #\ ##0\ _€_-;_-* &quot;-&quot;??\ _€_-;_-@_-">
                  <c:v>2121.1822559281682</c:v>
                </c:pt>
                <c:pt idx="39" formatCode="_-* #\ ##0\ _€_-;\-* #\ ##0\ _€_-;_-* &quot;-&quot;??\ _€_-;_-@_-">
                  <c:v>2829.3858992752084</c:v>
                </c:pt>
                <c:pt idx="40" formatCode="_-* #\ ##0\ _€_-;\-* #\ ##0\ _€_-;_-* &quot;-&quot;??\ _€_-;_-@_-">
                  <c:v>2832.8647132159967</c:v>
                </c:pt>
                <c:pt idx="41" formatCode="_-* #\ ##0\ _€_-;\-* #\ ##0\ _€_-;_-* &quot;-&quot;??\ _€_-;_-@_-">
                  <c:v>2832.8647132159967</c:v>
                </c:pt>
                <c:pt idx="42" formatCode="_-* #\ ##0\ _€_-;\-* #\ ##0\ _€_-;_-* &quot;-&quot;??\ _€_-;_-@_-">
                  <c:v>2004.8460023721752</c:v>
                </c:pt>
                <c:pt idx="43" formatCode="_-* #\ ##0\ _€_-;\-* #\ ##0\ _€_-;_-* &quot;-&quot;??\ _€_-;_-@_-">
                  <c:v>1984.1817566495217</c:v>
                </c:pt>
                <c:pt idx="44" formatCode="_-* #\ ##0\ _€_-;\-* #\ ##0\ _€_-;_-* &quot;-&quot;??\ _€_-;_-@_-">
                  <c:v>1963.5466152327324</c:v>
                </c:pt>
                <c:pt idx="45" formatCode="_-* #\ ##0\ _€_-;\-* #\ ##0\ _€_-;_-* &quot;-&quot;??\ _€_-;_-@_-">
                  <c:v>1984.9185769201392</c:v>
                </c:pt>
                <c:pt idx="46" formatCode="_-* #\ ##0\ _€_-;\-* #\ ##0\ _€_-;_-* &quot;-&quot;??\ _€_-;_-@_-">
                  <c:v>1964.2572317086156</c:v>
                </c:pt>
                <c:pt idx="47" formatCode="_-* #\ ##0\ _€_-;\-* #\ ##0\ _€_-;_-* &quot;-&quot;??\ _€_-;_-@_-">
                  <c:v>1943.5775475730909</c:v>
                </c:pt>
                <c:pt idx="48" formatCode="_-* #\ ##0\ _€_-;\-* #\ ##0\ _€_-;_-* &quot;-&quot;??\ _€_-;_-@_-">
                  <c:v>1923.1652946346821</c:v>
                </c:pt>
                <c:pt idx="49" formatCode="_-* #\ ##0\ _€_-;\-* #\ ##0\ _€_-;_-* &quot;-&quot;??\ _€_-;_-@_-">
                  <c:v>1933.1996947403368</c:v>
                </c:pt>
                <c:pt idx="50" formatCode="_-* #\ ##0\ _€_-;\-* #\ ##0\ _€_-;_-* &quot;-&quot;??\ _€_-;_-@_-">
                  <c:v>1912.9138145455481</c:v>
                </c:pt>
                <c:pt idx="51" formatCode="_-* #\ ##0\ _€_-;\-* #\ ##0\ _€_-;_-* &quot;-&quot;??\ _€_-;_-@_-">
                  <c:v>1892.8892034275805</c:v>
                </c:pt>
                <c:pt idx="52" formatCode="_-* #\ ##0\ _€_-;\-* #\ ##0\ _€_-;_-* &quot;-&quot;??\ _€_-;_-@_-">
                  <c:v>1873.1111460008378</c:v>
                </c:pt>
                <c:pt idx="53" formatCode="_-* #\ ##0\ _€_-;\-* #\ ##0\ _€_-;_-* &quot;-&quot;??\ _€_-;_-@_-">
                  <c:v>1853.5757248143384</c:v>
                </c:pt>
                <c:pt idx="54" formatCode="_-* #\ ##0\ _€_-;\-* #\ ##0\ _€_-;_-* &quot;-&quot;??\ _€_-;_-@_-">
                  <c:v>1834.2898370571795</c:v>
                </c:pt>
                <c:pt idx="55" formatCode="_-* #\ ##0\ _€_-;\-* #\ ##0\ _€_-;_-* &quot;-&quot;??\ _€_-;_-@_-">
                  <c:v>1815.2496715266461</c:v>
                </c:pt>
                <c:pt idx="56" formatCode="_-* #\ ##0\ _€_-;\-* #\ ##0\ _€_-;_-* &quot;-&quot;??\ _€_-;_-@_-">
                  <c:v>1796.451464052119</c:v>
                </c:pt>
                <c:pt idx="57" formatCode="_-* #\ ##0\ _€_-;\-* #\ ##0\ _€_-;_-* &quot;-&quot;??\ _€_-;_-@_-">
                  <c:v>1777.8914969060233</c:v>
                </c:pt>
                <c:pt idx="58" formatCode="_-* #\ ##0\ _€_-;\-* #\ ##0\ _€_-;_-* &quot;-&quot;??\ _€_-;_-@_-">
                  <c:v>1759.5553179342267</c:v>
                </c:pt>
                <c:pt idx="59" formatCode="_-* #\ ##0\ _€_-;\-* #\ ##0\ _€_-;_-* &quot;-&quot;??\ _€_-;_-@_-">
                  <c:v>1741.4608576620783</c:v>
                </c:pt>
                <c:pt idx="60" formatCode="_-* #\ ##0\ _€_-;\-* #\ ##0\ _€_-;_-* &quot;-&quot;??\ _€_-;_-@_-">
                  <c:v>1723.5829701807606</c:v>
                </c:pt>
                <c:pt idx="61" formatCode="_-* #\ ##0\ _€_-;\-* #\ ##0\ _€_-;_-* &quot;-&quot;??\ _€_-;_-@_-">
                  <c:v>1705.9396887800347</c:v>
                </c:pt>
                <c:pt idx="62" formatCode="_-* #\ ##0\ _€_-;\-* #\ ##0\ _€_-;_-* &quot;-&quot;??\ _€_-;_-@_-">
                  <c:v>1691.3615829780126</c:v>
                </c:pt>
                <c:pt idx="63" formatCode="_-* #\ ##0\ _€_-;\-* #\ ##0\ _€_-;_-* &quot;-&quot;??\ _€_-;_-@_-">
                  <c:v>1670.1936835219467</c:v>
                </c:pt>
                <c:pt idx="64" formatCode="_-* #\ ##0\ _€_-;\-* #\ ##0\ _€_-;_-* &quot;-&quot;??\ _€_-;_-@_-">
                  <c:v>1649.290706700928</c:v>
                </c:pt>
                <c:pt idx="65" formatCode="_-* #\ ##0\ _€_-;\-* #\ ##0\ _€_-;_-* &quot;-&quot;??\ _€_-;_-@_-">
                  <c:v>1628.6493369284165</c:v>
                </c:pt>
                <c:pt idx="66" formatCode="_-* #\ ##0\ _€_-;\-* #\ ##0\ _€_-;_-* &quot;-&quot;??\ _€_-;_-@_-">
                  <c:v>1608.2663001134329</c:v>
                </c:pt>
                <c:pt idx="67" formatCode="_-* #\ ##0\ _€_-;\-* #\ ##0\ _€_-;_-* &quot;-&quot;??\ _€_-;_-@_-">
                  <c:v>1588.1383631412336</c:v>
                </c:pt>
                <c:pt idx="68" formatCode="_-* #\ ##0\ _€_-;\-* #\ ##0\ _€_-;_-* &quot;-&quot;??\ _€_-;_-@_-">
                  <c:v>1568.262333360479</c:v>
                </c:pt>
                <c:pt idx="69" formatCode="_-* #\ ##0\ _€_-;\-* #\ ##0\ _€_-;_-* &quot;-&quot;??\ _€_-;_-@_-">
                  <c:v>1548.6350580768224</c:v>
                </c:pt>
                <c:pt idx="70" formatCode="_-* #\ ##0\ _€_-;\-* #\ ##0\ _€_-;_-* &quot;-&quot;??\ _€_-;_-@_-">
                  <c:v>1529.253424052836</c:v>
                </c:pt>
                <c:pt idx="71" formatCode="_-* #\ ##0\ _€_-;\-* #\ ##0\ _€_-;_-* &quot;-&quot;??\ _€_-;_-@_-">
                  <c:v>1713.8426906058821</c:v>
                </c:pt>
                <c:pt idx="72" formatCode="_-* #\ ##0\ _€_-;\-* #\ ##0\ _€_-;_-* &quot;-&quot;??\ _€_-;_-@_-">
                  <c:v>1695.7882757847981</c:v>
                </c:pt>
                <c:pt idx="73" formatCode="_-* #\ ##0\ _€_-;\-* #\ ##0\ _€_-;_-* &quot;-&quot;??\ _€_-;_-@_-">
                  <c:v>1677.9492974436378</c:v>
                </c:pt>
                <c:pt idx="74" formatCode="_-* #\ ##0\ _€_-;\-* #\ ##0\ _€_-;_-* &quot;-&quot;??\ _€_-;_-@_-">
                  <c:v>1660.3547257316343</c:v>
                </c:pt>
                <c:pt idx="75" formatCode="_-* #\ ##0\ _€_-;\-* #\ ##0\ _€_-;_-* &quot;-&quot;??\ _€_-;_-@_-">
                  <c:v>1642.9685794256879</c:v>
                </c:pt>
              </c:numCache>
            </c:numRef>
          </c:val>
          <c:smooth val="0"/>
          <c:extLst>
            <c:ext xmlns:c16="http://schemas.microsoft.com/office/drawing/2014/chart" uri="{C3380CC4-5D6E-409C-BE32-E72D297353CC}">
              <c16:uniqueId val="{00000003-04AE-4D29-A495-B247A178A16C}"/>
            </c:ext>
          </c:extLst>
        </c:ser>
        <c:dLbls>
          <c:showLegendKey val="0"/>
          <c:showVal val="0"/>
          <c:showCatName val="0"/>
          <c:showSerName val="0"/>
          <c:showPercent val="0"/>
          <c:showBubbleSize val="0"/>
        </c:dLbls>
        <c:smooth val="0"/>
        <c:axId val="78156928"/>
        <c:axId val="78158848"/>
      </c:lineChart>
      <c:catAx>
        <c:axId val="78156928"/>
        <c:scaling>
          <c:orientation val="minMax"/>
        </c:scaling>
        <c:delete val="0"/>
        <c:axPos val="b"/>
        <c:title>
          <c:tx>
            <c:rich>
              <a:bodyPr/>
              <a:lstStyle/>
              <a:p>
                <a:pPr>
                  <a:defRPr sz="1100"/>
                </a:pPr>
                <a:r>
                  <a:rPr lang="en-US" sz="1100"/>
                  <a:t>âge de la</a:t>
                </a:r>
                <a:r>
                  <a:rPr lang="en-US" sz="1100" baseline="0"/>
                  <a:t> femme</a:t>
                </a:r>
                <a:endParaRPr lang="en-US" sz="1100"/>
              </a:p>
            </c:rich>
          </c:tx>
          <c:layout>
            <c:manualLayout>
              <c:xMode val="edge"/>
              <c:yMode val="edge"/>
              <c:x val="0.41439796215949254"/>
              <c:y val="0.75868734199636056"/>
            </c:manualLayout>
          </c:layout>
          <c:overlay val="0"/>
        </c:title>
        <c:numFmt formatCode="General" sourceLinked="1"/>
        <c:majorTickMark val="out"/>
        <c:minorTickMark val="none"/>
        <c:tickLblPos val="nextTo"/>
        <c:txPr>
          <a:bodyPr/>
          <a:lstStyle/>
          <a:p>
            <a:pPr>
              <a:defRPr sz="1200" b="1"/>
            </a:pPr>
            <a:endParaRPr lang="fr-FR"/>
          </a:p>
        </c:txPr>
        <c:crossAx val="78158848"/>
        <c:crosses val="autoZero"/>
        <c:auto val="1"/>
        <c:lblAlgn val="ctr"/>
        <c:lblOffset val="100"/>
        <c:tickLblSkip val="5"/>
        <c:tickMarkSkip val="5"/>
        <c:noMultiLvlLbl val="0"/>
      </c:catAx>
      <c:valAx>
        <c:axId val="78158848"/>
        <c:scaling>
          <c:orientation val="minMax"/>
          <c:max val="3000"/>
        </c:scaling>
        <c:delete val="0"/>
        <c:axPos val="l"/>
        <c:majorGridlines/>
        <c:numFmt formatCode="General" sourceLinked="1"/>
        <c:majorTickMark val="out"/>
        <c:minorTickMark val="none"/>
        <c:tickLblPos val="nextTo"/>
        <c:txPr>
          <a:bodyPr/>
          <a:lstStyle/>
          <a:p>
            <a:pPr>
              <a:defRPr sz="1200" b="1"/>
            </a:pPr>
            <a:endParaRPr lang="fr-FR"/>
          </a:p>
        </c:txPr>
        <c:crossAx val="78156928"/>
        <c:crosses val="autoZero"/>
        <c:crossBetween val="between"/>
      </c:valAx>
    </c:plotArea>
    <c:legend>
      <c:legendPos val="r"/>
      <c:layout>
        <c:manualLayout>
          <c:xMode val="edge"/>
          <c:yMode val="edge"/>
          <c:x val="0.18573963968789636"/>
          <c:y val="0.54978247037302164"/>
          <c:w val="0.6996677796227857"/>
          <c:h val="0.1548508875414967"/>
        </c:manualLayout>
      </c:layout>
      <c:overlay val="0"/>
      <c:spPr>
        <a:solidFill>
          <a:schemeClr val="bg1"/>
        </a:solidFill>
      </c:spPr>
      <c:txPr>
        <a:bodyPr/>
        <a:lstStyle/>
        <a:p>
          <a:pPr>
            <a:defRPr sz="1100" b="1"/>
          </a:pPr>
          <a:endParaRPr lang="fr-FR"/>
        </a:p>
      </c:txPr>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5793743264712"/>
          <c:y val="5.6932779235928842E-2"/>
          <c:w val="0.85157417944571756"/>
          <c:h val="0.75544510061242343"/>
        </c:manualLayout>
      </c:layout>
      <c:lineChart>
        <c:grouping val="standard"/>
        <c:varyColors val="0"/>
        <c:ser>
          <c:idx val="0"/>
          <c:order val="0"/>
          <c:tx>
            <c:v>Cadre Gen. 1932</c:v>
          </c:tx>
          <c:cat>
            <c:numRef>
              <c:f>'Fig 2.38'!$B$5:$AC$5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f>'Fig 2.38'!$B$6:$AC$6</c:f>
              <c:numCache>
                <c:formatCode>0%</c:formatCode>
                <c:ptCount val="28"/>
                <c:pt idx="0">
                  <c:v>0</c:v>
                </c:pt>
                <c:pt idx="1">
                  <c:v>1.3191413035551491E-4</c:v>
                </c:pt>
                <c:pt idx="2">
                  <c:v>-1.4811606670698252E-2</c:v>
                </c:pt>
                <c:pt idx="3">
                  <c:v>-2.6242218236446568E-2</c:v>
                </c:pt>
                <c:pt idx="4">
                  <c:v>-4.4756189582413897E-2</c:v>
                </c:pt>
                <c:pt idx="5">
                  <c:v>-6.1805221127882226E-2</c:v>
                </c:pt>
                <c:pt idx="6">
                  <c:v>-6.2001245075258948E-2</c:v>
                </c:pt>
                <c:pt idx="7">
                  <c:v>-5.8723233971885391E-2</c:v>
                </c:pt>
                <c:pt idx="8">
                  <c:v>-7.1754123116419155E-2</c:v>
                </c:pt>
                <c:pt idx="9">
                  <c:v>-6.9221310959056592E-2</c:v>
                </c:pt>
                <c:pt idx="10">
                  <c:v>-6.9119094602723807E-2</c:v>
                </c:pt>
                <c:pt idx="11">
                  <c:v>-7.4065268230438575E-2</c:v>
                </c:pt>
                <c:pt idx="12">
                  <c:v>-7.7669456989031715E-2</c:v>
                </c:pt>
                <c:pt idx="13">
                  <c:v>-7.9229041443194093E-2</c:v>
                </c:pt>
                <c:pt idx="14">
                  <c:v>-7.8667312431568992E-2</c:v>
                </c:pt>
                <c:pt idx="15">
                  <c:v>-7.6612729556191139E-2</c:v>
                </c:pt>
                <c:pt idx="16">
                  <c:v>-8.8625377036143038E-2</c:v>
                </c:pt>
                <c:pt idx="17">
                  <c:v>-7.7497913559293585E-2</c:v>
                </c:pt>
                <c:pt idx="18">
                  <c:v>-8.3090247587754629E-2</c:v>
                </c:pt>
                <c:pt idx="19">
                  <c:v>-9.1888545200601968E-2</c:v>
                </c:pt>
                <c:pt idx="20">
                  <c:v>-9.208788067859186E-2</c:v>
                </c:pt>
                <c:pt idx="21">
                  <c:v>-9.2605814928801045E-2</c:v>
                </c:pt>
                <c:pt idx="22">
                  <c:v>-9.5268538929131896E-2</c:v>
                </c:pt>
                <c:pt idx="23">
                  <c:v>-9.5188773731410881E-2</c:v>
                </c:pt>
                <c:pt idx="24">
                  <c:v>-9.6756004845399923E-2</c:v>
                </c:pt>
                <c:pt idx="25">
                  <c:v>-0.10506824989817209</c:v>
                </c:pt>
                <c:pt idx="26">
                  <c:v>-0.13470505865112115</c:v>
                </c:pt>
                <c:pt idx="27">
                  <c:v>-0.13952074163526207</c:v>
                </c:pt>
              </c:numCache>
            </c:numRef>
          </c:val>
          <c:smooth val="0"/>
          <c:extLst>
            <c:ext xmlns:c16="http://schemas.microsoft.com/office/drawing/2014/chart" uri="{C3380CC4-5D6E-409C-BE32-E72D297353CC}">
              <c16:uniqueId val="{00000000-7402-4299-B16E-DFE87A17224C}"/>
            </c:ext>
          </c:extLst>
        </c:ser>
        <c:ser>
          <c:idx val="1"/>
          <c:order val="1"/>
          <c:tx>
            <c:v>Cadre Gen. 1937</c:v>
          </c:tx>
          <c:spPr>
            <a:ln w="28575" cmpd="sng"/>
          </c:spPr>
          <c:marker>
            <c:symbol val="square"/>
            <c:size val="5"/>
          </c:marker>
          <c:dPt>
            <c:idx val="21"/>
            <c:marker>
              <c:spPr>
                <a:ln>
                  <a:prstDash val="solid"/>
                </a:ln>
              </c:spPr>
            </c:marker>
            <c:bubble3D val="0"/>
            <c:spPr>
              <a:ln w="28575" cmpd="sng">
                <a:prstDash val="solid"/>
              </a:ln>
            </c:spPr>
            <c:extLst>
              <c:ext xmlns:c16="http://schemas.microsoft.com/office/drawing/2014/chart" uri="{C3380CC4-5D6E-409C-BE32-E72D297353CC}">
                <c16:uniqueId val="{00000002-7402-4299-B16E-DFE87A17224C}"/>
              </c:ext>
            </c:extLst>
          </c:dPt>
          <c:dPt>
            <c:idx val="22"/>
            <c:bubble3D val="0"/>
            <c:spPr>
              <a:ln w="28575" cmpd="sng">
                <a:prstDash val="solid"/>
              </a:ln>
            </c:spPr>
            <c:extLst>
              <c:ext xmlns:c16="http://schemas.microsoft.com/office/drawing/2014/chart" uri="{C3380CC4-5D6E-409C-BE32-E72D297353CC}">
                <c16:uniqueId val="{00000004-7402-4299-B16E-DFE87A17224C}"/>
              </c:ext>
            </c:extLst>
          </c:dPt>
          <c:dPt>
            <c:idx val="23"/>
            <c:bubble3D val="0"/>
            <c:spPr>
              <a:ln w="28575" cmpd="sng">
                <a:prstDash val="solid"/>
              </a:ln>
            </c:spPr>
            <c:extLst>
              <c:ext xmlns:c16="http://schemas.microsoft.com/office/drawing/2014/chart" uri="{C3380CC4-5D6E-409C-BE32-E72D297353CC}">
                <c16:uniqueId val="{00000006-7402-4299-B16E-DFE87A17224C}"/>
              </c:ext>
            </c:extLst>
          </c:dPt>
          <c:cat>
            <c:numRef>
              <c:f>'Fig 2.38'!$B$5:$AC$5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f>'Fig 2.38'!$B$7:$X$7</c:f>
              <c:numCache>
                <c:formatCode>0%</c:formatCode>
                <c:ptCount val="23"/>
                <c:pt idx="0">
                  <c:v>0</c:v>
                </c:pt>
                <c:pt idx="1">
                  <c:v>-8.692266336263188E-6</c:v>
                </c:pt>
                <c:pt idx="2">
                  <c:v>3.659085731494649E-3</c:v>
                </c:pt>
                <c:pt idx="3">
                  <c:v>-1.0123251811517187E-2</c:v>
                </c:pt>
                <c:pt idx="4">
                  <c:v>-7.416636955589806E-3</c:v>
                </c:pt>
                <c:pt idx="5">
                  <c:v>-7.3045485574488866E-3</c:v>
                </c:pt>
                <c:pt idx="6">
                  <c:v>-1.2580640605975746E-2</c:v>
                </c:pt>
                <c:pt idx="7">
                  <c:v>-1.6422077336151197E-2</c:v>
                </c:pt>
                <c:pt idx="8">
                  <c:v>-1.8084521885386451E-2</c:v>
                </c:pt>
                <c:pt idx="9">
                  <c:v>-1.7484156807397011E-2</c:v>
                </c:pt>
                <c:pt idx="10">
                  <c:v>-1.5288383942335004E-2</c:v>
                </c:pt>
                <c:pt idx="11">
                  <c:v>-2.8101835583872026E-2</c:v>
                </c:pt>
                <c:pt idx="12">
                  <c:v>-1.6237747665609814E-2</c:v>
                </c:pt>
                <c:pt idx="13">
                  <c:v>-2.2199370888147274E-2</c:v>
                </c:pt>
                <c:pt idx="14">
                  <c:v>-3.1394966182434092E-2</c:v>
                </c:pt>
                <c:pt idx="15">
                  <c:v>-3.155056933389222E-2</c:v>
                </c:pt>
                <c:pt idx="16">
                  <c:v>-3.2060436219857213E-2</c:v>
                </c:pt>
                <c:pt idx="17">
                  <c:v>-3.4886338165668329E-2</c:v>
                </c:pt>
                <c:pt idx="18">
                  <c:v>-3.480042482327228E-2</c:v>
                </c:pt>
                <c:pt idx="19">
                  <c:v>-3.6469786703583917E-2</c:v>
                </c:pt>
                <c:pt idx="20">
                  <c:v>-4.5330304573273472E-2</c:v>
                </c:pt>
                <c:pt idx="21">
                  <c:v>-7.6929716665034675E-2</c:v>
                </c:pt>
                <c:pt idx="22">
                  <c:v>-8.2078380853757626E-2</c:v>
                </c:pt>
              </c:numCache>
            </c:numRef>
          </c:val>
          <c:smooth val="0"/>
          <c:extLst>
            <c:ext xmlns:c16="http://schemas.microsoft.com/office/drawing/2014/chart" uri="{C3380CC4-5D6E-409C-BE32-E72D297353CC}">
              <c16:uniqueId val="{00000007-7402-4299-B16E-DFE87A17224C}"/>
            </c:ext>
          </c:extLst>
        </c:ser>
        <c:ser>
          <c:idx val="2"/>
          <c:order val="2"/>
          <c:tx>
            <c:v>Cadre Gen. 1942</c:v>
          </c:tx>
          <c:marker>
            <c:symbol val="triangle"/>
            <c:size val="5"/>
          </c:marker>
          <c:dPt>
            <c:idx val="16"/>
            <c:marker>
              <c:spPr>
                <a:ln>
                  <a:prstDash val="solid"/>
                </a:ln>
              </c:spPr>
            </c:marker>
            <c:bubble3D val="0"/>
            <c:spPr>
              <a:ln>
                <a:prstDash val="solid"/>
              </a:ln>
            </c:spPr>
            <c:extLst>
              <c:ext xmlns:c16="http://schemas.microsoft.com/office/drawing/2014/chart" uri="{C3380CC4-5D6E-409C-BE32-E72D297353CC}">
                <c16:uniqueId val="{00000009-7402-4299-B16E-DFE87A17224C}"/>
              </c:ext>
            </c:extLst>
          </c:dPt>
          <c:dPt>
            <c:idx val="17"/>
            <c:bubble3D val="0"/>
            <c:spPr>
              <a:ln>
                <a:prstDash val="solid"/>
              </a:ln>
            </c:spPr>
            <c:extLst>
              <c:ext xmlns:c16="http://schemas.microsoft.com/office/drawing/2014/chart" uri="{C3380CC4-5D6E-409C-BE32-E72D297353CC}">
                <c16:uniqueId val="{0000000B-7402-4299-B16E-DFE87A17224C}"/>
              </c:ext>
            </c:extLst>
          </c:dPt>
          <c:dPt>
            <c:idx val="18"/>
            <c:bubble3D val="0"/>
            <c:spPr>
              <a:ln cmpd="sng">
                <a:prstDash val="solid"/>
              </a:ln>
            </c:spPr>
            <c:extLst>
              <c:ext xmlns:c16="http://schemas.microsoft.com/office/drawing/2014/chart" uri="{C3380CC4-5D6E-409C-BE32-E72D297353CC}">
                <c16:uniqueId val="{0000000D-7402-4299-B16E-DFE87A17224C}"/>
              </c:ext>
            </c:extLst>
          </c:dPt>
          <c:cat>
            <c:numRef>
              <c:f>'Fig 2.38'!$B$5:$AC$5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f>'Fig 2.38'!$B$8:$S$8</c:f>
              <c:numCache>
                <c:formatCode>0%</c:formatCode>
                <c:ptCount val="18"/>
                <c:pt idx="0">
                  <c:v>0</c:v>
                </c:pt>
                <c:pt idx="1">
                  <c:v>-5.3208549467265165E-3</c:v>
                </c:pt>
                <c:pt idx="2">
                  <c:v>-9.18913845267888E-3</c:v>
                </c:pt>
                <c:pt idx="3">
                  <c:v>-1.0860471504453462E-2</c:v>
                </c:pt>
                <c:pt idx="4">
                  <c:v>-1.0251385658131773E-2</c:v>
                </c:pt>
                <c:pt idx="5">
                  <c:v>-8.0297234260401362E-3</c:v>
                </c:pt>
                <c:pt idx="6">
                  <c:v>-2.0947687407055438E-2</c:v>
                </c:pt>
                <c:pt idx="7">
                  <c:v>-9.0010596084731942E-3</c:v>
                </c:pt>
                <c:pt idx="8">
                  <c:v>-1.5001570228442507E-2</c:v>
                </c:pt>
                <c:pt idx="9">
                  <c:v>-2.4067470431513582E-2</c:v>
                </c:pt>
                <c:pt idx="10">
                  <c:v>-2.417132128243682E-2</c:v>
                </c:pt>
                <c:pt idx="11">
                  <c:v>-2.4625727554690169E-2</c:v>
                </c:pt>
                <c:pt idx="12">
                  <c:v>-2.7452606768612497E-2</c:v>
                </c:pt>
                <c:pt idx="13">
                  <c:v>-2.7364043557597251E-2</c:v>
                </c:pt>
                <c:pt idx="14">
                  <c:v>-2.904031551085362E-2</c:v>
                </c:pt>
                <c:pt idx="15">
                  <c:v>-3.7953432155018341E-2</c:v>
                </c:pt>
                <c:pt idx="16">
                  <c:v>-6.9759174474460228E-2</c:v>
                </c:pt>
                <c:pt idx="17">
                  <c:v>-7.4975419498036988E-2</c:v>
                </c:pt>
              </c:numCache>
            </c:numRef>
          </c:val>
          <c:smooth val="0"/>
          <c:extLst>
            <c:ext xmlns:c16="http://schemas.microsoft.com/office/drawing/2014/chart" uri="{C3380CC4-5D6E-409C-BE32-E72D297353CC}">
              <c16:uniqueId val="{0000000E-7402-4299-B16E-DFE87A17224C}"/>
            </c:ext>
          </c:extLst>
        </c:ser>
        <c:ser>
          <c:idx val="3"/>
          <c:order val="3"/>
          <c:tx>
            <c:v>Cadre Gen. 1947</c:v>
          </c:tx>
          <c:marker>
            <c:symbol val="circle"/>
            <c:size val="5"/>
          </c:marker>
          <c:dPt>
            <c:idx val="11"/>
            <c:marker>
              <c:spPr>
                <a:ln>
                  <a:prstDash val="solid"/>
                </a:ln>
              </c:spPr>
            </c:marker>
            <c:bubble3D val="0"/>
            <c:spPr>
              <a:ln>
                <a:prstDash val="solid"/>
              </a:ln>
            </c:spPr>
            <c:extLst>
              <c:ext xmlns:c16="http://schemas.microsoft.com/office/drawing/2014/chart" uri="{C3380CC4-5D6E-409C-BE32-E72D297353CC}">
                <c16:uniqueId val="{00000010-7402-4299-B16E-DFE87A17224C}"/>
              </c:ext>
            </c:extLst>
          </c:dPt>
          <c:dPt>
            <c:idx val="12"/>
            <c:marker>
              <c:spPr>
                <a:ln>
                  <a:prstDash val="sysDash"/>
                </a:ln>
              </c:spPr>
            </c:marker>
            <c:bubble3D val="0"/>
            <c:spPr>
              <a:ln>
                <a:prstDash val="solid"/>
              </a:ln>
            </c:spPr>
            <c:extLst>
              <c:ext xmlns:c16="http://schemas.microsoft.com/office/drawing/2014/chart" uri="{C3380CC4-5D6E-409C-BE32-E72D297353CC}">
                <c16:uniqueId val="{00000012-7402-4299-B16E-DFE87A17224C}"/>
              </c:ext>
            </c:extLst>
          </c:dPt>
          <c:dPt>
            <c:idx val="13"/>
            <c:bubble3D val="0"/>
            <c:spPr>
              <a:ln>
                <a:prstDash val="solid"/>
              </a:ln>
            </c:spPr>
            <c:extLst>
              <c:ext xmlns:c16="http://schemas.microsoft.com/office/drawing/2014/chart" uri="{C3380CC4-5D6E-409C-BE32-E72D297353CC}">
                <c16:uniqueId val="{00000014-7402-4299-B16E-DFE87A17224C}"/>
              </c:ext>
            </c:extLst>
          </c:dPt>
          <c:cat>
            <c:numRef>
              <c:f>'Fig 2.38'!$B$5:$AC$5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f>'Fig 2.38'!$B$9:$N$9</c:f>
              <c:numCache>
                <c:formatCode>0%</c:formatCode>
                <c:ptCount val="13"/>
                <c:pt idx="0">
                  <c:v>0</c:v>
                </c:pt>
                <c:pt idx="1">
                  <c:v>-1.3023922335300253E-2</c:v>
                </c:pt>
                <c:pt idx="2">
                  <c:v>-9.8140686686132295E-4</c:v>
                </c:pt>
                <c:pt idx="3">
                  <c:v>-7.0297001438796025E-3</c:v>
                </c:pt>
                <c:pt idx="4">
                  <c:v>-1.6122243956725124E-2</c:v>
                </c:pt>
                <c:pt idx="5">
                  <c:v>-1.6213362647613305E-2</c:v>
                </c:pt>
                <c:pt idx="6">
                  <c:v>-1.665949333708483E-2</c:v>
                </c:pt>
                <c:pt idx="7">
                  <c:v>-1.9505334861742885E-2</c:v>
                </c:pt>
                <c:pt idx="8">
                  <c:v>-1.9415738212511413E-2</c:v>
                </c:pt>
                <c:pt idx="9">
                  <c:v>-2.1104781327229039E-2</c:v>
                </c:pt>
                <c:pt idx="10">
                  <c:v>-3.0088294435921537E-2</c:v>
                </c:pt>
                <c:pt idx="11">
                  <c:v>-6.2148166476605482E-2</c:v>
                </c:pt>
                <c:pt idx="12">
                  <c:v>-6.7411387186332106E-2</c:v>
                </c:pt>
              </c:numCache>
            </c:numRef>
          </c:val>
          <c:smooth val="0"/>
          <c:extLst>
            <c:ext xmlns:c16="http://schemas.microsoft.com/office/drawing/2014/chart" uri="{C3380CC4-5D6E-409C-BE32-E72D297353CC}">
              <c16:uniqueId val="{00000015-7402-4299-B16E-DFE87A17224C}"/>
            </c:ext>
          </c:extLst>
        </c:ser>
        <c:dLbls>
          <c:showLegendKey val="0"/>
          <c:showVal val="0"/>
          <c:showCatName val="0"/>
          <c:showSerName val="0"/>
          <c:showPercent val="0"/>
          <c:showBubbleSize val="0"/>
        </c:dLbls>
        <c:marker val="1"/>
        <c:smooth val="0"/>
        <c:axId val="219283456"/>
        <c:axId val="219285376"/>
      </c:lineChart>
      <c:catAx>
        <c:axId val="219283456"/>
        <c:scaling>
          <c:orientation val="minMax"/>
        </c:scaling>
        <c:delete val="0"/>
        <c:axPos val="b"/>
        <c:title>
          <c:tx>
            <c:rich>
              <a:bodyPr/>
              <a:lstStyle/>
              <a:p>
                <a:pPr>
                  <a:defRPr/>
                </a:pPr>
                <a:r>
                  <a:rPr lang="en-US"/>
                  <a:t>années de présence en retraite</a:t>
                </a:r>
              </a:p>
            </c:rich>
          </c:tx>
          <c:layout>
            <c:manualLayout>
              <c:xMode val="edge"/>
              <c:yMode val="edge"/>
              <c:x val="0.47960551387400269"/>
              <c:y val="8.0808909303003787E-2"/>
            </c:manualLayout>
          </c:layout>
          <c:overlay val="0"/>
          <c:spPr>
            <a:solidFill>
              <a:schemeClr val="bg1"/>
            </a:solidFill>
          </c:spPr>
        </c:title>
        <c:numFmt formatCode="General" sourceLinked="1"/>
        <c:majorTickMark val="out"/>
        <c:minorTickMark val="none"/>
        <c:tickLblPos val="nextTo"/>
        <c:crossAx val="219285376"/>
        <c:crosses val="autoZero"/>
        <c:auto val="1"/>
        <c:lblAlgn val="ctr"/>
        <c:lblOffset val="0"/>
        <c:tickLblSkip val="2"/>
        <c:noMultiLvlLbl val="0"/>
      </c:catAx>
      <c:valAx>
        <c:axId val="219285376"/>
        <c:scaling>
          <c:orientation val="minMax"/>
          <c:max val="3.0000000000000006E-2"/>
        </c:scaling>
        <c:delete val="0"/>
        <c:axPos val="l"/>
        <c:majorGridlines/>
        <c:numFmt formatCode="0%" sourceLinked="0"/>
        <c:majorTickMark val="out"/>
        <c:minorTickMark val="none"/>
        <c:tickLblPos val="nextTo"/>
        <c:crossAx val="219283456"/>
        <c:crosses val="autoZero"/>
        <c:crossBetween val="between"/>
        <c:majorUnit val="3.0000000000000006E-2"/>
      </c:valAx>
    </c:plotArea>
    <c:legend>
      <c:legendPos val="b"/>
      <c:overlay val="0"/>
      <c:spPr>
        <a:noFill/>
      </c:spPr>
      <c:txPr>
        <a:bodyPr/>
        <a:lstStyle/>
        <a:p>
          <a:pPr>
            <a:defRPr sz="1000"/>
          </a:pPr>
          <a:endParaRPr lang="fr-FR"/>
        </a:p>
      </c:txPr>
    </c:legend>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5793743264712"/>
          <c:y val="5.6932779235928842E-2"/>
          <c:w val="0.85157417944571756"/>
          <c:h val="0.75544510061242343"/>
        </c:manualLayout>
      </c:layout>
      <c:lineChart>
        <c:grouping val="standard"/>
        <c:varyColors val="0"/>
        <c:ser>
          <c:idx val="0"/>
          <c:order val="0"/>
          <c:tx>
            <c:v>Non-cadre Gen. 1932</c:v>
          </c:tx>
          <c:cat>
            <c:numRef>
              <c:f>'Fig 2.38'!$B$5:$AC$5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f>'Fig 2.38'!$B$12:$AC$12</c:f>
              <c:numCache>
                <c:formatCode>0%</c:formatCode>
                <c:ptCount val="28"/>
                <c:pt idx="0">
                  <c:v>0</c:v>
                </c:pt>
                <c:pt idx="1">
                  <c:v>8.220256784610136E-4</c:v>
                </c:pt>
                <c:pt idx="2">
                  <c:v>3.2444986395252506E-4</c:v>
                </c:pt>
                <c:pt idx="3">
                  <c:v>-5.0671512359704574E-3</c:v>
                </c:pt>
                <c:pt idx="4">
                  <c:v>-3.3899209762315863E-3</c:v>
                </c:pt>
                <c:pt idx="5">
                  <c:v>-5.8740406637698417E-3</c:v>
                </c:pt>
                <c:pt idx="6">
                  <c:v>-9.542367591464096E-5</c:v>
                </c:pt>
                <c:pt idx="7">
                  <c:v>8.1388446285093341E-3</c:v>
                </c:pt>
                <c:pt idx="8">
                  <c:v>-2.8495870052861472E-3</c:v>
                </c:pt>
                <c:pt idx="9">
                  <c:v>1.4587957957539199E-3</c:v>
                </c:pt>
                <c:pt idx="10">
                  <c:v>2.9614992335857959E-3</c:v>
                </c:pt>
                <c:pt idx="11">
                  <c:v>-2.6651326457494129E-3</c:v>
                </c:pt>
                <c:pt idx="12">
                  <c:v>-6.5249491941357096E-3</c:v>
                </c:pt>
                <c:pt idx="13">
                  <c:v>-3.7529438162934303E-3</c:v>
                </c:pt>
                <c:pt idx="14">
                  <c:v>-2.950751589868239E-3</c:v>
                </c:pt>
                <c:pt idx="15">
                  <c:v>-2.9379244635863166E-4</c:v>
                </c:pt>
                <c:pt idx="16">
                  <c:v>-1.3782635297038492E-2</c:v>
                </c:pt>
                <c:pt idx="17">
                  <c:v>-1.9558105111654456E-3</c:v>
                </c:pt>
                <c:pt idx="18">
                  <c:v>-7.7818955386124156E-3</c:v>
                </c:pt>
                <c:pt idx="19">
                  <c:v>-1.0775756248897594E-2</c:v>
                </c:pt>
                <c:pt idx="20">
                  <c:v>-9.3898567413323031E-3</c:v>
                </c:pt>
                <c:pt idx="21">
                  <c:v>-4.4385231520986945E-3</c:v>
                </c:pt>
                <c:pt idx="22">
                  <c:v>-6.5464805919269731E-3</c:v>
                </c:pt>
                <c:pt idx="23">
                  <c:v>-3.7219525305299817E-3</c:v>
                </c:pt>
                <c:pt idx="24">
                  <c:v>-7.8158161253613079E-3</c:v>
                </c:pt>
                <c:pt idx="25">
                  <c:v>-1.6225250124383916E-2</c:v>
                </c:pt>
                <c:pt idx="26">
                  <c:v>-2.9184403855092245E-2</c:v>
                </c:pt>
                <c:pt idx="27">
                  <c:v>-3.5879872404825597E-2</c:v>
                </c:pt>
              </c:numCache>
            </c:numRef>
          </c:val>
          <c:smooth val="0"/>
          <c:extLst>
            <c:ext xmlns:c16="http://schemas.microsoft.com/office/drawing/2014/chart" uri="{C3380CC4-5D6E-409C-BE32-E72D297353CC}">
              <c16:uniqueId val="{00000000-4D8B-4C72-8B65-6B670EF97FF3}"/>
            </c:ext>
          </c:extLst>
        </c:ser>
        <c:ser>
          <c:idx val="1"/>
          <c:order val="1"/>
          <c:tx>
            <c:v>Non-cadre Gen. 1937</c:v>
          </c:tx>
          <c:spPr>
            <a:ln w="28575" cmpd="sng"/>
          </c:spPr>
          <c:marker>
            <c:symbol val="square"/>
            <c:size val="5"/>
          </c:marker>
          <c:dPt>
            <c:idx val="21"/>
            <c:marker>
              <c:spPr>
                <a:ln>
                  <a:prstDash val="solid"/>
                </a:ln>
              </c:spPr>
            </c:marker>
            <c:bubble3D val="0"/>
            <c:spPr>
              <a:ln w="28575" cmpd="sng">
                <a:prstDash val="solid"/>
              </a:ln>
            </c:spPr>
            <c:extLst>
              <c:ext xmlns:c16="http://schemas.microsoft.com/office/drawing/2014/chart" uri="{C3380CC4-5D6E-409C-BE32-E72D297353CC}">
                <c16:uniqueId val="{00000002-4D8B-4C72-8B65-6B670EF97FF3}"/>
              </c:ext>
            </c:extLst>
          </c:dPt>
          <c:dPt>
            <c:idx val="22"/>
            <c:bubble3D val="0"/>
            <c:spPr>
              <a:ln w="28575" cmpd="sng">
                <a:prstDash val="solid"/>
              </a:ln>
            </c:spPr>
            <c:extLst>
              <c:ext xmlns:c16="http://schemas.microsoft.com/office/drawing/2014/chart" uri="{C3380CC4-5D6E-409C-BE32-E72D297353CC}">
                <c16:uniqueId val="{00000004-4D8B-4C72-8B65-6B670EF97FF3}"/>
              </c:ext>
            </c:extLst>
          </c:dPt>
          <c:dPt>
            <c:idx val="23"/>
            <c:bubble3D val="0"/>
            <c:spPr>
              <a:ln w="28575" cmpd="sng">
                <a:prstDash val="solid"/>
              </a:ln>
            </c:spPr>
            <c:extLst>
              <c:ext xmlns:c16="http://schemas.microsoft.com/office/drawing/2014/chart" uri="{C3380CC4-5D6E-409C-BE32-E72D297353CC}">
                <c16:uniqueId val="{00000006-4D8B-4C72-8B65-6B670EF97FF3}"/>
              </c:ext>
            </c:extLst>
          </c:dPt>
          <c:cat>
            <c:numRef>
              <c:f>'Fig 2.38'!$B$5:$AC$5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f>'Fig 2.38'!$B$13:$X$13</c:f>
              <c:numCache>
                <c:formatCode>0%</c:formatCode>
                <c:ptCount val="23"/>
                <c:pt idx="0">
                  <c:v>0</c:v>
                </c:pt>
                <c:pt idx="1">
                  <c:v>5.84933390557274E-3</c:v>
                </c:pt>
                <c:pt idx="2">
                  <c:v>1.418799950956795E-2</c:v>
                </c:pt>
                <c:pt idx="3">
                  <c:v>3.1732391065395493E-3</c:v>
                </c:pt>
                <c:pt idx="4">
                  <c:v>7.4386370117618394E-3</c:v>
                </c:pt>
                <c:pt idx="5">
                  <c:v>8.8871895932971512E-3</c:v>
                </c:pt>
                <c:pt idx="6">
                  <c:v>3.2389880232035484E-3</c:v>
                </c:pt>
                <c:pt idx="7">
                  <c:v>-6.4160560358950125E-4</c:v>
                </c:pt>
                <c:pt idx="8">
                  <c:v>2.1398907250271826E-3</c:v>
                </c:pt>
                <c:pt idx="9">
                  <c:v>2.9390822279504736E-3</c:v>
                </c:pt>
                <c:pt idx="10">
                  <c:v>5.5990755246069224E-3</c:v>
                </c:pt>
                <c:pt idx="11">
                  <c:v>-7.9508769705238791E-3</c:v>
                </c:pt>
                <c:pt idx="12">
                  <c:v>3.9521228349133075E-3</c:v>
                </c:pt>
                <c:pt idx="13">
                  <c:v>-1.9158858836476611E-3</c:v>
                </c:pt>
                <c:pt idx="14">
                  <c:v>-4.9317242359891988E-3</c:v>
                </c:pt>
                <c:pt idx="15">
                  <c:v>-3.519470859466689E-3</c:v>
                </c:pt>
                <c:pt idx="16">
                  <c:v>1.4215211668135996E-3</c:v>
                </c:pt>
                <c:pt idx="17">
                  <c:v>-7.1383306560413029E-4</c:v>
                </c:pt>
                <c:pt idx="18">
                  <c:v>2.0792687955570877E-3</c:v>
                </c:pt>
                <c:pt idx="19">
                  <c:v>-2.0027519218003276E-3</c:v>
                </c:pt>
                <c:pt idx="20">
                  <c:v>-1.048549233625462E-2</c:v>
                </c:pt>
                <c:pt idx="21">
                  <c:v>-2.3579238838246974E-2</c:v>
                </c:pt>
                <c:pt idx="22">
                  <c:v>-3.0270295905634348E-2</c:v>
                </c:pt>
              </c:numCache>
            </c:numRef>
          </c:val>
          <c:smooth val="0"/>
          <c:extLst>
            <c:ext xmlns:c16="http://schemas.microsoft.com/office/drawing/2014/chart" uri="{C3380CC4-5D6E-409C-BE32-E72D297353CC}">
              <c16:uniqueId val="{00000007-4D8B-4C72-8B65-6B670EF97FF3}"/>
            </c:ext>
          </c:extLst>
        </c:ser>
        <c:ser>
          <c:idx val="2"/>
          <c:order val="2"/>
          <c:tx>
            <c:v>Non-cadre Gen. 1942</c:v>
          </c:tx>
          <c:marker>
            <c:symbol val="triangle"/>
            <c:size val="5"/>
          </c:marker>
          <c:dPt>
            <c:idx val="16"/>
            <c:marker>
              <c:spPr>
                <a:ln>
                  <a:prstDash val="solid"/>
                </a:ln>
              </c:spPr>
            </c:marker>
            <c:bubble3D val="0"/>
            <c:spPr>
              <a:ln>
                <a:prstDash val="solid"/>
              </a:ln>
            </c:spPr>
            <c:extLst>
              <c:ext xmlns:c16="http://schemas.microsoft.com/office/drawing/2014/chart" uri="{C3380CC4-5D6E-409C-BE32-E72D297353CC}">
                <c16:uniqueId val="{00000009-4D8B-4C72-8B65-6B670EF97FF3}"/>
              </c:ext>
            </c:extLst>
          </c:dPt>
          <c:dPt>
            <c:idx val="17"/>
            <c:bubble3D val="0"/>
            <c:spPr>
              <a:ln>
                <a:prstDash val="solid"/>
              </a:ln>
            </c:spPr>
            <c:extLst>
              <c:ext xmlns:c16="http://schemas.microsoft.com/office/drawing/2014/chart" uri="{C3380CC4-5D6E-409C-BE32-E72D297353CC}">
                <c16:uniqueId val="{0000000B-4D8B-4C72-8B65-6B670EF97FF3}"/>
              </c:ext>
            </c:extLst>
          </c:dPt>
          <c:dPt>
            <c:idx val="18"/>
            <c:bubble3D val="0"/>
            <c:spPr>
              <a:ln cmpd="sng">
                <a:prstDash val="solid"/>
              </a:ln>
            </c:spPr>
            <c:extLst>
              <c:ext xmlns:c16="http://schemas.microsoft.com/office/drawing/2014/chart" uri="{C3380CC4-5D6E-409C-BE32-E72D297353CC}">
                <c16:uniqueId val="{0000000D-4D8B-4C72-8B65-6B670EF97FF3}"/>
              </c:ext>
            </c:extLst>
          </c:dPt>
          <c:cat>
            <c:numRef>
              <c:f>'Fig 2.38'!$B$5:$AC$5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f>'Fig 2.38'!$B$14:$S$14</c:f>
              <c:numCache>
                <c:formatCode>0%</c:formatCode>
                <c:ptCount val="18"/>
                <c:pt idx="0">
                  <c:v>0</c:v>
                </c:pt>
                <c:pt idx="1">
                  <c:v>-5.5910158565101176E-3</c:v>
                </c:pt>
                <c:pt idx="2">
                  <c:v>-9.4361350221877638E-3</c:v>
                </c:pt>
                <c:pt idx="3">
                  <c:v>-6.6835246579367569E-3</c:v>
                </c:pt>
                <c:pt idx="4">
                  <c:v>-5.8963005607564067E-3</c:v>
                </c:pt>
                <c:pt idx="5">
                  <c:v>-3.2678004394240956E-3</c:v>
                </c:pt>
                <c:pt idx="6">
                  <c:v>-1.6686561926193E-2</c:v>
                </c:pt>
                <c:pt idx="7">
                  <c:v>-4.884404044479429E-3</c:v>
                </c:pt>
                <c:pt idx="8">
                  <c:v>-1.0705497857796398E-2</c:v>
                </c:pt>
                <c:pt idx="9">
                  <c:v>-1.3697500543386032E-2</c:v>
                </c:pt>
                <c:pt idx="10">
                  <c:v>-1.2286123480237054E-2</c:v>
                </c:pt>
                <c:pt idx="11">
                  <c:v>-7.4138626766183657E-3</c:v>
                </c:pt>
                <c:pt idx="12">
                  <c:v>-9.539918720994689E-3</c:v>
                </c:pt>
                <c:pt idx="13">
                  <c:v>-6.8020480831364472E-3</c:v>
                </c:pt>
                <c:pt idx="14">
                  <c:v>-1.0825175566685274E-2</c:v>
                </c:pt>
                <c:pt idx="15">
                  <c:v>-1.9248228533082834E-2</c:v>
                </c:pt>
                <c:pt idx="16">
                  <c:v>-3.2263568736854764E-2</c:v>
                </c:pt>
                <c:pt idx="17">
                  <c:v>-3.8867700396632676E-2</c:v>
                </c:pt>
              </c:numCache>
            </c:numRef>
          </c:val>
          <c:smooth val="0"/>
          <c:extLst>
            <c:ext xmlns:c16="http://schemas.microsoft.com/office/drawing/2014/chart" uri="{C3380CC4-5D6E-409C-BE32-E72D297353CC}">
              <c16:uniqueId val="{0000000E-4D8B-4C72-8B65-6B670EF97FF3}"/>
            </c:ext>
          </c:extLst>
        </c:ser>
        <c:ser>
          <c:idx val="3"/>
          <c:order val="3"/>
          <c:tx>
            <c:v>Non-cadre Gen. 1947</c:v>
          </c:tx>
          <c:marker>
            <c:symbol val="circle"/>
            <c:size val="5"/>
          </c:marker>
          <c:dPt>
            <c:idx val="11"/>
            <c:marker>
              <c:spPr>
                <a:ln>
                  <a:prstDash val="solid"/>
                </a:ln>
              </c:spPr>
            </c:marker>
            <c:bubble3D val="0"/>
            <c:spPr>
              <a:ln>
                <a:prstDash val="solid"/>
              </a:ln>
            </c:spPr>
            <c:extLst>
              <c:ext xmlns:c16="http://schemas.microsoft.com/office/drawing/2014/chart" uri="{C3380CC4-5D6E-409C-BE32-E72D297353CC}">
                <c16:uniqueId val="{00000010-4D8B-4C72-8B65-6B670EF97FF3}"/>
              </c:ext>
            </c:extLst>
          </c:dPt>
          <c:dPt>
            <c:idx val="12"/>
            <c:marker>
              <c:spPr>
                <a:ln>
                  <a:prstDash val="sysDash"/>
                </a:ln>
              </c:spPr>
            </c:marker>
            <c:bubble3D val="0"/>
            <c:spPr>
              <a:ln>
                <a:prstDash val="solid"/>
              </a:ln>
            </c:spPr>
            <c:extLst>
              <c:ext xmlns:c16="http://schemas.microsoft.com/office/drawing/2014/chart" uri="{C3380CC4-5D6E-409C-BE32-E72D297353CC}">
                <c16:uniqueId val="{00000012-4D8B-4C72-8B65-6B670EF97FF3}"/>
              </c:ext>
            </c:extLst>
          </c:dPt>
          <c:dPt>
            <c:idx val="13"/>
            <c:bubble3D val="0"/>
            <c:spPr>
              <a:ln>
                <a:prstDash val="solid"/>
              </a:ln>
            </c:spPr>
            <c:extLst>
              <c:ext xmlns:c16="http://schemas.microsoft.com/office/drawing/2014/chart" uri="{C3380CC4-5D6E-409C-BE32-E72D297353CC}">
                <c16:uniqueId val="{00000014-4D8B-4C72-8B65-6B670EF97FF3}"/>
              </c:ext>
            </c:extLst>
          </c:dPt>
          <c:cat>
            <c:numRef>
              <c:f>'Fig 2.38'!$B$5:$AC$5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f>'Fig 2.38'!$B$15:$N$15</c:f>
              <c:numCache>
                <c:formatCode>0%</c:formatCode>
                <c:ptCount val="13"/>
                <c:pt idx="0">
                  <c:v>0</c:v>
                </c:pt>
                <c:pt idx="1">
                  <c:v>-1.3458461075293693E-2</c:v>
                </c:pt>
                <c:pt idx="2">
                  <c:v>-1.6161020088648614E-3</c:v>
                </c:pt>
                <c:pt idx="3">
                  <c:v>-7.4580495430698335E-3</c:v>
                </c:pt>
                <c:pt idx="4">
                  <c:v>-1.0460872001668786E-2</c:v>
                </c:pt>
                <c:pt idx="5">
                  <c:v>-9.0406242409504234E-3</c:v>
                </c:pt>
                <c:pt idx="6">
                  <c:v>-4.1616141246036964E-3</c:v>
                </c:pt>
                <c:pt idx="7">
                  <c:v>-6.2981339137913039E-3</c:v>
                </c:pt>
                <c:pt idx="8">
                  <c:v>-3.5625048616282351E-3</c:v>
                </c:pt>
                <c:pt idx="9">
                  <c:v>-7.5904280830928483E-3</c:v>
                </c:pt>
                <c:pt idx="10">
                  <c:v>-1.604663444338239E-2</c:v>
                </c:pt>
                <c:pt idx="11">
                  <c:v>-2.911822531440833E-2</c:v>
                </c:pt>
                <c:pt idx="12">
                  <c:v>-3.5733772761278537E-2</c:v>
                </c:pt>
              </c:numCache>
            </c:numRef>
          </c:val>
          <c:smooth val="0"/>
          <c:extLst>
            <c:ext xmlns:c16="http://schemas.microsoft.com/office/drawing/2014/chart" uri="{C3380CC4-5D6E-409C-BE32-E72D297353CC}">
              <c16:uniqueId val="{00000015-4D8B-4C72-8B65-6B670EF97FF3}"/>
            </c:ext>
          </c:extLst>
        </c:ser>
        <c:dLbls>
          <c:showLegendKey val="0"/>
          <c:showVal val="0"/>
          <c:showCatName val="0"/>
          <c:showSerName val="0"/>
          <c:showPercent val="0"/>
          <c:showBubbleSize val="0"/>
        </c:dLbls>
        <c:marker val="1"/>
        <c:smooth val="0"/>
        <c:axId val="219283456"/>
        <c:axId val="219285376"/>
      </c:lineChart>
      <c:catAx>
        <c:axId val="219283456"/>
        <c:scaling>
          <c:orientation val="minMax"/>
        </c:scaling>
        <c:delete val="0"/>
        <c:axPos val="b"/>
        <c:title>
          <c:tx>
            <c:rich>
              <a:bodyPr/>
              <a:lstStyle/>
              <a:p>
                <a:pPr>
                  <a:defRPr/>
                </a:pPr>
                <a:r>
                  <a:rPr lang="en-US"/>
                  <a:t>années de présence en retraite</a:t>
                </a:r>
              </a:p>
            </c:rich>
          </c:tx>
          <c:layout>
            <c:manualLayout>
              <c:xMode val="edge"/>
              <c:yMode val="edge"/>
              <c:x val="0.47960551387400269"/>
              <c:y val="8.0808909303003787E-2"/>
            </c:manualLayout>
          </c:layout>
          <c:overlay val="0"/>
          <c:spPr>
            <a:solidFill>
              <a:schemeClr val="bg1"/>
            </a:solidFill>
          </c:spPr>
        </c:title>
        <c:numFmt formatCode="General" sourceLinked="1"/>
        <c:majorTickMark val="out"/>
        <c:minorTickMark val="none"/>
        <c:tickLblPos val="nextTo"/>
        <c:crossAx val="219285376"/>
        <c:crosses val="autoZero"/>
        <c:auto val="1"/>
        <c:lblAlgn val="ctr"/>
        <c:lblOffset val="0"/>
        <c:tickLblSkip val="2"/>
        <c:noMultiLvlLbl val="0"/>
      </c:catAx>
      <c:valAx>
        <c:axId val="219285376"/>
        <c:scaling>
          <c:orientation val="minMax"/>
          <c:max val="3.0000000000000006E-2"/>
          <c:min val="-0.12000000000000001"/>
        </c:scaling>
        <c:delete val="0"/>
        <c:axPos val="l"/>
        <c:majorGridlines/>
        <c:numFmt formatCode="0%" sourceLinked="0"/>
        <c:majorTickMark val="out"/>
        <c:minorTickMark val="none"/>
        <c:tickLblPos val="nextTo"/>
        <c:crossAx val="219283456"/>
        <c:crosses val="autoZero"/>
        <c:crossBetween val="between"/>
        <c:majorUnit val="3.0000000000000006E-2"/>
      </c:valAx>
    </c:plotArea>
    <c:legend>
      <c:legendPos val="b"/>
      <c:overlay val="0"/>
      <c:spPr>
        <a:noFill/>
      </c:spPr>
      <c:txPr>
        <a:bodyPr/>
        <a:lstStyle/>
        <a:p>
          <a:pPr>
            <a:defRPr sz="1000"/>
          </a:pPr>
          <a:endParaRPr lang="fr-FR"/>
        </a:p>
      </c:txPr>
    </c:legend>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76620370370564E-2"/>
          <c:y val="3.5880555555555596E-2"/>
          <c:w val="0.86895763888889144"/>
          <c:h val="0.71084285670516945"/>
        </c:manualLayout>
      </c:layout>
      <c:lineChart>
        <c:grouping val="standard"/>
        <c:varyColors val="0"/>
        <c:ser>
          <c:idx val="0"/>
          <c:order val="0"/>
          <c:tx>
            <c:strRef>
              <c:f>'Fig 2.39'!$B$5</c:f>
              <c:strCache>
                <c:ptCount val="1"/>
                <c:pt idx="0">
                  <c:v>Retraités</c:v>
                </c:pt>
              </c:strCache>
            </c:strRef>
          </c:tx>
          <c:spPr>
            <a:ln w="28575">
              <a:solidFill>
                <a:srgbClr val="0070C0"/>
              </a:solidFill>
            </a:ln>
          </c:spPr>
          <c:marker>
            <c:symbol val="circle"/>
            <c:size val="6"/>
            <c:spPr>
              <a:solidFill>
                <a:schemeClr val="bg1"/>
              </a:solidFill>
              <a:ln>
                <a:solidFill>
                  <a:srgbClr val="0070C0"/>
                </a:solidFill>
              </a:ln>
            </c:spPr>
          </c:marker>
          <c:cat>
            <c:strRef>
              <c:f>'Fig 2.39'!$C$4:$AA$4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2.39'!$C$5:$AA$5</c:f>
              <c:numCache>
                <c:formatCode>_-* #\ ##0.0\ _€_-;\-* #\ ##0.0\ _€_-;_-* "-"??\ _€_-;_-@_-</c:formatCode>
                <c:ptCount val="25"/>
                <c:pt idx="0">
                  <c:v>3.08</c:v>
                </c:pt>
                <c:pt idx="1">
                  <c:v>3.07</c:v>
                </c:pt>
                <c:pt idx="2">
                  <c:v>3.12</c:v>
                </c:pt>
                <c:pt idx="3">
                  <c:v>3.18</c:v>
                </c:pt>
                <c:pt idx="4">
                  <c:v>3.22</c:v>
                </c:pt>
                <c:pt idx="5">
                  <c:v>3.19</c:v>
                </c:pt>
                <c:pt idx="6">
                  <c:v>3.13</c:v>
                </c:pt>
                <c:pt idx="7">
                  <c:v>3.06</c:v>
                </c:pt>
                <c:pt idx="8">
                  <c:v>3.03</c:v>
                </c:pt>
                <c:pt idx="9">
                  <c:v>3.08</c:v>
                </c:pt>
                <c:pt idx="10">
                  <c:v>3.14</c:v>
                </c:pt>
                <c:pt idx="11">
                  <c:v>3.19</c:v>
                </c:pt>
                <c:pt idx="12">
                  <c:v>3.17</c:v>
                </c:pt>
                <c:pt idx="13">
                  <c:v>3.18</c:v>
                </c:pt>
                <c:pt idx="14">
                  <c:v>3.16</c:v>
                </c:pt>
                <c:pt idx="15">
                  <c:v>3.14</c:v>
                </c:pt>
                <c:pt idx="16">
                  <c:v>3.14</c:v>
                </c:pt>
                <c:pt idx="18">
                  <c:v>3.01</c:v>
                </c:pt>
                <c:pt idx="19">
                  <c:v>2.99</c:v>
                </c:pt>
                <c:pt idx="20">
                  <c:v>2.98</c:v>
                </c:pt>
                <c:pt idx="21">
                  <c:v>2.92</c:v>
                </c:pt>
                <c:pt idx="22">
                  <c:v>2.9</c:v>
                </c:pt>
                <c:pt idx="23">
                  <c:v>2.88</c:v>
                </c:pt>
                <c:pt idx="24">
                  <c:v>2.88</c:v>
                </c:pt>
              </c:numCache>
            </c:numRef>
          </c:val>
          <c:smooth val="0"/>
          <c:extLst>
            <c:ext xmlns:c16="http://schemas.microsoft.com/office/drawing/2014/chart" uri="{C3380CC4-5D6E-409C-BE32-E72D297353CC}">
              <c16:uniqueId val="{00000000-09FC-4BE0-A232-7AFA5DC5C7CD}"/>
            </c:ext>
          </c:extLst>
        </c:ser>
        <c:ser>
          <c:idx val="3"/>
          <c:order val="1"/>
          <c:tx>
            <c:strRef>
              <c:f>'Fig 2.39'!$B$7</c:f>
              <c:strCache>
                <c:ptCount val="1"/>
                <c:pt idx="0">
                  <c:v>Ensemble de la population</c:v>
                </c:pt>
              </c:strCache>
            </c:strRef>
          </c:tx>
          <c:spPr>
            <a:ln w="38100">
              <a:solidFill>
                <a:schemeClr val="tx1"/>
              </a:solidFill>
              <a:prstDash val="solid"/>
            </a:ln>
          </c:spPr>
          <c:marker>
            <c:symbol val="none"/>
          </c:marker>
          <c:dPt>
            <c:idx val="22"/>
            <c:marker>
              <c:symbol val="dot"/>
              <c:size val="5"/>
              <c:spPr>
                <a:noFill/>
                <a:ln>
                  <a:solidFill>
                    <a:prstClr val="black">
                      <a:lumMod val="50000"/>
                      <a:lumOff val="50000"/>
                    </a:prstClr>
                  </a:solidFill>
                </a:ln>
              </c:spPr>
            </c:marker>
            <c:bubble3D val="0"/>
            <c:extLst>
              <c:ext xmlns:c16="http://schemas.microsoft.com/office/drawing/2014/chart" uri="{C3380CC4-5D6E-409C-BE32-E72D297353CC}">
                <c16:uniqueId val="{00000001-09FC-4BE0-A232-7AFA5DC5C7CD}"/>
              </c:ext>
            </c:extLst>
          </c:dPt>
          <c:cat>
            <c:strRef>
              <c:f>'Fig 2.39'!$C$4:$AA$4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2.39'!$C$7:$AA$7</c:f>
              <c:numCache>
                <c:formatCode>_-* #\ ##0.0\ _€_-;\-* #\ ##0.0\ _€_-;_-* "-"??\ _€_-;_-@_-</c:formatCode>
                <c:ptCount val="25"/>
                <c:pt idx="0">
                  <c:v>3.51</c:v>
                </c:pt>
                <c:pt idx="1">
                  <c:v>3.48</c:v>
                </c:pt>
                <c:pt idx="2">
                  <c:v>3.46</c:v>
                </c:pt>
                <c:pt idx="3">
                  <c:v>3.46</c:v>
                </c:pt>
                <c:pt idx="4">
                  <c:v>3.46</c:v>
                </c:pt>
                <c:pt idx="5">
                  <c:v>3.44</c:v>
                </c:pt>
                <c:pt idx="6">
                  <c:v>3.39</c:v>
                </c:pt>
                <c:pt idx="7">
                  <c:v>3.35</c:v>
                </c:pt>
                <c:pt idx="8">
                  <c:v>3.33</c:v>
                </c:pt>
                <c:pt idx="9">
                  <c:v>3.35</c:v>
                </c:pt>
                <c:pt idx="10">
                  <c:v>3.38</c:v>
                </c:pt>
                <c:pt idx="11">
                  <c:v>3.39</c:v>
                </c:pt>
                <c:pt idx="12">
                  <c:v>3.4</c:v>
                </c:pt>
                <c:pt idx="13">
                  <c:v>3.42</c:v>
                </c:pt>
                <c:pt idx="14">
                  <c:v>3.48</c:v>
                </c:pt>
                <c:pt idx="15">
                  <c:v>3.51</c:v>
                </c:pt>
                <c:pt idx="16">
                  <c:v>3.5</c:v>
                </c:pt>
                <c:pt idx="18">
                  <c:v>3.51</c:v>
                </c:pt>
                <c:pt idx="19">
                  <c:v>3.46</c:v>
                </c:pt>
                <c:pt idx="20">
                  <c:v>3.43</c:v>
                </c:pt>
                <c:pt idx="21">
                  <c:v>3.43</c:v>
                </c:pt>
                <c:pt idx="22">
                  <c:v>3.42</c:v>
                </c:pt>
                <c:pt idx="23">
                  <c:v>3.44</c:v>
                </c:pt>
                <c:pt idx="24">
                  <c:v>3.45</c:v>
                </c:pt>
              </c:numCache>
            </c:numRef>
          </c:val>
          <c:smooth val="0"/>
          <c:extLst>
            <c:ext xmlns:c16="http://schemas.microsoft.com/office/drawing/2014/chart" uri="{C3380CC4-5D6E-409C-BE32-E72D297353CC}">
              <c16:uniqueId val="{00000002-09FC-4BE0-A232-7AFA5DC5C7CD}"/>
            </c:ext>
          </c:extLst>
        </c:ser>
        <c:ser>
          <c:idx val="4"/>
          <c:order val="2"/>
          <c:tx>
            <c:strRef>
              <c:f>'Fig 2.39'!$B$6</c:f>
              <c:strCache>
                <c:ptCount val="1"/>
                <c:pt idx="0">
                  <c:v>Actifs y compris chômeurs</c:v>
                </c:pt>
              </c:strCache>
            </c:strRef>
          </c:tx>
          <c:spPr>
            <a:ln cmpd="sng">
              <a:solidFill>
                <a:srgbClr val="C00000"/>
              </a:solidFill>
              <a:prstDash val="solid"/>
            </a:ln>
          </c:spPr>
          <c:marker>
            <c:symbol val="square"/>
            <c:size val="4"/>
            <c:spPr>
              <a:solidFill>
                <a:schemeClr val="bg1"/>
              </a:solidFill>
              <a:ln>
                <a:solidFill>
                  <a:srgbClr val="C00000"/>
                </a:solidFill>
              </a:ln>
            </c:spPr>
          </c:marker>
          <c:cat>
            <c:strRef>
              <c:f>'Fig 2.39'!$C$4:$AA$4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2.39'!$C$6:$AA$6</c:f>
              <c:numCache>
                <c:formatCode>_-* #\ ##0.0\ _€_-;\-* #\ ##0.0\ _€_-;_-* "-"??\ _€_-;_-@_-</c:formatCode>
                <c:ptCount val="25"/>
                <c:pt idx="0">
                  <c:v>3.52</c:v>
                </c:pt>
                <c:pt idx="1">
                  <c:v>3.49</c:v>
                </c:pt>
                <c:pt idx="2">
                  <c:v>3.44</c:v>
                </c:pt>
                <c:pt idx="3">
                  <c:v>3.4</c:v>
                </c:pt>
                <c:pt idx="4">
                  <c:v>3.37</c:v>
                </c:pt>
                <c:pt idx="5">
                  <c:v>3.35</c:v>
                </c:pt>
                <c:pt idx="6">
                  <c:v>3.29</c:v>
                </c:pt>
                <c:pt idx="7">
                  <c:v>3.25</c:v>
                </c:pt>
                <c:pt idx="8">
                  <c:v>3.22</c:v>
                </c:pt>
                <c:pt idx="9">
                  <c:v>3.22</c:v>
                </c:pt>
                <c:pt idx="10">
                  <c:v>3.23</c:v>
                </c:pt>
                <c:pt idx="11">
                  <c:v>3.22</c:v>
                </c:pt>
                <c:pt idx="12">
                  <c:v>3.24</c:v>
                </c:pt>
                <c:pt idx="13">
                  <c:v>3.25</c:v>
                </c:pt>
                <c:pt idx="14">
                  <c:v>3.33</c:v>
                </c:pt>
                <c:pt idx="15">
                  <c:v>3.36</c:v>
                </c:pt>
                <c:pt idx="16">
                  <c:v>3.33</c:v>
                </c:pt>
                <c:pt idx="18">
                  <c:v>3.36</c:v>
                </c:pt>
                <c:pt idx="19">
                  <c:v>3.29</c:v>
                </c:pt>
                <c:pt idx="20">
                  <c:v>3.28</c:v>
                </c:pt>
                <c:pt idx="21">
                  <c:v>3.3</c:v>
                </c:pt>
                <c:pt idx="22">
                  <c:v>3.33</c:v>
                </c:pt>
                <c:pt idx="23">
                  <c:v>3.34</c:v>
                </c:pt>
                <c:pt idx="24">
                  <c:v>3.36</c:v>
                </c:pt>
              </c:numCache>
            </c:numRef>
          </c:val>
          <c:smooth val="0"/>
          <c:extLst>
            <c:ext xmlns:c16="http://schemas.microsoft.com/office/drawing/2014/chart" uri="{C3380CC4-5D6E-409C-BE32-E72D297353CC}">
              <c16:uniqueId val="{00000003-09FC-4BE0-A232-7AFA5DC5C7CD}"/>
            </c:ext>
          </c:extLst>
        </c:ser>
        <c:dLbls>
          <c:showLegendKey val="0"/>
          <c:showVal val="0"/>
          <c:showCatName val="0"/>
          <c:showSerName val="0"/>
          <c:showPercent val="0"/>
          <c:showBubbleSize val="0"/>
        </c:dLbls>
        <c:marker val="1"/>
        <c:smooth val="0"/>
        <c:axId val="77818112"/>
        <c:axId val="77980032"/>
      </c:lineChart>
      <c:catAx>
        <c:axId val="77818112"/>
        <c:scaling>
          <c:orientation val="minMax"/>
        </c:scaling>
        <c:delete val="0"/>
        <c:axPos val="b"/>
        <c:numFmt formatCode="General" sourceLinked="1"/>
        <c:majorTickMark val="out"/>
        <c:minorTickMark val="none"/>
        <c:tickLblPos val="nextTo"/>
        <c:txPr>
          <a:bodyPr rot="-5400000" vert="horz"/>
          <a:lstStyle/>
          <a:p>
            <a:pPr>
              <a:defRPr sz="900"/>
            </a:pPr>
            <a:endParaRPr lang="fr-FR"/>
          </a:p>
        </c:txPr>
        <c:crossAx val="77980032"/>
        <c:crosses val="autoZero"/>
        <c:auto val="1"/>
        <c:lblAlgn val="ctr"/>
        <c:lblOffset val="100"/>
        <c:tickLblSkip val="1"/>
        <c:noMultiLvlLbl val="0"/>
      </c:catAx>
      <c:valAx>
        <c:axId val="77980032"/>
        <c:scaling>
          <c:orientation val="minMax"/>
          <c:max val="3.6"/>
          <c:min val="2.8"/>
        </c:scaling>
        <c:delete val="0"/>
        <c:axPos val="l"/>
        <c:majorGridlines>
          <c:spPr>
            <a:ln>
              <a:solidFill>
                <a:schemeClr val="bg1">
                  <a:lumMod val="85000"/>
                </a:schemeClr>
              </a:solidFill>
            </a:ln>
          </c:spPr>
        </c:majorGridlines>
        <c:numFmt formatCode="#,##0.0" sourceLinked="0"/>
        <c:majorTickMark val="out"/>
        <c:minorTickMark val="none"/>
        <c:tickLblPos val="nextTo"/>
        <c:crossAx val="77818112"/>
        <c:crosses val="autoZero"/>
        <c:crossBetween val="between"/>
        <c:majorUnit val="0.1"/>
      </c:valAx>
    </c:plotArea>
    <c:legend>
      <c:legendPos val="b"/>
      <c:legendEntry>
        <c:idx val="1"/>
        <c:txPr>
          <a:bodyPr/>
          <a:lstStyle/>
          <a:p>
            <a:pPr>
              <a:defRPr sz="1000" i="1"/>
            </a:pPr>
            <a:endParaRPr lang="fr-FR"/>
          </a:p>
        </c:txPr>
      </c:legendEntry>
      <c:legendEntry>
        <c:idx val="2"/>
        <c:txPr>
          <a:bodyPr/>
          <a:lstStyle/>
          <a:p>
            <a:pPr>
              <a:defRPr sz="1000" i="1"/>
            </a:pPr>
            <a:endParaRPr lang="fr-FR"/>
          </a:p>
        </c:txPr>
      </c:legendEntry>
      <c:layout>
        <c:manualLayout>
          <c:xMode val="edge"/>
          <c:yMode val="edge"/>
          <c:x val="4.7206032780645734E-3"/>
          <c:y val="0.89300570891673559"/>
          <c:w val="0.96497656826129352"/>
          <c:h val="0.10699429108326459"/>
        </c:manualLayout>
      </c:layout>
      <c:overlay val="0"/>
      <c:txPr>
        <a:bodyPr/>
        <a:lstStyle/>
        <a:p>
          <a:pPr>
            <a:defRPr sz="1000"/>
          </a:pPr>
          <a:endParaRPr lang="fr-FR"/>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76620370370439E-2"/>
          <c:y val="3.5880555555555582E-2"/>
          <c:w val="0.86895763888888988"/>
          <c:h val="0.64339799892376071"/>
        </c:manualLayout>
      </c:layout>
      <c:lineChart>
        <c:grouping val="standard"/>
        <c:varyColors val="0"/>
        <c:ser>
          <c:idx val="1"/>
          <c:order val="0"/>
          <c:tx>
            <c:strRef>
              <c:f>'Fig 2.40'!$B$5</c:f>
              <c:strCache>
                <c:ptCount val="1"/>
                <c:pt idx="0">
                  <c:v>Ensemble des retraités</c:v>
                </c:pt>
              </c:strCache>
            </c:strRef>
          </c:tx>
          <c:spPr>
            <a:ln w="31750">
              <a:solidFill>
                <a:schemeClr val="tx1"/>
              </a:solidFill>
            </a:ln>
          </c:spPr>
          <c:marker>
            <c:symbol val="none"/>
          </c:marker>
          <c:cat>
            <c:strRef>
              <c:f>'Fig 2.40'!$C$4:$AA$4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2.40'!$C$5:$AA$5</c:f>
              <c:numCache>
                <c:formatCode>0.0%</c:formatCode>
                <c:ptCount val="25"/>
                <c:pt idx="0">
                  <c:v>9.6000000000000002E-2</c:v>
                </c:pt>
                <c:pt idx="1">
                  <c:v>9.1999999999999998E-2</c:v>
                </c:pt>
                <c:pt idx="2">
                  <c:v>9.3000000000000013E-2</c:v>
                </c:pt>
                <c:pt idx="3">
                  <c:v>9.4E-2</c:v>
                </c:pt>
                <c:pt idx="4">
                  <c:v>9.8000000000000004E-2</c:v>
                </c:pt>
                <c:pt idx="5">
                  <c:v>9.6000000000000002E-2</c:v>
                </c:pt>
                <c:pt idx="6">
                  <c:v>9.6999999999999989E-2</c:v>
                </c:pt>
                <c:pt idx="7">
                  <c:v>8.8000000000000009E-2</c:v>
                </c:pt>
                <c:pt idx="8">
                  <c:v>8.5000000000000006E-2</c:v>
                </c:pt>
                <c:pt idx="9">
                  <c:v>9.0999999999999998E-2</c:v>
                </c:pt>
                <c:pt idx="10">
                  <c:v>9.5000000000000001E-2</c:v>
                </c:pt>
                <c:pt idx="11">
                  <c:v>9.8000000000000004E-2</c:v>
                </c:pt>
                <c:pt idx="12">
                  <c:v>9.9000000000000005E-2</c:v>
                </c:pt>
                <c:pt idx="13">
                  <c:v>9.9000000000000005E-2</c:v>
                </c:pt>
                <c:pt idx="14">
                  <c:v>0.1</c:v>
                </c:pt>
                <c:pt idx="15">
                  <c:v>9.3000000000000013E-2</c:v>
                </c:pt>
                <c:pt idx="16">
                  <c:v>8.4000000000000005E-2</c:v>
                </c:pt>
                <c:pt idx="18">
                  <c:v>7.400000000000001E-2</c:v>
                </c:pt>
                <c:pt idx="19">
                  <c:v>7.5999999999999998E-2</c:v>
                </c:pt>
                <c:pt idx="20">
                  <c:v>7.2000000000000008E-2</c:v>
                </c:pt>
                <c:pt idx="21">
                  <c:v>7.2999999999999995E-2</c:v>
                </c:pt>
                <c:pt idx="22">
                  <c:v>7.400000000000001E-2</c:v>
                </c:pt>
                <c:pt idx="23">
                  <c:v>7.5999999999999998E-2</c:v>
                </c:pt>
                <c:pt idx="24">
                  <c:v>8.6999999999999994E-2</c:v>
                </c:pt>
              </c:numCache>
            </c:numRef>
          </c:val>
          <c:smooth val="0"/>
          <c:extLst>
            <c:ext xmlns:c16="http://schemas.microsoft.com/office/drawing/2014/chart" uri="{C3380CC4-5D6E-409C-BE32-E72D297353CC}">
              <c16:uniqueId val="{00000000-4AF0-4FAC-9E99-13B7BBD9733E}"/>
            </c:ext>
          </c:extLst>
        </c:ser>
        <c:ser>
          <c:idx val="0"/>
          <c:order val="1"/>
          <c:tx>
            <c:strRef>
              <c:f>'Fig 2.40'!$B$6</c:f>
              <c:strCache>
                <c:ptCount val="1"/>
                <c:pt idx="0">
                  <c:v>Retraitées femmes</c:v>
                </c:pt>
              </c:strCache>
            </c:strRef>
          </c:tx>
          <c:spPr>
            <a:ln w="31750">
              <a:solidFill>
                <a:schemeClr val="accent4">
                  <a:lumMod val="75000"/>
                </a:schemeClr>
              </a:solidFill>
              <a:prstDash val="solid"/>
            </a:ln>
          </c:spPr>
          <c:marker>
            <c:symbol val="none"/>
          </c:marker>
          <c:cat>
            <c:strRef>
              <c:f>'Fig 2.40'!$C$4:$AA$4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2.40'!$C$6:$AA$6</c:f>
              <c:numCache>
                <c:formatCode>0.0%</c:formatCode>
                <c:ptCount val="25"/>
                <c:pt idx="0">
                  <c:v>0.10199999999999999</c:v>
                </c:pt>
                <c:pt idx="1">
                  <c:v>9.9000000000000005E-2</c:v>
                </c:pt>
                <c:pt idx="2">
                  <c:v>0.105</c:v>
                </c:pt>
                <c:pt idx="3">
                  <c:v>0.105</c:v>
                </c:pt>
                <c:pt idx="4">
                  <c:v>0.10800000000000001</c:v>
                </c:pt>
                <c:pt idx="5">
                  <c:v>0.105</c:v>
                </c:pt>
                <c:pt idx="6">
                  <c:v>0.10800000000000001</c:v>
                </c:pt>
                <c:pt idx="7">
                  <c:v>9.6999999999999989E-2</c:v>
                </c:pt>
                <c:pt idx="8">
                  <c:v>9.6999999999999989E-2</c:v>
                </c:pt>
                <c:pt idx="9">
                  <c:v>0.10300000000000001</c:v>
                </c:pt>
                <c:pt idx="10">
                  <c:v>0.107</c:v>
                </c:pt>
                <c:pt idx="11">
                  <c:v>0.10800000000000001</c:v>
                </c:pt>
                <c:pt idx="12">
                  <c:v>0.114</c:v>
                </c:pt>
                <c:pt idx="13">
                  <c:v>0.11</c:v>
                </c:pt>
                <c:pt idx="14">
                  <c:v>0.109</c:v>
                </c:pt>
                <c:pt idx="15">
                  <c:v>0.10099999999999999</c:v>
                </c:pt>
                <c:pt idx="16">
                  <c:v>9.0999999999999998E-2</c:v>
                </c:pt>
                <c:pt idx="18">
                  <c:v>7.6999999999999999E-2</c:v>
                </c:pt>
                <c:pt idx="19">
                  <c:v>0.08</c:v>
                </c:pt>
                <c:pt idx="20">
                  <c:v>7.4999999999999997E-2</c:v>
                </c:pt>
                <c:pt idx="21">
                  <c:v>7.6999999999999999E-2</c:v>
                </c:pt>
                <c:pt idx="22">
                  <c:v>0.08</c:v>
                </c:pt>
                <c:pt idx="23">
                  <c:v>8.199999999999999E-2</c:v>
                </c:pt>
                <c:pt idx="24">
                  <c:v>9.5000000000000001E-2</c:v>
                </c:pt>
              </c:numCache>
            </c:numRef>
          </c:val>
          <c:smooth val="0"/>
          <c:extLst>
            <c:ext xmlns:c16="http://schemas.microsoft.com/office/drawing/2014/chart" uri="{C3380CC4-5D6E-409C-BE32-E72D297353CC}">
              <c16:uniqueId val="{00000001-4AF0-4FAC-9E99-13B7BBD9733E}"/>
            </c:ext>
          </c:extLst>
        </c:ser>
        <c:ser>
          <c:idx val="2"/>
          <c:order val="2"/>
          <c:tx>
            <c:strRef>
              <c:f>'Fig 2.40'!$B$7</c:f>
              <c:strCache>
                <c:ptCount val="1"/>
                <c:pt idx="0">
                  <c:v>Retraités hommes</c:v>
                </c:pt>
              </c:strCache>
            </c:strRef>
          </c:tx>
          <c:spPr>
            <a:ln w="31750">
              <a:solidFill>
                <a:schemeClr val="accent6">
                  <a:lumMod val="75000"/>
                </a:schemeClr>
              </a:solidFill>
            </a:ln>
          </c:spPr>
          <c:marker>
            <c:symbol val="none"/>
          </c:marker>
          <c:cat>
            <c:strRef>
              <c:f>'Fig 2.40'!$C$4:$AA$4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2.40'!$C$7:$AA$7</c:f>
              <c:numCache>
                <c:formatCode>0.0%</c:formatCode>
                <c:ptCount val="25"/>
                <c:pt idx="0">
                  <c:v>0.09</c:v>
                </c:pt>
                <c:pt idx="1">
                  <c:v>8.4000000000000005E-2</c:v>
                </c:pt>
                <c:pt idx="2">
                  <c:v>7.9000000000000001E-2</c:v>
                </c:pt>
                <c:pt idx="3">
                  <c:v>8.1000000000000003E-2</c:v>
                </c:pt>
                <c:pt idx="4">
                  <c:v>8.5999999999999993E-2</c:v>
                </c:pt>
                <c:pt idx="5">
                  <c:v>8.5000000000000006E-2</c:v>
                </c:pt>
                <c:pt idx="6">
                  <c:v>8.5000000000000006E-2</c:v>
                </c:pt>
                <c:pt idx="7">
                  <c:v>7.8E-2</c:v>
                </c:pt>
                <c:pt idx="8">
                  <c:v>7.0000000000000007E-2</c:v>
                </c:pt>
                <c:pt idx="9">
                  <c:v>7.8E-2</c:v>
                </c:pt>
                <c:pt idx="10">
                  <c:v>8.3000000000000004E-2</c:v>
                </c:pt>
                <c:pt idx="11">
                  <c:v>8.5999999999999993E-2</c:v>
                </c:pt>
                <c:pt idx="12">
                  <c:v>0.08</c:v>
                </c:pt>
                <c:pt idx="13">
                  <c:v>8.5999999999999993E-2</c:v>
                </c:pt>
                <c:pt idx="14">
                  <c:v>9.0999999999999998E-2</c:v>
                </c:pt>
                <c:pt idx="15">
                  <c:v>8.3000000000000004E-2</c:v>
                </c:pt>
                <c:pt idx="16">
                  <c:v>7.5999999999999998E-2</c:v>
                </c:pt>
                <c:pt idx="18">
                  <c:v>7.0999999999999994E-2</c:v>
                </c:pt>
                <c:pt idx="19">
                  <c:v>7.2999999999999995E-2</c:v>
                </c:pt>
                <c:pt idx="20">
                  <c:v>6.8000000000000005E-2</c:v>
                </c:pt>
                <c:pt idx="21">
                  <c:v>6.8000000000000005E-2</c:v>
                </c:pt>
                <c:pt idx="22">
                  <c:v>6.6000000000000003E-2</c:v>
                </c:pt>
                <c:pt idx="23">
                  <c:v>6.9000000000000006E-2</c:v>
                </c:pt>
                <c:pt idx="24">
                  <c:v>7.6999999999999999E-2</c:v>
                </c:pt>
              </c:numCache>
            </c:numRef>
          </c:val>
          <c:smooth val="0"/>
          <c:extLst>
            <c:ext xmlns:c16="http://schemas.microsoft.com/office/drawing/2014/chart" uri="{C3380CC4-5D6E-409C-BE32-E72D297353CC}">
              <c16:uniqueId val="{00000002-4AF0-4FAC-9E99-13B7BBD9733E}"/>
            </c:ext>
          </c:extLst>
        </c:ser>
        <c:ser>
          <c:idx val="3"/>
          <c:order val="3"/>
          <c:tx>
            <c:strRef>
              <c:f>'Fig 2.40'!$B$8</c:f>
              <c:strCache>
                <c:ptCount val="1"/>
                <c:pt idx="0">
                  <c:v>Pour comparaison : moins de 18 ans</c:v>
                </c:pt>
              </c:strCache>
            </c:strRef>
          </c:tx>
          <c:spPr>
            <a:ln cmpd="dbl">
              <a:solidFill>
                <a:srgbClr val="00B050"/>
              </a:solidFill>
              <a:prstDash val="sysDash"/>
            </a:ln>
          </c:spPr>
          <c:marker>
            <c:symbol val="none"/>
          </c:marker>
          <c:dPt>
            <c:idx val="22"/>
            <c:bubble3D val="0"/>
            <c:extLst>
              <c:ext xmlns:c16="http://schemas.microsoft.com/office/drawing/2014/chart" uri="{C3380CC4-5D6E-409C-BE32-E72D297353CC}">
                <c16:uniqueId val="{00000003-4AF0-4FAC-9E99-13B7BBD9733E}"/>
              </c:ext>
            </c:extLst>
          </c:dPt>
          <c:cat>
            <c:strRef>
              <c:f>'Fig 2.40'!$C$4:$AA$4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2.40'!$C$8:$AA$8</c:f>
              <c:numCache>
                <c:formatCode>0.0%</c:formatCode>
                <c:ptCount val="25"/>
                <c:pt idx="0">
                  <c:v>0.18899999999999997</c:v>
                </c:pt>
                <c:pt idx="1">
                  <c:v>0.185</c:v>
                </c:pt>
                <c:pt idx="2">
                  <c:v>0.18100000000000002</c:v>
                </c:pt>
                <c:pt idx="3">
                  <c:v>0.17899999999999999</c:v>
                </c:pt>
                <c:pt idx="4">
                  <c:v>0.184</c:v>
                </c:pt>
                <c:pt idx="5">
                  <c:v>0.184</c:v>
                </c:pt>
                <c:pt idx="6">
                  <c:v>0.16699999999999998</c:v>
                </c:pt>
                <c:pt idx="7">
                  <c:v>0.17699999999999999</c:v>
                </c:pt>
                <c:pt idx="8">
                  <c:v>0.16699999999999998</c:v>
                </c:pt>
                <c:pt idx="9">
                  <c:v>0.17600000000000002</c:v>
                </c:pt>
                <c:pt idx="10">
                  <c:v>0.17699999999999999</c:v>
                </c:pt>
                <c:pt idx="11">
                  <c:v>0.17899999999999999</c:v>
                </c:pt>
                <c:pt idx="12">
                  <c:v>0.17300000000000001</c:v>
                </c:pt>
                <c:pt idx="13">
                  <c:v>0.17699999999999999</c:v>
                </c:pt>
                <c:pt idx="14">
                  <c:v>0.19399999999999998</c:v>
                </c:pt>
                <c:pt idx="15">
                  <c:v>0.19500000000000001</c:v>
                </c:pt>
                <c:pt idx="16">
                  <c:v>0.19600000000000001</c:v>
                </c:pt>
                <c:pt idx="18">
                  <c:v>0.20300000000000001</c:v>
                </c:pt>
                <c:pt idx="19">
                  <c:v>0.19600000000000001</c:v>
                </c:pt>
                <c:pt idx="20">
                  <c:v>0.19800000000000001</c:v>
                </c:pt>
                <c:pt idx="21">
                  <c:v>0.19899999999999998</c:v>
                </c:pt>
                <c:pt idx="22">
                  <c:v>0.19800000000000001</c:v>
                </c:pt>
                <c:pt idx="23">
                  <c:v>0.20100000000000001</c:v>
                </c:pt>
                <c:pt idx="24">
                  <c:v>0.21</c:v>
                </c:pt>
              </c:numCache>
            </c:numRef>
          </c:val>
          <c:smooth val="0"/>
          <c:extLst>
            <c:ext xmlns:c16="http://schemas.microsoft.com/office/drawing/2014/chart" uri="{C3380CC4-5D6E-409C-BE32-E72D297353CC}">
              <c16:uniqueId val="{00000004-4AF0-4FAC-9E99-13B7BBD9733E}"/>
            </c:ext>
          </c:extLst>
        </c:ser>
        <c:ser>
          <c:idx val="4"/>
          <c:order val="4"/>
          <c:tx>
            <c:strRef>
              <c:f>'Fig 2.40'!$B$9</c:f>
              <c:strCache>
                <c:ptCount val="1"/>
                <c:pt idx="0">
                  <c:v>Pour comparaison : ensemble de la population</c:v>
                </c:pt>
              </c:strCache>
            </c:strRef>
          </c:tx>
          <c:spPr>
            <a:ln w="31750">
              <a:solidFill>
                <a:schemeClr val="bg1">
                  <a:lumMod val="65000"/>
                </a:schemeClr>
              </a:solidFill>
              <a:prstDash val="sysDash"/>
            </a:ln>
          </c:spPr>
          <c:marker>
            <c:symbol val="none"/>
          </c:marker>
          <c:dPt>
            <c:idx val="22"/>
            <c:marker>
              <c:symbol val="dot"/>
              <c:size val="5"/>
              <c:spPr>
                <a:noFill/>
                <a:ln>
                  <a:solidFill>
                    <a:prstClr val="black">
                      <a:lumMod val="50000"/>
                      <a:lumOff val="50000"/>
                    </a:prstClr>
                  </a:solidFill>
                </a:ln>
              </c:spPr>
            </c:marker>
            <c:bubble3D val="0"/>
            <c:extLst>
              <c:ext xmlns:c16="http://schemas.microsoft.com/office/drawing/2014/chart" uri="{C3380CC4-5D6E-409C-BE32-E72D297353CC}">
                <c16:uniqueId val="{00000005-4AF0-4FAC-9E99-13B7BBD9733E}"/>
              </c:ext>
            </c:extLst>
          </c:dPt>
          <c:cat>
            <c:strRef>
              <c:f>'Fig 2.40'!$C$4:$AA$4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2.40'!$C$9:$AA$9</c:f>
              <c:numCache>
                <c:formatCode>0.0%</c:formatCode>
                <c:ptCount val="25"/>
                <c:pt idx="0">
                  <c:v>0.14499999999999999</c:v>
                </c:pt>
                <c:pt idx="1">
                  <c:v>0.14199999999999999</c:v>
                </c:pt>
                <c:pt idx="2">
                  <c:v>0.13800000000000001</c:v>
                </c:pt>
                <c:pt idx="3">
                  <c:v>0.13500000000000001</c:v>
                </c:pt>
                <c:pt idx="4">
                  <c:v>0.13600000000000001</c:v>
                </c:pt>
                <c:pt idx="5">
                  <c:v>0.13400000000000001</c:v>
                </c:pt>
                <c:pt idx="6">
                  <c:v>0.129</c:v>
                </c:pt>
                <c:pt idx="7">
                  <c:v>0.13</c:v>
                </c:pt>
                <c:pt idx="8">
                  <c:v>0.126</c:v>
                </c:pt>
                <c:pt idx="9">
                  <c:v>0.13100000000000001</c:v>
                </c:pt>
                <c:pt idx="10">
                  <c:v>0.13100000000000001</c:v>
                </c:pt>
                <c:pt idx="11">
                  <c:v>0.13400000000000001</c:v>
                </c:pt>
                <c:pt idx="12">
                  <c:v>0.13</c:v>
                </c:pt>
                <c:pt idx="13">
                  <c:v>0.13500000000000001</c:v>
                </c:pt>
                <c:pt idx="14">
                  <c:v>0.14000000000000001</c:v>
                </c:pt>
                <c:pt idx="15">
                  <c:v>0.14300000000000002</c:v>
                </c:pt>
                <c:pt idx="16">
                  <c:v>0.13900000000000001</c:v>
                </c:pt>
                <c:pt idx="18">
                  <c:v>0.14199999999999999</c:v>
                </c:pt>
                <c:pt idx="19">
                  <c:v>0.13800000000000001</c:v>
                </c:pt>
                <c:pt idx="20">
                  <c:v>0.14000000000000001</c:v>
                </c:pt>
                <c:pt idx="21">
                  <c:v>0.14199999999999999</c:v>
                </c:pt>
                <c:pt idx="22">
                  <c:v>0.14000000000000001</c:v>
                </c:pt>
                <c:pt idx="23">
                  <c:v>0.14099999999999999</c:v>
                </c:pt>
                <c:pt idx="24">
                  <c:v>0.14800000000000002</c:v>
                </c:pt>
              </c:numCache>
            </c:numRef>
          </c:val>
          <c:smooth val="0"/>
          <c:extLst>
            <c:ext xmlns:c16="http://schemas.microsoft.com/office/drawing/2014/chart" uri="{C3380CC4-5D6E-409C-BE32-E72D297353CC}">
              <c16:uniqueId val="{00000006-4AF0-4FAC-9E99-13B7BBD9733E}"/>
            </c:ext>
          </c:extLst>
        </c:ser>
        <c:dLbls>
          <c:showLegendKey val="0"/>
          <c:showVal val="0"/>
          <c:showCatName val="0"/>
          <c:showSerName val="0"/>
          <c:showPercent val="0"/>
          <c:showBubbleSize val="0"/>
        </c:dLbls>
        <c:smooth val="0"/>
        <c:axId val="182728576"/>
        <c:axId val="182730112"/>
      </c:lineChart>
      <c:catAx>
        <c:axId val="182728576"/>
        <c:scaling>
          <c:orientation val="minMax"/>
        </c:scaling>
        <c:delete val="0"/>
        <c:axPos val="b"/>
        <c:numFmt formatCode="General" sourceLinked="1"/>
        <c:majorTickMark val="out"/>
        <c:minorTickMark val="none"/>
        <c:tickLblPos val="nextTo"/>
        <c:txPr>
          <a:bodyPr rot="-5400000" vert="horz"/>
          <a:lstStyle/>
          <a:p>
            <a:pPr>
              <a:defRPr sz="900"/>
            </a:pPr>
            <a:endParaRPr lang="fr-FR"/>
          </a:p>
        </c:txPr>
        <c:crossAx val="182730112"/>
        <c:crosses val="autoZero"/>
        <c:auto val="1"/>
        <c:lblAlgn val="ctr"/>
        <c:lblOffset val="100"/>
        <c:tickLblSkip val="1"/>
        <c:noMultiLvlLbl val="0"/>
      </c:catAx>
      <c:valAx>
        <c:axId val="182730112"/>
        <c:scaling>
          <c:orientation val="minMax"/>
          <c:max val="0.21000000000000002"/>
          <c:min val="0"/>
        </c:scaling>
        <c:delete val="0"/>
        <c:axPos val="l"/>
        <c:majorGridlines>
          <c:spPr>
            <a:ln>
              <a:solidFill>
                <a:schemeClr val="bg1">
                  <a:lumMod val="85000"/>
                </a:schemeClr>
              </a:solidFill>
            </a:ln>
          </c:spPr>
        </c:majorGridlines>
        <c:numFmt formatCode="0%" sourceLinked="0"/>
        <c:majorTickMark val="out"/>
        <c:minorTickMark val="none"/>
        <c:tickLblPos val="nextTo"/>
        <c:crossAx val="182728576"/>
        <c:crosses val="autoZero"/>
        <c:crossBetween val="between"/>
        <c:majorUnit val="2.0000000000000011E-2"/>
      </c:valAx>
    </c:plotArea>
    <c:legend>
      <c:legendPos val="b"/>
      <c:legendEntry>
        <c:idx val="3"/>
        <c:txPr>
          <a:bodyPr/>
          <a:lstStyle/>
          <a:p>
            <a:pPr>
              <a:defRPr sz="1000" i="1"/>
            </a:pPr>
            <a:endParaRPr lang="fr-FR"/>
          </a:p>
        </c:txPr>
      </c:legendEntry>
      <c:legendEntry>
        <c:idx val="4"/>
        <c:txPr>
          <a:bodyPr/>
          <a:lstStyle/>
          <a:p>
            <a:pPr>
              <a:defRPr sz="1000" i="1"/>
            </a:pPr>
            <a:endParaRPr lang="fr-FR"/>
          </a:p>
        </c:txPr>
      </c:legendEntry>
      <c:layout>
        <c:manualLayout>
          <c:xMode val="edge"/>
          <c:yMode val="edge"/>
          <c:x val="4.7206032780645665E-3"/>
          <c:y val="0.82037259328597911"/>
          <c:w val="0.96497656826129352"/>
          <c:h val="0.17962740671402094"/>
        </c:manualLayout>
      </c:layout>
      <c:overlay val="0"/>
      <c:txPr>
        <a:bodyPr/>
        <a:lstStyle/>
        <a:p>
          <a:pPr>
            <a:defRPr sz="1000"/>
          </a:pPr>
          <a:endParaRPr lang="fr-FR"/>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803089784717075E-2"/>
          <c:y val="3.9740557030695338E-2"/>
          <c:w val="0.9163042226559287"/>
          <c:h val="0.69422256944444449"/>
        </c:manualLayout>
      </c:layout>
      <c:lineChart>
        <c:grouping val="standard"/>
        <c:varyColors val="0"/>
        <c:ser>
          <c:idx val="0"/>
          <c:order val="0"/>
          <c:tx>
            <c:strRef>
              <c:f>'Fig 2.41'!$B$5</c:f>
              <c:strCache>
                <c:ptCount val="1"/>
                <c:pt idx="0">
                  <c:v>Ensemble de la population</c:v>
                </c:pt>
              </c:strCache>
            </c:strRef>
          </c:tx>
          <c:spPr>
            <a:ln>
              <a:solidFill>
                <a:sysClr val="windowText" lastClr="000000">
                  <a:lumMod val="50000"/>
                  <a:lumOff val="50000"/>
                </a:sysClr>
              </a:solidFill>
              <a:prstDash val="sysDash"/>
            </a:ln>
          </c:spPr>
          <c:marker>
            <c:symbol val="none"/>
          </c:marker>
          <c:cat>
            <c:strRef>
              <c:f>'Fig 2.41'!$C$4:$AA$4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2.41'!$C$5:$AA$5</c:f>
              <c:numCache>
                <c:formatCode>0.0%</c:formatCode>
                <c:ptCount val="25"/>
                <c:pt idx="0">
                  <c:v>0.192</c:v>
                </c:pt>
                <c:pt idx="1">
                  <c:v>0.18899999999999997</c:v>
                </c:pt>
                <c:pt idx="2">
                  <c:v>0.184</c:v>
                </c:pt>
                <c:pt idx="3">
                  <c:v>0.17800000000000002</c:v>
                </c:pt>
                <c:pt idx="4">
                  <c:v>0.18</c:v>
                </c:pt>
                <c:pt idx="5">
                  <c:v>0.17100000000000001</c:v>
                </c:pt>
                <c:pt idx="6">
                  <c:v>0.16699999999999998</c:v>
                </c:pt>
                <c:pt idx="7">
                  <c:v>0.184</c:v>
                </c:pt>
                <c:pt idx="8">
                  <c:v>0.18</c:v>
                </c:pt>
                <c:pt idx="9">
                  <c:v>0.18899999999999997</c:v>
                </c:pt>
                <c:pt idx="10">
                  <c:v>0.18</c:v>
                </c:pt>
                <c:pt idx="11">
                  <c:v>0.182</c:v>
                </c:pt>
                <c:pt idx="12">
                  <c:v>0.18600000000000003</c:v>
                </c:pt>
                <c:pt idx="13">
                  <c:v>0.19</c:v>
                </c:pt>
                <c:pt idx="14">
                  <c:v>0.191</c:v>
                </c:pt>
                <c:pt idx="15">
                  <c:v>0.192</c:v>
                </c:pt>
                <c:pt idx="16">
                  <c:v>0.20499999999999999</c:v>
                </c:pt>
                <c:pt idx="18">
                  <c:v>0.214</c:v>
                </c:pt>
                <c:pt idx="19">
                  <c:v>0.19899999999999998</c:v>
                </c:pt>
                <c:pt idx="20">
                  <c:v>0.20199999999999999</c:v>
                </c:pt>
                <c:pt idx="21">
                  <c:v>0.19600000000000001</c:v>
                </c:pt>
                <c:pt idx="22">
                  <c:v>0.19699999999999998</c:v>
                </c:pt>
                <c:pt idx="23">
                  <c:v>0.19600000000000001</c:v>
                </c:pt>
                <c:pt idx="24">
                  <c:v>0.19600000000000001</c:v>
                </c:pt>
              </c:numCache>
            </c:numRef>
          </c:val>
          <c:smooth val="0"/>
          <c:extLst>
            <c:ext xmlns:c16="http://schemas.microsoft.com/office/drawing/2014/chart" uri="{C3380CC4-5D6E-409C-BE32-E72D297353CC}">
              <c16:uniqueId val="{00000000-17ED-46AF-9C02-62A63BC2C9CD}"/>
            </c:ext>
          </c:extLst>
        </c:ser>
        <c:ser>
          <c:idx val="1"/>
          <c:order val="1"/>
          <c:tx>
            <c:strRef>
              <c:f>'Fig 2.41'!$B$6</c:f>
              <c:strCache>
                <c:ptCount val="1"/>
                <c:pt idx="0">
                  <c:v>Ensemble des retraités </c:v>
                </c:pt>
              </c:strCache>
            </c:strRef>
          </c:tx>
          <c:spPr>
            <a:ln>
              <a:solidFill>
                <a:sysClr val="windowText" lastClr="000000"/>
              </a:solidFill>
            </a:ln>
          </c:spPr>
          <c:marker>
            <c:symbol val="none"/>
          </c:marker>
          <c:cat>
            <c:strRef>
              <c:f>'Fig 2.41'!$C$4:$AA$4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2.41'!$C$6:$AA$6</c:f>
              <c:numCache>
                <c:formatCode>0.0%</c:formatCode>
                <c:ptCount val="25"/>
                <c:pt idx="0">
                  <c:v>0.17100000000000001</c:v>
                </c:pt>
                <c:pt idx="1">
                  <c:v>0.156</c:v>
                </c:pt>
                <c:pt idx="2">
                  <c:v>0.14899999999999999</c:v>
                </c:pt>
                <c:pt idx="3">
                  <c:v>0.14699999999999999</c:v>
                </c:pt>
                <c:pt idx="4">
                  <c:v>0.13600000000000001</c:v>
                </c:pt>
                <c:pt idx="5">
                  <c:v>0.127</c:v>
                </c:pt>
                <c:pt idx="6">
                  <c:v>0.11699999999999999</c:v>
                </c:pt>
                <c:pt idx="7">
                  <c:v>0.11</c:v>
                </c:pt>
                <c:pt idx="8">
                  <c:v>0.11599999999999999</c:v>
                </c:pt>
                <c:pt idx="9">
                  <c:v>0.107</c:v>
                </c:pt>
                <c:pt idx="10">
                  <c:v>0.129</c:v>
                </c:pt>
                <c:pt idx="11">
                  <c:v>0.13100000000000001</c:v>
                </c:pt>
                <c:pt idx="12">
                  <c:v>0.11900000000000001</c:v>
                </c:pt>
                <c:pt idx="13">
                  <c:v>0.11599999999999999</c:v>
                </c:pt>
                <c:pt idx="14">
                  <c:v>0.12</c:v>
                </c:pt>
                <c:pt idx="15">
                  <c:v>0.12</c:v>
                </c:pt>
                <c:pt idx="16">
                  <c:v>0.13400000000000001</c:v>
                </c:pt>
                <c:pt idx="18">
                  <c:v>0.159</c:v>
                </c:pt>
                <c:pt idx="19">
                  <c:v>0.157</c:v>
                </c:pt>
                <c:pt idx="20">
                  <c:v>0.16200000000000001</c:v>
                </c:pt>
                <c:pt idx="21">
                  <c:v>0.158</c:v>
                </c:pt>
                <c:pt idx="22">
                  <c:v>0.17199999999999999</c:v>
                </c:pt>
                <c:pt idx="23">
                  <c:v>0.16500000000000001</c:v>
                </c:pt>
                <c:pt idx="24">
                  <c:v>0.14899999999999999</c:v>
                </c:pt>
              </c:numCache>
            </c:numRef>
          </c:val>
          <c:smooth val="0"/>
          <c:extLst>
            <c:ext xmlns:c16="http://schemas.microsoft.com/office/drawing/2014/chart" uri="{C3380CC4-5D6E-409C-BE32-E72D297353CC}">
              <c16:uniqueId val="{00000001-17ED-46AF-9C02-62A63BC2C9CD}"/>
            </c:ext>
          </c:extLst>
        </c:ser>
        <c:ser>
          <c:idx val="2"/>
          <c:order val="2"/>
          <c:tx>
            <c:strRef>
              <c:f>'Fig 2.41'!$B$7</c:f>
              <c:strCache>
                <c:ptCount val="1"/>
                <c:pt idx="0">
                  <c:v>Retraitées femmes</c:v>
                </c:pt>
              </c:strCache>
            </c:strRef>
          </c:tx>
          <c:spPr>
            <a:ln>
              <a:solidFill>
                <a:srgbClr val="8064A2"/>
              </a:solidFill>
            </a:ln>
          </c:spPr>
          <c:marker>
            <c:symbol val="none"/>
          </c:marker>
          <c:cat>
            <c:strRef>
              <c:f>'Fig 2.41'!$C$4:$AA$4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2.41'!$C$7:$AA$7</c:f>
              <c:numCache>
                <c:formatCode>0.0%</c:formatCode>
                <c:ptCount val="25"/>
                <c:pt idx="0">
                  <c:v>0.183</c:v>
                </c:pt>
                <c:pt idx="1">
                  <c:v>0.17899999999999999</c:v>
                </c:pt>
                <c:pt idx="2">
                  <c:v>0.16699999999999998</c:v>
                </c:pt>
                <c:pt idx="3">
                  <c:v>0.16899999999999998</c:v>
                </c:pt>
                <c:pt idx="4">
                  <c:v>0.151</c:v>
                </c:pt>
                <c:pt idx="5">
                  <c:v>0.14899999999999999</c:v>
                </c:pt>
                <c:pt idx="6">
                  <c:v>0.14199999999999999</c:v>
                </c:pt>
                <c:pt idx="7">
                  <c:v>0.13200000000000001</c:v>
                </c:pt>
                <c:pt idx="8">
                  <c:v>0.14300000000000002</c:v>
                </c:pt>
                <c:pt idx="9">
                  <c:v>0.12300000000000001</c:v>
                </c:pt>
                <c:pt idx="10">
                  <c:v>0.14699999999999999</c:v>
                </c:pt>
                <c:pt idx="11">
                  <c:v>0.151</c:v>
                </c:pt>
                <c:pt idx="12">
                  <c:v>0.14199999999999999</c:v>
                </c:pt>
                <c:pt idx="13">
                  <c:v>0.14000000000000001</c:v>
                </c:pt>
                <c:pt idx="14">
                  <c:v>0.151</c:v>
                </c:pt>
                <c:pt idx="15">
                  <c:v>0.14899999999999999</c:v>
                </c:pt>
                <c:pt idx="16">
                  <c:v>0.16399999999999998</c:v>
                </c:pt>
                <c:pt idx="18">
                  <c:v>0.18100000000000002</c:v>
                </c:pt>
                <c:pt idx="19">
                  <c:v>0.187</c:v>
                </c:pt>
                <c:pt idx="20">
                  <c:v>0.18100000000000002</c:v>
                </c:pt>
                <c:pt idx="21">
                  <c:v>0.182</c:v>
                </c:pt>
                <c:pt idx="22">
                  <c:v>0.19</c:v>
                </c:pt>
                <c:pt idx="23">
                  <c:v>0.17699999999999999</c:v>
                </c:pt>
                <c:pt idx="24">
                  <c:v>0.17499999999999999</c:v>
                </c:pt>
              </c:numCache>
            </c:numRef>
          </c:val>
          <c:smooth val="0"/>
          <c:extLst>
            <c:ext xmlns:c16="http://schemas.microsoft.com/office/drawing/2014/chart" uri="{C3380CC4-5D6E-409C-BE32-E72D297353CC}">
              <c16:uniqueId val="{00000002-17ED-46AF-9C02-62A63BC2C9CD}"/>
            </c:ext>
          </c:extLst>
        </c:ser>
        <c:ser>
          <c:idx val="3"/>
          <c:order val="3"/>
          <c:tx>
            <c:strRef>
              <c:f>'Fig 2.41'!$B$8</c:f>
              <c:strCache>
                <c:ptCount val="1"/>
                <c:pt idx="0">
                  <c:v>Retraités hommes</c:v>
                </c:pt>
              </c:strCache>
            </c:strRef>
          </c:tx>
          <c:spPr>
            <a:ln>
              <a:solidFill>
                <a:srgbClr val="F79646">
                  <a:lumMod val="75000"/>
                </a:srgbClr>
              </a:solidFill>
            </a:ln>
          </c:spPr>
          <c:marker>
            <c:symbol val="none"/>
          </c:marker>
          <c:cat>
            <c:strRef>
              <c:f>'Fig 2.41'!$C$4:$AA$4</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8">
                  <c:v>2012**</c:v>
                </c:pt>
                <c:pt idx="19">
                  <c:v>2013**</c:v>
                </c:pt>
                <c:pt idx="20">
                  <c:v>2014**</c:v>
                </c:pt>
                <c:pt idx="21">
                  <c:v>2015**</c:v>
                </c:pt>
                <c:pt idx="22">
                  <c:v>2016**</c:v>
                </c:pt>
                <c:pt idx="23">
                  <c:v>2017**</c:v>
                </c:pt>
                <c:pt idx="24">
                  <c:v>2018**</c:v>
                </c:pt>
              </c:strCache>
            </c:strRef>
          </c:cat>
          <c:val>
            <c:numRef>
              <c:f>'Fig 2.41'!$C$8:$AA$8</c:f>
              <c:numCache>
                <c:formatCode>0.0%</c:formatCode>
                <c:ptCount val="25"/>
                <c:pt idx="0">
                  <c:v>0.152</c:v>
                </c:pt>
                <c:pt idx="1">
                  <c:v>0.13900000000000001</c:v>
                </c:pt>
                <c:pt idx="2">
                  <c:v>0.129</c:v>
                </c:pt>
                <c:pt idx="3">
                  <c:v>0.13400000000000001</c:v>
                </c:pt>
                <c:pt idx="4">
                  <c:v>0.124</c:v>
                </c:pt>
                <c:pt idx="5">
                  <c:v>0.11</c:v>
                </c:pt>
                <c:pt idx="6">
                  <c:v>9.5000000000000001E-2</c:v>
                </c:pt>
                <c:pt idx="7">
                  <c:v>9.4E-2</c:v>
                </c:pt>
                <c:pt idx="8">
                  <c:v>9.5000000000000001E-2</c:v>
                </c:pt>
                <c:pt idx="9">
                  <c:v>8.900000000000001E-2</c:v>
                </c:pt>
                <c:pt idx="10">
                  <c:v>0.114</c:v>
                </c:pt>
                <c:pt idx="11">
                  <c:v>0.113</c:v>
                </c:pt>
                <c:pt idx="12">
                  <c:v>0.1</c:v>
                </c:pt>
                <c:pt idx="13">
                  <c:v>9.5000000000000001E-2</c:v>
                </c:pt>
                <c:pt idx="14">
                  <c:v>9.5000000000000001E-2</c:v>
                </c:pt>
                <c:pt idx="15">
                  <c:v>9.6000000000000002E-2</c:v>
                </c:pt>
                <c:pt idx="16">
                  <c:v>0.106</c:v>
                </c:pt>
                <c:pt idx="18">
                  <c:v>0.14099999999999999</c:v>
                </c:pt>
                <c:pt idx="19">
                  <c:v>0.13400000000000001</c:v>
                </c:pt>
                <c:pt idx="20">
                  <c:v>0.14400000000000002</c:v>
                </c:pt>
                <c:pt idx="21">
                  <c:v>0.13600000000000001</c:v>
                </c:pt>
                <c:pt idx="22">
                  <c:v>0.155</c:v>
                </c:pt>
                <c:pt idx="23">
                  <c:v>0.15</c:v>
                </c:pt>
                <c:pt idx="24">
                  <c:v>0.127</c:v>
                </c:pt>
              </c:numCache>
            </c:numRef>
          </c:val>
          <c:smooth val="0"/>
          <c:extLst>
            <c:ext xmlns:c16="http://schemas.microsoft.com/office/drawing/2014/chart" uri="{C3380CC4-5D6E-409C-BE32-E72D297353CC}">
              <c16:uniqueId val="{00000003-17ED-46AF-9C02-62A63BC2C9CD}"/>
            </c:ext>
          </c:extLst>
        </c:ser>
        <c:dLbls>
          <c:showLegendKey val="0"/>
          <c:showVal val="0"/>
          <c:showCatName val="0"/>
          <c:showSerName val="0"/>
          <c:showPercent val="0"/>
          <c:showBubbleSize val="0"/>
        </c:dLbls>
        <c:smooth val="0"/>
        <c:axId val="183315072"/>
        <c:axId val="183337344"/>
      </c:lineChart>
      <c:catAx>
        <c:axId val="183315072"/>
        <c:scaling>
          <c:orientation val="minMax"/>
        </c:scaling>
        <c:delete val="0"/>
        <c:axPos val="b"/>
        <c:numFmt formatCode="General" sourceLinked="0"/>
        <c:majorTickMark val="out"/>
        <c:minorTickMark val="none"/>
        <c:tickLblPos val="nextTo"/>
        <c:txPr>
          <a:bodyPr rot="-5400000" vert="horz"/>
          <a:lstStyle/>
          <a:p>
            <a:pPr>
              <a:defRPr/>
            </a:pPr>
            <a:endParaRPr lang="fr-FR"/>
          </a:p>
        </c:txPr>
        <c:crossAx val="183337344"/>
        <c:crosses val="autoZero"/>
        <c:auto val="1"/>
        <c:lblAlgn val="ctr"/>
        <c:lblOffset val="100"/>
        <c:noMultiLvlLbl val="0"/>
      </c:catAx>
      <c:valAx>
        <c:axId val="183337344"/>
        <c:scaling>
          <c:orientation val="minMax"/>
        </c:scaling>
        <c:delete val="0"/>
        <c:axPos val="l"/>
        <c:majorGridlines/>
        <c:numFmt formatCode="0%" sourceLinked="0"/>
        <c:majorTickMark val="out"/>
        <c:minorTickMark val="none"/>
        <c:tickLblPos val="nextTo"/>
        <c:crossAx val="183315072"/>
        <c:crosses val="autoZero"/>
        <c:crossBetween val="between"/>
      </c:valAx>
    </c:plotArea>
    <c:legend>
      <c:legendPos val="b"/>
      <c:layout>
        <c:manualLayout>
          <c:xMode val="edge"/>
          <c:yMode val="edge"/>
          <c:x val="0"/>
          <c:y val="0.88250312500000005"/>
          <c:w val="1"/>
          <c:h val="0.117496875"/>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'Fig 2.42'!$B$5</c:f>
              <c:strCache>
                <c:ptCount val="1"/>
                <c:pt idx="0">
                  <c:v>Ensemble</c:v>
                </c:pt>
              </c:strCache>
            </c:strRef>
          </c:tx>
          <c:spPr>
            <a:ln>
              <a:solidFill>
                <a:schemeClr val="tx1">
                  <a:lumMod val="50000"/>
                  <a:lumOff val="50000"/>
                </a:schemeClr>
              </a:solidFill>
              <a:prstDash val="sysDash"/>
            </a:ln>
          </c:spPr>
          <c:marker>
            <c:symbol val="none"/>
          </c:marker>
          <c:cat>
            <c:numRef>
              <c:f>'Fig 2.42'!$C$4:$Q$4</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'Fig 2.42'!$C$5:$Q$5</c:f>
              <c:numCache>
                <c:formatCode>0.0%</c:formatCode>
                <c:ptCount val="15"/>
                <c:pt idx="0">
                  <c:v>0.14599999999999999</c:v>
                </c:pt>
                <c:pt idx="1">
                  <c:v>0.13300000000000001</c:v>
                </c:pt>
                <c:pt idx="2">
                  <c:v>0.127</c:v>
                </c:pt>
                <c:pt idx="3">
                  <c:v>0.125</c:v>
                </c:pt>
                <c:pt idx="4">
                  <c:v>0.129</c:v>
                </c:pt>
                <c:pt idx="5">
                  <c:v>0.126</c:v>
                </c:pt>
                <c:pt idx="6">
                  <c:v>0.13300000000000001</c:v>
                </c:pt>
                <c:pt idx="7">
                  <c:v>0.125</c:v>
                </c:pt>
                <c:pt idx="8">
                  <c:v>0.11900000000000001</c:v>
                </c:pt>
                <c:pt idx="9">
                  <c:v>0.126</c:v>
                </c:pt>
                <c:pt idx="10">
                  <c:v>0.128</c:v>
                </c:pt>
                <c:pt idx="11">
                  <c:v>0.11699999999999999</c:v>
                </c:pt>
                <c:pt idx="12">
                  <c:v>0.11900000000000001</c:v>
                </c:pt>
                <c:pt idx="13">
                  <c:v>0.11</c:v>
                </c:pt>
                <c:pt idx="14">
                  <c:v>0.11599999999999999</c:v>
                </c:pt>
              </c:numCache>
            </c:numRef>
          </c:val>
          <c:smooth val="0"/>
          <c:extLst>
            <c:ext xmlns:c16="http://schemas.microsoft.com/office/drawing/2014/chart" uri="{C3380CC4-5D6E-409C-BE32-E72D297353CC}">
              <c16:uniqueId val="{00000000-AB08-4F80-A808-E340F2EED318}"/>
            </c:ext>
          </c:extLst>
        </c:ser>
        <c:ser>
          <c:idx val="2"/>
          <c:order val="1"/>
          <c:tx>
            <c:strRef>
              <c:f>'Fig 2.42'!$B$6</c:f>
              <c:strCache>
                <c:ptCount val="1"/>
                <c:pt idx="0">
                  <c:v>Retraités</c:v>
                </c:pt>
              </c:strCache>
            </c:strRef>
          </c:tx>
          <c:spPr>
            <a:ln>
              <a:solidFill>
                <a:srgbClr val="002060"/>
              </a:solidFill>
            </a:ln>
          </c:spPr>
          <c:marker>
            <c:symbol val="none"/>
          </c:marker>
          <c:cat>
            <c:numRef>
              <c:f>'Fig 2.42'!$C$4:$Q$4</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'Fig 2.42'!$C$6:$Q$6</c:f>
              <c:numCache>
                <c:formatCode>0.0%</c:formatCode>
                <c:ptCount val="15"/>
                <c:pt idx="0">
                  <c:v>0.114</c:v>
                </c:pt>
                <c:pt idx="1">
                  <c:v>0.1</c:v>
                </c:pt>
                <c:pt idx="2">
                  <c:v>0.10199999999999999</c:v>
                </c:pt>
                <c:pt idx="3">
                  <c:v>9.0999999999999998E-2</c:v>
                </c:pt>
                <c:pt idx="4">
                  <c:v>0.109</c:v>
                </c:pt>
                <c:pt idx="5">
                  <c:v>9.3000000000000013E-2</c:v>
                </c:pt>
                <c:pt idx="6">
                  <c:v>0.106</c:v>
                </c:pt>
                <c:pt idx="7">
                  <c:v>0.1</c:v>
                </c:pt>
                <c:pt idx="8">
                  <c:v>8.8000000000000009E-2</c:v>
                </c:pt>
                <c:pt idx="9">
                  <c:v>0.10400000000000001</c:v>
                </c:pt>
                <c:pt idx="10">
                  <c:v>0.11599999999999999</c:v>
                </c:pt>
                <c:pt idx="11">
                  <c:v>9.5000000000000001E-2</c:v>
                </c:pt>
                <c:pt idx="12">
                  <c:v>0.09</c:v>
                </c:pt>
                <c:pt idx="13">
                  <c:v>0.09</c:v>
                </c:pt>
                <c:pt idx="14">
                  <c:v>9.6000000000000002E-2</c:v>
                </c:pt>
              </c:numCache>
            </c:numRef>
          </c:val>
          <c:smooth val="0"/>
          <c:extLst>
            <c:ext xmlns:c16="http://schemas.microsoft.com/office/drawing/2014/chart" uri="{C3380CC4-5D6E-409C-BE32-E72D297353CC}">
              <c16:uniqueId val="{00000001-AB08-4F80-A808-E340F2EED318}"/>
            </c:ext>
          </c:extLst>
        </c:ser>
        <c:ser>
          <c:idx val="3"/>
          <c:order val="2"/>
          <c:tx>
            <c:strRef>
              <c:f>'Fig 2.42'!$B$7</c:f>
              <c:strCache>
                <c:ptCount val="1"/>
                <c:pt idx="0">
                  <c:v>Actifs</c:v>
                </c:pt>
              </c:strCache>
            </c:strRef>
          </c:tx>
          <c:spPr>
            <a:ln>
              <a:solidFill>
                <a:srgbClr val="A50021"/>
              </a:solidFill>
            </a:ln>
          </c:spPr>
          <c:marker>
            <c:symbol val="none"/>
          </c:marker>
          <c:cat>
            <c:numRef>
              <c:f>'Fig 2.42'!$C$4:$Q$4</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'Fig 2.42'!$C$7:$Q$7</c:f>
              <c:numCache>
                <c:formatCode>0.0%</c:formatCode>
                <c:ptCount val="15"/>
                <c:pt idx="0">
                  <c:v>0.1518115028631109</c:v>
                </c:pt>
                <c:pt idx="1">
                  <c:v>0.14519931357477389</c:v>
                </c:pt>
                <c:pt idx="2">
                  <c:v>0.13532019179541821</c:v>
                </c:pt>
                <c:pt idx="3">
                  <c:v>0.13841770011273957</c:v>
                </c:pt>
                <c:pt idx="4">
                  <c:v>0.13692346439065342</c:v>
                </c:pt>
                <c:pt idx="5">
                  <c:v>0.14286166227279037</c:v>
                </c:pt>
                <c:pt idx="6">
                  <c:v>0.1380238251441594</c:v>
                </c:pt>
                <c:pt idx="7">
                  <c:v>0.1395827640930104</c:v>
                </c:pt>
                <c:pt idx="8">
                  <c:v>0.137010058503541</c:v>
                </c:pt>
                <c:pt idx="9">
                  <c:v>0.14269021276595745</c:v>
                </c:pt>
                <c:pt idx="10">
                  <c:v>0.1429560499370684</c:v>
                </c:pt>
                <c:pt idx="11">
                  <c:v>0.12696715972316461</c:v>
                </c:pt>
                <c:pt idx="12">
                  <c:v>0.13899864663689268</c:v>
                </c:pt>
                <c:pt idx="13">
                  <c:v>0.12236356186834199</c:v>
                </c:pt>
                <c:pt idx="14">
                  <c:v>0.12300000000000001</c:v>
                </c:pt>
              </c:numCache>
            </c:numRef>
          </c:val>
          <c:smooth val="0"/>
          <c:extLst>
            <c:ext xmlns:c16="http://schemas.microsoft.com/office/drawing/2014/chart" uri="{C3380CC4-5D6E-409C-BE32-E72D297353CC}">
              <c16:uniqueId val="{00000002-AB08-4F80-A808-E340F2EED318}"/>
            </c:ext>
          </c:extLst>
        </c:ser>
        <c:ser>
          <c:idx val="4"/>
          <c:order val="3"/>
          <c:tx>
            <c:strRef>
              <c:f>'Fig 2.42'!$B$8</c:f>
              <c:strCache>
                <c:ptCount val="1"/>
                <c:pt idx="0">
                  <c:v>En emploi</c:v>
                </c:pt>
              </c:strCache>
            </c:strRef>
          </c:tx>
          <c:spPr>
            <a:ln>
              <a:solidFill>
                <a:srgbClr val="A50021"/>
              </a:solidFill>
            </a:ln>
          </c:spPr>
          <c:marker>
            <c:symbol val="diamond"/>
            <c:size val="5"/>
            <c:spPr>
              <a:solidFill>
                <a:schemeClr val="bg1"/>
              </a:solidFill>
              <a:ln>
                <a:solidFill>
                  <a:srgbClr val="A50021"/>
                </a:solidFill>
              </a:ln>
            </c:spPr>
          </c:marker>
          <c:cat>
            <c:numRef>
              <c:f>'Fig 2.42'!$C$4:$Q$4</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'Fig 2.42'!$C$8:$Q$8</c:f>
              <c:numCache>
                <c:formatCode>0.0%</c:formatCode>
                <c:ptCount val="15"/>
                <c:pt idx="0">
                  <c:v>0.115</c:v>
                </c:pt>
                <c:pt idx="1">
                  <c:v>0.11</c:v>
                </c:pt>
                <c:pt idx="2">
                  <c:v>0.10400000000000001</c:v>
                </c:pt>
                <c:pt idx="3">
                  <c:v>0.109</c:v>
                </c:pt>
                <c:pt idx="4">
                  <c:v>0.106</c:v>
                </c:pt>
                <c:pt idx="5">
                  <c:v>0.10800000000000001</c:v>
                </c:pt>
                <c:pt idx="6">
                  <c:v>0.105</c:v>
                </c:pt>
                <c:pt idx="7">
                  <c:v>0.105</c:v>
                </c:pt>
                <c:pt idx="8">
                  <c:v>0.10800000000000001</c:v>
                </c:pt>
                <c:pt idx="9">
                  <c:v>0.105</c:v>
                </c:pt>
                <c:pt idx="10">
                  <c:v>0.107</c:v>
                </c:pt>
                <c:pt idx="11">
                  <c:v>8.6999999999999994E-2</c:v>
                </c:pt>
                <c:pt idx="12">
                  <c:v>0.10300000000000001</c:v>
                </c:pt>
                <c:pt idx="13">
                  <c:v>8.900000000000001E-2</c:v>
                </c:pt>
                <c:pt idx="14">
                  <c:v>9.6000000000000002E-2</c:v>
                </c:pt>
              </c:numCache>
            </c:numRef>
          </c:val>
          <c:smooth val="0"/>
          <c:extLst>
            <c:ext xmlns:c16="http://schemas.microsoft.com/office/drawing/2014/chart" uri="{C3380CC4-5D6E-409C-BE32-E72D297353CC}">
              <c16:uniqueId val="{00000003-AB08-4F80-A808-E340F2EED318}"/>
            </c:ext>
          </c:extLst>
        </c:ser>
        <c:ser>
          <c:idx val="5"/>
          <c:order val="4"/>
          <c:tx>
            <c:strRef>
              <c:f>'Fig 2.42'!$B$9</c:f>
              <c:strCache>
                <c:ptCount val="1"/>
                <c:pt idx="0">
                  <c:v>75 ans et plus</c:v>
                </c:pt>
              </c:strCache>
            </c:strRef>
          </c:tx>
          <c:marker>
            <c:symbol val="none"/>
          </c:marker>
          <c:cat>
            <c:numRef>
              <c:f>'Fig 2.42'!$C$4:$Q$4</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'Fig 2.42'!$C$9:$Q$9</c:f>
              <c:numCache>
                <c:formatCode>0.0%</c:formatCode>
                <c:ptCount val="15"/>
                <c:pt idx="0">
                  <c:v>9.8000000000000004E-2</c:v>
                </c:pt>
                <c:pt idx="1">
                  <c:v>0.09</c:v>
                </c:pt>
                <c:pt idx="2">
                  <c:v>0.10099999999999999</c:v>
                </c:pt>
                <c:pt idx="3">
                  <c:v>9.5000000000000001E-2</c:v>
                </c:pt>
                <c:pt idx="4">
                  <c:v>0.113</c:v>
                </c:pt>
                <c:pt idx="5">
                  <c:v>9.8000000000000004E-2</c:v>
                </c:pt>
                <c:pt idx="6">
                  <c:v>9.9000000000000005E-2</c:v>
                </c:pt>
                <c:pt idx="7">
                  <c:v>9.0999999999999998E-2</c:v>
                </c:pt>
                <c:pt idx="8">
                  <c:v>7.5999999999999998E-2</c:v>
                </c:pt>
                <c:pt idx="9">
                  <c:v>8.199999999999999E-2</c:v>
                </c:pt>
                <c:pt idx="10">
                  <c:v>9.6000000000000002E-2</c:v>
                </c:pt>
                <c:pt idx="11">
                  <c:v>7.5999999999999998E-2</c:v>
                </c:pt>
                <c:pt idx="12">
                  <c:v>7.6999999999999999E-2</c:v>
                </c:pt>
                <c:pt idx="13">
                  <c:v>7.0000000000000007E-2</c:v>
                </c:pt>
                <c:pt idx="14">
                  <c:v>8.199999999999999E-2</c:v>
                </c:pt>
              </c:numCache>
            </c:numRef>
          </c:val>
          <c:smooth val="0"/>
          <c:extLst>
            <c:ext xmlns:c16="http://schemas.microsoft.com/office/drawing/2014/chart" uri="{C3380CC4-5D6E-409C-BE32-E72D297353CC}">
              <c16:uniqueId val="{00000004-AB08-4F80-A808-E340F2EED318}"/>
            </c:ext>
          </c:extLst>
        </c:ser>
        <c:dLbls>
          <c:showLegendKey val="0"/>
          <c:showVal val="0"/>
          <c:showCatName val="0"/>
          <c:showSerName val="0"/>
          <c:showPercent val="0"/>
          <c:showBubbleSize val="0"/>
        </c:dLbls>
        <c:smooth val="0"/>
        <c:axId val="183467008"/>
        <c:axId val="183468800"/>
      </c:lineChart>
      <c:catAx>
        <c:axId val="183467008"/>
        <c:scaling>
          <c:orientation val="minMax"/>
        </c:scaling>
        <c:delete val="0"/>
        <c:axPos val="b"/>
        <c:numFmt formatCode="General" sourceLinked="1"/>
        <c:majorTickMark val="out"/>
        <c:minorTickMark val="none"/>
        <c:tickLblPos val="nextTo"/>
        <c:crossAx val="183468800"/>
        <c:crosses val="autoZero"/>
        <c:auto val="1"/>
        <c:lblAlgn val="ctr"/>
        <c:lblOffset val="100"/>
        <c:noMultiLvlLbl val="0"/>
      </c:catAx>
      <c:valAx>
        <c:axId val="183468800"/>
        <c:scaling>
          <c:orientation val="minMax"/>
          <c:min val="0"/>
        </c:scaling>
        <c:delete val="0"/>
        <c:axPos val="l"/>
        <c:majorGridlines/>
        <c:numFmt formatCode="0%" sourceLinked="0"/>
        <c:majorTickMark val="out"/>
        <c:minorTickMark val="none"/>
        <c:tickLblPos val="nextTo"/>
        <c:crossAx val="18346700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272940822731284"/>
          <c:y val="3.0754820936639119E-2"/>
          <c:w val="0.79218311314904255"/>
          <c:h val="0.74939592626967255"/>
        </c:manualLayout>
      </c:layout>
      <c:lineChart>
        <c:grouping val="standard"/>
        <c:varyColors val="0"/>
        <c:ser>
          <c:idx val="0"/>
          <c:order val="0"/>
          <c:tx>
            <c:strRef>
              <c:f>'Fig 2.43'!$B$4</c:f>
              <c:strCache>
                <c:ptCount val="1"/>
                <c:pt idx="0">
                  <c:v>Ensemble</c:v>
                </c:pt>
              </c:strCache>
            </c:strRef>
          </c:tx>
          <c:spPr>
            <a:ln w="31750">
              <a:solidFill>
                <a:sysClr val="windowText" lastClr="000000"/>
              </a:solidFill>
            </a:ln>
          </c:spPr>
          <c:marker>
            <c:symbol val="none"/>
          </c:marker>
          <c:cat>
            <c:numRef>
              <c:f>'Fig 2.43'!$C$3:$O$3</c:f>
              <c:numCache>
                <c:formatCode>General</c:formatCode>
                <c:ptCount val="13"/>
                <c:pt idx="0">
                  <c:v>1926</c:v>
                </c:pt>
                <c:pt idx="1">
                  <c:v>1928</c:v>
                </c:pt>
                <c:pt idx="2">
                  <c:v>1930</c:v>
                </c:pt>
                <c:pt idx="3">
                  <c:v>1932</c:v>
                </c:pt>
                <c:pt idx="4">
                  <c:v>1934</c:v>
                </c:pt>
                <c:pt idx="5">
                  <c:v>1936</c:v>
                </c:pt>
                <c:pt idx="6">
                  <c:v>1938</c:v>
                </c:pt>
                <c:pt idx="7">
                  <c:v>1940</c:v>
                </c:pt>
                <c:pt idx="8">
                  <c:v>1942</c:v>
                </c:pt>
                <c:pt idx="9">
                  <c:v>1944</c:v>
                </c:pt>
                <c:pt idx="10">
                  <c:v>1946</c:v>
                </c:pt>
                <c:pt idx="11">
                  <c:v>1948</c:v>
                </c:pt>
                <c:pt idx="12">
                  <c:v>1950</c:v>
                </c:pt>
              </c:numCache>
            </c:numRef>
          </c:cat>
          <c:val>
            <c:numRef>
              <c:f>'Fig 2.43'!$C$4:$O$4</c:f>
              <c:numCache>
                <c:formatCode>0.0%</c:formatCode>
                <c:ptCount val="13"/>
                <c:pt idx="0">
                  <c:v>0.4271582127395579</c:v>
                </c:pt>
                <c:pt idx="1">
                  <c:v>0.4406233280734666</c:v>
                </c:pt>
                <c:pt idx="2">
                  <c:v>0.46142740486689532</c:v>
                </c:pt>
                <c:pt idx="3">
                  <c:v>0.46777558679473319</c:v>
                </c:pt>
                <c:pt idx="4">
                  <c:v>0.47182841228434974</c:v>
                </c:pt>
                <c:pt idx="5">
                  <c:v>0.46340775788628547</c:v>
                </c:pt>
                <c:pt idx="6">
                  <c:v>0.47050680331999584</c:v>
                </c:pt>
                <c:pt idx="7">
                  <c:v>0.46938836122149558</c:v>
                </c:pt>
                <c:pt idx="8">
                  <c:v>0.46063520850311634</c:v>
                </c:pt>
                <c:pt idx="9">
                  <c:v>0.46221451220072601</c:v>
                </c:pt>
                <c:pt idx="10">
                  <c:v>0.473841149362971</c:v>
                </c:pt>
                <c:pt idx="11">
                  <c:v>0.48935375856074481</c:v>
                </c:pt>
                <c:pt idx="12">
                  <c:v>0.49635909270264128</c:v>
                </c:pt>
              </c:numCache>
            </c:numRef>
          </c:val>
          <c:smooth val="0"/>
          <c:extLst>
            <c:ext xmlns:c16="http://schemas.microsoft.com/office/drawing/2014/chart" uri="{C3380CC4-5D6E-409C-BE32-E72D297353CC}">
              <c16:uniqueId val="{00000000-21EF-48EB-90BB-C74364ACFA65}"/>
            </c:ext>
          </c:extLst>
        </c:ser>
        <c:ser>
          <c:idx val="1"/>
          <c:order val="1"/>
          <c:tx>
            <c:strRef>
              <c:f>'Fig 2.43'!$B$5</c:f>
              <c:strCache>
                <c:ptCount val="1"/>
                <c:pt idx="0">
                  <c:v>Femmes</c:v>
                </c:pt>
              </c:strCache>
            </c:strRef>
          </c:tx>
          <c:spPr>
            <a:ln w="22225">
              <a:solidFill>
                <a:srgbClr val="7030A0"/>
              </a:solidFill>
              <a:prstDash val="solid"/>
            </a:ln>
          </c:spPr>
          <c:marker>
            <c:symbol val="none"/>
          </c:marker>
          <c:cat>
            <c:numRef>
              <c:f>'Fig 2.43'!$C$3:$O$3</c:f>
              <c:numCache>
                <c:formatCode>General</c:formatCode>
                <c:ptCount val="13"/>
                <c:pt idx="0">
                  <c:v>1926</c:v>
                </c:pt>
                <c:pt idx="1">
                  <c:v>1928</c:v>
                </c:pt>
                <c:pt idx="2">
                  <c:v>1930</c:v>
                </c:pt>
                <c:pt idx="3">
                  <c:v>1932</c:v>
                </c:pt>
                <c:pt idx="4">
                  <c:v>1934</c:v>
                </c:pt>
                <c:pt idx="5">
                  <c:v>1936</c:v>
                </c:pt>
                <c:pt idx="6">
                  <c:v>1938</c:v>
                </c:pt>
                <c:pt idx="7">
                  <c:v>1940</c:v>
                </c:pt>
                <c:pt idx="8">
                  <c:v>1942</c:v>
                </c:pt>
                <c:pt idx="9">
                  <c:v>1944</c:v>
                </c:pt>
                <c:pt idx="10">
                  <c:v>1946</c:v>
                </c:pt>
                <c:pt idx="11">
                  <c:v>1948</c:v>
                </c:pt>
                <c:pt idx="12">
                  <c:v>1950</c:v>
                </c:pt>
              </c:numCache>
            </c:numRef>
          </c:cat>
          <c:val>
            <c:numRef>
              <c:f>'Fig 2.43'!$C$5:$O$5</c:f>
              <c:numCache>
                <c:formatCode>0.0%</c:formatCode>
                <c:ptCount val="13"/>
                <c:pt idx="0">
                  <c:v>0.33049213049752518</c:v>
                </c:pt>
                <c:pt idx="1">
                  <c:v>0.36064852125505387</c:v>
                </c:pt>
                <c:pt idx="2">
                  <c:v>0.37367303609341823</c:v>
                </c:pt>
                <c:pt idx="3">
                  <c:v>0.38315628776795374</c:v>
                </c:pt>
                <c:pt idx="4">
                  <c:v>0.3973447758748882</c:v>
                </c:pt>
                <c:pt idx="5">
                  <c:v>0.40027457205371314</c:v>
                </c:pt>
                <c:pt idx="6">
                  <c:v>0.40740988105574411</c:v>
                </c:pt>
                <c:pt idx="7">
                  <c:v>0.41633254331723601</c:v>
                </c:pt>
                <c:pt idx="8">
                  <c:v>0.42046693678906344</c:v>
                </c:pt>
                <c:pt idx="9">
                  <c:v>0.43129336887091585</c:v>
                </c:pt>
                <c:pt idx="10">
                  <c:v>0.43789183483963251</c:v>
                </c:pt>
                <c:pt idx="11">
                  <c:v>0.45516328125911493</c:v>
                </c:pt>
                <c:pt idx="12">
                  <c:v>0.45810864132579243</c:v>
                </c:pt>
              </c:numCache>
            </c:numRef>
          </c:val>
          <c:smooth val="0"/>
          <c:extLst>
            <c:ext xmlns:c16="http://schemas.microsoft.com/office/drawing/2014/chart" uri="{C3380CC4-5D6E-409C-BE32-E72D297353CC}">
              <c16:uniqueId val="{00000001-21EF-48EB-90BB-C74364ACFA65}"/>
            </c:ext>
          </c:extLst>
        </c:ser>
        <c:ser>
          <c:idx val="2"/>
          <c:order val="2"/>
          <c:tx>
            <c:strRef>
              <c:f>'Fig 2.43'!$B$6</c:f>
              <c:strCache>
                <c:ptCount val="1"/>
                <c:pt idx="0">
                  <c:v>Hommes</c:v>
                </c:pt>
              </c:strCache>
            </c:strRef>
          </c:tx>
          <c:spPr>
            <a:ln w="22225">
              <a:solidFill>
                <a:schemeClr val="accent2"/>
              </a:solidFill>
            </a:ln>
          </c:spPr>
          <c:marker>
            <c:symbol val="none"/>
          </c:marker>
          <c:cat>
            <c:numRef>
              <c:f>'Fig 2.43'!$C$3:$O$3</c:f>
              <c:numCache>
                <c:formatCode>General</c:formatCode>
                <c:ptCount val="13"/>
                <c:pt idx="0">
                  <c:v>1926</c:v>
                </c:pt>
                <c:pt idx="1">
                  <c:v>1928</c:v>
                </c:pt>
                <c:pt idx="2">
                  <c:v>1930</c:v>
                </c:pt>
                <c:pt idx="3">
                  <c:v>1932</c:v>
                </c:pt>
                <c:pt idx="4">
                  <c:v>1934</c:v>
                </c:pt>
                <c:pt idx="5">
                  <c:v>1936</c:v>
                </c:pt>
                <c:pt idx="6">
                  <c:v>1938</c:v>
                </c:pt>
                <c:pt idx="7">
                  <c:v>1940</c:v>
                </c:pt>
                <c:pt idx="8">
                  <c:v>1942</c:v>
                </c:pt>
                <c:pt idx="9">
                  <c:v>1944</c:v>
                </c:pt>
                <c:pt idx="10">
                  <c:v>1946</c:v>
                </c:pt>
                <c:pt idx="11">
                  <c:v>1948</c:v>
                </c:pt>
                <c:pt idx="12">
                  <c:v>1950</c:v>
                </c:pt>
              </c:numCache>
            </c:numRef>
          </c:cat>
          <c:val>
            <c:numRef>
              <c:f>'Fig 2.43'!$C$6:$O$6</c:f>
              <c:numCache>
                <c:formatCode>0.0%</c:formatCode>
                <c:ptCount val="13"/>
                <c:pt idx="0">
                  <c:v>0.54965811158914046</c:v>
                </c:pt>
                <c:pt idx="1">
                  <c:v>0.5661693496502076</c:v>
                </c:pt>
                <c:pt idx="2">
                  <c:v>0.54549077249714195</c:v>
                </c:pt>
                <c:pt idx="3">
                  <c:v>0.54028369696584189</c:v>
                </c:pt>
                <c:pt idx="4">
                  <c:v>0.54403110153365342</c:v>
                </c:pt>
                <c:pt idx="5">
                  <c:v>0.54956699741975812</c:v>
                </c:pt>
                <c:pt idx="6">
                  <c:v>0.55582001105046175</c:v>
                </c:pt>
                <c:pt idx="7">
                  <c:v>0.55614163266033467</c:v>
                </c:pt>
                <c:pt idx="8">
                  <c:v>0.55389630513882993</c:v>
                </c:pt>
                <c:pt idx="9">
                  <c:v>0.55845319608473876</c:v>
                </c:pt>
                <c:pt idx="10">
                  <c:v>0.57152662025688794</c:v>
                </c:pt>
                <c:pt idx="11">
                  <c:v>0.58589329257621547</c:v>
                </c:pt>
                <c:pt idx="12">
                  <c:v>0.5960565805363911</c:v>
                </c:pt>
              </c:numCache>
            </c:numRef>
          </c:val>
          <c:smooth val="0"/>
          <c:extLst>
            <c:ext xmlns:c16="http://schemas.microsoft.com/office/drawing/2014/chart" uri="{C3380CC4-5D6E-409C-BE32-E72D297353CC}">
              <c16:uniqueId val="{00000002-21EF-48EB-90BB-C74364ACFA65}"/>
            </c:ext>
          </c:extLst>
        </c:ser>
        <c:dLbls>
          <c:showLegendKey val="0"/>
          <c:showVal val="0"/>
          <c:showCatName val="0"/>
          <c:showSerName val="0"/>
          <c:showPercent val="0"/>
          <c:showBubbleSize val="0"/>
        </c:dLbls>
        <c:smooth val="0"/>
        <c:axId val="183598080"/>
        <c:axId val="183600256"/>
      </c:lineChart>
      <c:catAx>
        <c:axId val="183598080"/>
        <c:scaling>
          <c:orientation val="minMax"/>
        </c:scaling>
        <c:delete val="0"/>
        <c:axPos val="b"/>
        <c:title>
          <c:tx>
            <c:rich>
              <a:bodyPr/>
              <a:lstStyle/>
              <a:p>
                <a:pPr>
                  <a:defRPr/>
                </a:pPr>
                <a:r>
                  <a:rPr lang="fr-FR"/>
                  <a:t>génération</a:t>
                </a:r>
              </a:p>
            </c:rich>
          </c:tx>
          <c:layout>
            <c:manualLayout>
              <c:xMode val="edge"/>
              <c:yMode val="edge"/>
              <c:x val="0.81503943272007473"/>
              <c:y val="0.68738141572607603"/>
            </c:manualLayout>
          </c:layout>
          <c:overlay val="0"/>
        </c:title>
        <c:numFmt formatCode="General" sourceLinked="1"/>
        <c:majorTickMark val="out"/>
        <c:minorTickMark val="none"/>
        <c:tickLblPos val="nextTo"/>
        <c:txPr>
          <a:bodyPr rot="-5400000" vert="horz"/>
          <a:lstStyle/>
          <a:p>
            <a:pPr>
              <a:defRPr sz="900"/>
            </a:pPr>
            <a:endParaRPr lang="fr-FR"/>
          </a:p>
        </c:txPr>
        <c:crossAx val="183600256"/>
        <c:crosses val="autoZero"/>
        <c:auto val="1"/>
        <c:lblAlgn val="ctr"/>
        <c:lblOffset val="100"/>
        <c:noMultiLvlLbl val="0"/>
      </c:catAx>
      <c:valAx>
        <c:axId val="183600256"/>
        <c:scaling>
          <c:orientation val="minMax"/>
          <c:max val="0.70000000000000007"/>
          <c:min val="0.30000000000000004"/>
        </c:scaling>
        <c:delete val="0"/>
        <c:axPos val="l"/>
        <c:majorGridlines/>
        <c:title>
          <c:tx>
            <c:rich>
              <a:bodyPr rot="-5400000" vert="horz"/>
              <a:lstStyle/>
              <a:p>
                <a:pPr>
                  <a:defRPr/>
                </a:pPr>
                <a:r>
                  <a:rPr lang="fr-FR"/>
                  <a:t>en % de la pension nette moyenne de droit direct</a:t>
                </a:r>
              </a:p>
            </c:rich>
          </c:tx>
          <c:layout>
            <c:manualLayout>
              <c:xMode val="edge"/>
              <c:yMode val="edge"/>
              <c:x val="9.5753472222222229E-3"/>
              <c:y val="3.0946084218811492E-2"/>
            </c:manualLayout>
          </c:layout>
          <c:overlay val="0"/>
        </c:title>
        <c:numFmt formatCode="0%" sourceLinked="0"/>
        <c:majorTickMark val="out"/>
        <c:minorTickMark val="none"/>
        <c:tickLblPos val="nextTo"/>
        <c:crossAx val="183598080"/>
        <c:crosses val="autoZero"/>
        <c:crossBetween val="between"/>
      </c:valAx>
    </c:plotArea>
    <c:legend>
      <c:legendPos val="b"/>
      <c:layout>
        <c:manualLayout>
          <c:xMode val="edge"/>
          <c:yMode val="edge"/>
          <c:x val="3.1215150689472101E-2"/>
          <c:y val="0.92033412042502949"/>
          <c:w val="0.8950065972222222"/>
          <c:h val="7.9666083406240887E-2"/>
        </c:manualLayout>
      </c:layout>
      <c:overlay val="0"/>
      <c:txPr>
        <a:bodyPr/>
        <a:lstStyle/>
        <a:p>
          <a:pPr>
            <a:defRPr sz="900"/>
          </a:pPr>
          <a:endParaRPr lang="fr-FR"/>
        </a:p>
      </c:txPr>
    </c:legend>
    <c:plotVisOnly val="1"/>
    <c:dispBlanksAs val="gap"/>
    <c:showDLblsOverMax val="0"/>
  </c:chart>
  <c:spPr>
    <a:solidFill>
      <a:schemeClr val="tx2">
        <a:lumMod val="20000"/>
        <a:lumOff val="80000"/>
      </a:schemeClr>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66676040495051E-2"/>
          <c:y val="4.3056666666666722E-2"/>
          <c:w val="0.890277699662542"/>
          <c:h val="0.72023120271730734"/>
        </c:manualLayout>
      </c:layout>
      <c:lineChart>
        <c:grouping val="standard"/>
        <c:varyColors val="0"/>
        <c:ser>
          <c:idx val="5"/>
          <c:order val="0"/>
          <c:tx>
            <c:strRef>
              <c:f>'Fig 2.4'!$B$5</c:f>
              <c:strCache>
                <c:ptCount val="1"/>
                <c:pt idx="0">
                  <c:v>Obs</c:v>
                </c:pt>
              </c:strCache>
            </c:strRef>
          </c:tx>
          <c:spPr>
            <a:ln w="50800">
              <a:solidFill>
                <a:schemeClr val="bg1">
                  <a:lumMod val="50000"/>
                </a:schemeClr>
              </a:solidFill>
            </a:ln>
          </c:spPr>
          <c:marker>
            <c:symbol val="none"/>
          </c:marker>
          <c:cat>
            <c:numRef>
              <c:f>'Fig 2.4'!$C$4:$BU$4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2.4'!$C$5:$BU$5</c:f>
              <c:numCache>
                <c:formatCode>0.0</c:formatCode>
                <c:ptCount val="71"/>
                <c:pt idx="0">
                  <c:v>60.739511626178199</c:v>
                </c:pt>
                <c:pt idx="1">
                  <c:v>60.763321262969711</c:v>
                </c:pt>
                <c:pt idx="2">
                  <c:v>60.763741937900242</c:v>
                </c:pt>
                <c:pt idx="3">
                  <c:v>60.785515137037578</c:v>
                </c:pt>
                <c:pt idx="4">
                  <c:v>60.67</c:v>
                </c:pt>
                <c:pt idx="5">
                  <c:v>60.64</c:v>
                </c:pt>
                <c:pt idx="6">
                  <c:v>60.56</c:v>
                </c:pt>
                <c:pt idx="7">
                  <c:v>60.519999999999996</c:v>
                </c:pt>
                <c:pt idx="8">
                  <c:v>60.46</c:v>
                </c:pt>
                <c:pt idx="9">
                  <c:v>60.55</c:v>
                </c:pt>
                <c:pt idx="10">
                  <c:v>60.51</c:v>
                </c:pt>
                <c:pt idx="11">
                  <c:v>60.769999999999996</c:v>
                </c:pt>
                <c:pt idx="12">
                  <c:v>61.03</c:v>
                </c:pt>
                <c:pt idx="13">
                  <c:v>61.19</c:v>
                </c:pt>
                <c:pt idx="14">
                  <c:v>61.34</c:v>
                </c:pt>
                <c:pt idx="15">
                  <c:v>61.6</c:v>
                </c:pt>
                <c:pt idx="16">
                  <c:v>61.92</c:v>
                </c:pt>
                <c:pt idx="17">
                  <c:v>62.08</c:v>
                </c:pt>
                <c:pt idx="18">
                  <c:v>62.149350551927377</c:v>
                </c:pt>
                <c:pt idx="19">
                  <c:v>62.212087854994124</c:v>
                </c:pt>
              </c:numCache>
            </c:numRef>
          </c:val>
          <c:smooth val="0"/>
          <c:extLst>
            <c:ext xmlns:c16="http://schemas.microsoft.com/office/drawing/2014/chart" uri="{C3380CC4-5D6E-409C-BE32-E72D297353CC}">
              <c16:uniqueId val="{00000000-8BB9-4687-9586-F888ED1FD717}"/>
            </c:ext>
          </c:extLst>
        </c:ser>
        <c:ser>
          <c:idx val="0"/>
          <c:order val="1"/>
          <c:tx>
            <c:strRef>
              <c:f>'Fig 2.4'!$B$6</c:f>
              <c:strCache>
                <c:ptCount val="1"/>
                <c:pt idx="0">
                  <c:v>Tous scénarios</c:v>
                </c:pt>
              </c:strCache>
            </c:strRef>
          </c:tx>
          <c:spPr>
            <a:ln w="28575">
              <a:solidFill>
                <a:schemeClr val="tx2"/>
              </a:solidFill>
            </a:ln>
          </c:spPr>
          <c:marker>
            <c:symbol val="none"/>
          </c:marker>
          <c:cat>
            <c:numRef>
              <c:f>'Fig 2.4'!$C$4:$BU$4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2.4'!$C$6:$BU$6</c:f>
              <c:numCache>
                <c:formatCode>0.0</c:formatCode>
                <c:ptCount val="71"/>
                <c:pt idx="19">
                  <c:v>62.212087854994124</c:v>
                </c:pt>
                <c:pt idx="20">
                  <c:v>62.292570505587832</c:v>
                </c:pt>
                <c:pt idx="21">
                  <c:v>62.435709120323196</c:v>
                </c:pt>
                <c:pt idx="22">
                  <c:v>62.565915605544063</c:v>
                </c:pt>
                <c:pt idx="23">
                  <c:v>62.661643539230823</c:v>
                </c:pt>
                <c:pt idx="24">
                  <c:v>62.735932350824427</c:v>
                </c:pt>
                <c:pt idx="25">
                  <c:v>62.805009822907707</c:v>
                </c:pt>
                <c:pt idx="26">
                  <c:v>62.884094977526431</c:v>
                </c:pt>
                <c:pt idx="27">
                  <c:v>62.973717233436979</c:v>
                </c:pt>
                <c:pt idx="28">
                  <c:v>63.070260828170028</c:v>
                </c:pt>
                <c:pt idx="29">
                  <c:v>63.149558938865994</c:v>
                </c:pt>
                <c:pt idx="30">
                  <c:v>63.235494937245107</c:v>
                </c:pt>
                <c:pt idx="31">
                  <c:v>63.305586486930615</c:v>
                </c:pt>
                <c:pt idx="32">
                  <c:v>63.374848215714344</c:v>
                </c:pt>
                <c:pt idx="33">
                  <c:v>63.437509971872224</c:v>
                </c:pt>
                <c:pt idx="34">
                  <c:v>63.516623361099533</c:v>
                </c:pt>
                <c:pt idx="35">
                  <c:v>63.5926836340346</c:v>
                </c:pt>
                <c:pt idx="36">
                  <c:v>63.67685062636837</c:v>
                </c:pt>
                <c:pt idx="37">
                  <c:v>63.73974042559022</c:v>
                </c:pt>
                <c:pt idx="38">
                  <c:v>63.792288117496611</c:v>
                </c:pt>
                <c:pt idx="39">
                  <c:v>63.819480323062301</c:v>
                </c:pt>
                <c:pt idx="40">
                  <c:v>63.825535067759382</c:v>
                </c:pt>
                <c:pt idx="41">
                  <c:v>63.812969451649188</c:v>
                </c:pt>
                <c:pt idx="42">
                  <c:v>63.789525557587027</c:v>
                </c:pt>
                <c:pt idx="43">
                  <c:v>63.746512727497809</c:v>
                </c:pt>
                <c:pt idx="44">
                  <c:v>63.717472393508196</c:v>
                </c:pt>
                <c:pt idx="45">
                  <c:v>63.71633374432345</c:v>
                </c:pt>
                <c:pt idx="46">
                  <c:v>63.722557039934117</c:v>
                </c:pt>
                <c:pt idx="47">
                  <c:v>63.755342555275988</c:v>
                </c:pt>
                <c:pt idx="48">
                  <c:v>63.78705618598746</c:v>
                </c:pt>
                <c:pt idx="49">
                  <c:v>63.810148525666946</c:v>
                </c:pt>
                <c:pt idx="50">
                  <c:v>63.836084506171971</c:v>
                </c:pt>
                <c:pt idx="51">
                  <c:v>63.863303598715845</c:v>
                </c:pt>
                <c:pt idx="52">
                  <c:v>63.894450964357858</c:v>
                </c:pt>
                <c:pt idx="53">
                  <c:v>63.91741022635869</c:v>
                </c:pt>
                <c:pt idx="54">
                  <c:v>63.941187611315542</c:v>
                </c:pt>
                <c:pt idx="55">
                  <c:v>63.946065563257562</c:v>
                </c:pt>
                <c:pt idx="56">
                  <c:v>63.946840820486983</c:v>
                </c:pt>
                <c:pt idx="57">
                  <c:v>63.929533316615768</c:v>
                </c:pt>
                <c:pt idx="58">
                  <c:v>63.934030434114646</c:v>
                </c:pt>
                <c:pt idx="59">
                  <c:v>63.958398154049078</c:v>
                </c:pt>
                <c:pt idx="60">
                  <c:v>63.988712968060575</c:v>
                </c:pt>
                <c:pt idx="61">
                  <c:v>64.006135290527965</c:v>
                </c:pt>
                <c:pt idx="62">
                  <c:v>64.003128790156694</c:v>
                </c:pt>
                <c:pt idx="63">
                  <c:v>63.990792443974271</c:v>
                </c:pt>
                <c:pt idx="64">
                  <c:v>63.966938879505804</c:v>
                </c:pt>
                <c:pt idx="65">
                  <c:v>63.936507721378064</c:v>
                </c:pt>
                <c:pt idx="66">
                  <c:v>63.908840115518096</c:v>
                </c:pt>
                <c:pt idx="67">
                  <c:v>63.894551166803673</c:v>
                </c:pt>
                <c:pt idx="68">
                  <c:v>63.889159279320843</c:v>
                </c:pt>
                <c:pt idx="69">
                  <c:v>63.887126288188902</c:v>
                </c:pt>
                <c:pt idx="70">
                  <c:v>63.885093297056954</c:v>
                </c:pt>
              </c:numCache>
            </c:numRef>
          </c:val>
          <c:smooth val="0"/>
          <c:extLst>
            <c:ext xmlns:c16="http://schemas.microsoft.com/office/drawing/2014/chart" uri="{C3380CC4-5D6E-409C-BE32-E72D297353CC}">
              <c16:uniqueId val="{00000001-8BB9-4687-9586-F888ED1FD717}"/>
            </c:ext>
          </c:extLst>
        </c:ser>
        <c:dLbls>
          <c:showLegendKey val="0"/>
          <c:showVal val="0"/>
          <c:showCatName val="0"/>
          <c:showSerName val="0"/>
          <c:showPercent val="0"/>
          <c:showBubbleSize val="0"/>
        </c:dLbls>
        <c:smooth val="0"/>
        <c:axId val="178193536"/>
        <c:axId val="178195456"/>
      </c:lineChart>
      <c:catAx>
        <c:axId val="178193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8195456"/>
        <c:crosses val="autoZero"/>
        <c:auto val="1"/>
        <c:lblAlgn val="ctr"/>
        <c:lblOffset val="100"/>
        <c:tickLblSkip val="5"/>
        <c:noMultiLvlLbl val="0"/>
      </c:catAx>
      <c:valAx>
        <c:axId val="178195456"/>
        <c:scaling>
          <c:orientation val="minMax"/>
          <c:max val="65"/>
          <c:min val="60"/>
        </c:scaling>
        <c:delete val="0"/>
        <c:axPos val="l"/>
        <c:majorGridlines/>
        <c:title>
          <c:tx>
            <c:rich>
              <a:bodyPr rot="-5400000" vert="horz"/>
              <a:lstStyle/>
              <a:p>
                <a:pPr>
                  <a:defRPr b="0"/>
                </a:pPr>
                <a:r>
                  <a:rPr lang="fr-FR" b="0"/>
                  <a:t>Ans</a:t>
                </a:r>
              </a:p>
            </c:rich>
          </c:tx>
          <c:overlay val="0"/>
        </c:title>
        <c:numFmt formatCode="#,##0" sourceLinked="0"/>
        <c:majorTickMark val="out"/>
        <c:minorTickMark val="none"/>
        <c:tickLblPos val="nextTo"/>
        <c:crossAx val="178193536"/>
        <c:crosses val="autoZero"/>
        <c:crossBetween val="between"/>
        <c:majorUnit val="1"/>
      </c:valAx>
    </c:plotArea>
    <c:legend>
      <c:legendPos val="b"/>
      <c:layout>
        <c:manualLayout>
          <c:xMode val="edge"/>
          <c:yMode val="edge"/>
          <c:x val="1.6152222222222203E-2"/>
          <c:y val="0.90212251042149139"/>
          <c:w val="0.9771029629629624"/>
          <c:h val="9.787748957850858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35146116939465"/>
          <c:y val="3.5880555555555554E-2"/>
          <c:w val="0.80365739996786112"/>
          <c:h val="0.71216990740740738"/>
        </c:manualLayout>
      </c:layout>
      <c:lineChart>
        <c:grouping val="standard"/>
        <c:varyColors val="0"/>
        <c:ser>
          <c:idx val="1"/>
          <c:order val="0"/>
          <c:tx>
            <c:v>1,8%</c:v>
          </c:tx>
          <c:spPr>
            <a:ln w="22225">
              <a:solidFill>
                <a:srgbClr val="006600"/>
              </a:solidFill>
            </a:ln>
          </c:spPr>
          <c:marker>
            <c:symbol val="none"/>
          </c:marker>
          <c:cat>
            <c:numRef>
              <c:f>'Fig 2.44'!$C$4:$BK$4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2.44'!$C$5:$BK$5</c:f>
              <c:numCache>
                <c:formatCode>0.0%</c:formatCode>
                <c:ptCount val="61"/>
                <c:pt idx="0">
                  <c:v>0.8000793185108247</c:v>
                </c:pt>
                <c:pt idx="1">
                  <c:v>0.80389117420848244</c:v>
                </c:pt>
                <c:pt idx="2">
                  <c:v>0.78307150086337818</c:v>
                </c:pt>
                <c:pt idx="3">
                  <c:v>0.77969581635524032</c:v>
                </c:pt>
                <c:pt idx="4">
                  <c:v>0.77797499005647686</c:v>
                </c:pt>
                <c:pt idx="5">
                  <c:v>0.78505020055475416</c:v>
                </c:pt>
                <c:pt idx="6">
                  <c:v>0.80304849902095288</c:v>
                </c:pt>
                <c:pt idx="7">
                  <c:v>0.82422129242205955</c:v>
                </c:pt>
                <c:pt idx="8">
                  <c:v>0.83452089368050442</c:v>
                </c:pt>
                <c:pt idx="9">
                  <c:v>0.83397005343438446</c:v>
                </c:pt>
                <c:pt idx="10">
                  <c:v>0.81674822729334196</c:v>
                </c:pt>
                <c:pt idx="11">
                  <c:v>0.83426970292008418</c:v>
                </c:pt>
                <c:pt idx="12">
                  <c:v>0.83583742283036044</c:v>
                </c:pt>
                <c:pt idx="13">
                  <c:v>0.83431764504980188</c:v>
                </c:pt>
                <c:pt idx="14">
                  <c:v>0.82246680483811418</c:v>
                </c:pt>
                <c:pt idx="15">
                  <c:v>0.81583160257574128</c:v>
                </c:pt>
                <c:pt idx="16">
                  <c:v>0.81913587118040765</c:v>
                </c:pt>
                <c:pt idx="17">
                  <c:v>0.82370472645455006</c:v>
                </c:pt>
                <c:pt idx="18">
                  <c:v>0.8109666013331015</c:v>
                </c:pt>
                <c:pt idx="19">
                  <c:v>0.78777273931651648</c:v>
                </c:pt>
                <c:pt idx="20">
                  <c:v>0.79666696216786648</c:v>
                </c:pt>
                <c:pt idx="21">
                  <c:v>0.80275344664238979</c:v>
                </c:pt>
                <c:pt idx="22">
                  <c:v>0.80532433301573125</c:v>
                </c:pt>
                <c:pt idx="23">
                  <c:v>0.80474049108351353</c:v>
                </c:pt>
                <c:pt idx="24">
                  <c:v>0.80465470412749662</c:v>
                </c:pt>
                <c:pt idx="25">
                  <c:v>0.80415859301004355</c:v>
                </c:pt>
                <c:pt idx="26">
                  <c:v>0.80225773112240262</c:v>
                </c:pt>
                <c:pt idx="27">
                  <c:v>0.80085397670210168</c:v>
                </c:pt>
                <c:pt idx="28">
                  <c:v>0.79657567031321119</c:v>
                </c:pt>
                <c:pt idx="29">
                  <c:v>0.7938382031855109</c:v>
                </c:pt>
                <c:pt idx="30">
                  <c:v>0.78813336962242542</c:v>
                </c:pt>
                <c:pt idx="31">
                  <c:v>0.78147095951592327</c:v>
                </c:pt>
                <c:pt idx="32">
                  <c:v>0.77346112653874888</c:v>
                </c:pt>
                <c:pt idx="33">
                  <c:v>0.76571466740395122</c:v>
                </c:pt>
                <c:pt idx="34">
                  <c:v>0.75715585738869096</c:v>
                </c:pt>
                <c:pt idx="35">
                  <c:v>0.74905192021935185</c:v>
                </c:pt>
                <c:pt idx="36">
                  <c:v>0.74117424940558907</c:v>
                </c:pt>
                <c:pt idx="37">
                  <c:v>0.733598488360933</c:v>
                </c:pt>
                <c:pt idx="38">
                  <c:v>0.7266027424410415</c:v>
                </c:pt>
                <c:pt idx="39">
                  <c:v>0.71989359122787722</c:v>
                </c:pt>
                <c:pt idx="40">
                  <c:v>0.71345395432291869</c:v>
                </c:pt>
                <c:pt idx="41">
                  <c:v>0.70761420944762254</c:v>
                </c:pt>
                <c:pt idx="42">
                  <c:v>0.70221112609128578</c:v>
                </c:pt>
                <c:pt idx="43">
                  <c:v>0.69698612382542846</c:v>
                </c:pt>
                <c:pt idx="44">
                  <c:v>0.69196986988829112</c:v>
                </c:pt>
                <c:pt idx="45">
                  <c:v>0.68736628697644231</c:v>
                </c:pt>
                <c:pt idx="46">
                  <c:v>0.68327462832667074</c:v>
                </c:pt>
                <c:pt idx="47">
                  <c:v>0.67943054529336944</c:v>
                </c:pt>
                <c:pt idx="48">
                  <c:v>0.67591794760631019</c:v>
                </c:pt>
                <c:pt idx="49">
                  <c:v>0.67311587285994889</c:v>
                </c:pt>
                <c:pt idx="50">
                  <c:v>0.67027632397989012</c:v>
                </c:pt>
                <c:pt idx="51">
                  <c:v>0.66805475514674328</c:v>
                </c:pt>
                <c:pt idx="52">
                  <c:v>0.66599185887045542</c:v>
                </c:pt>
                <c:pt idx="53">
                  <c:v>0.66408968388751299</c:v>
                </c:pt>
                <c:pt idx="54">
                  <c:v>0.66250760344617754</c:v>
                </c:pt>
                <c:pt idx="55">
                  <c:v>0.6608268090477003</c:v>
                </c:pt>
                <c:pt idx="56">
                  <c:v>0.65938348862266594</c:v>
                </c:pt>
                <c:pt idx="57">
                  <c:v>0.65776051665789426</c:v>
                </c:pt>
                <c:pt idx="58">
                  <c:v>0.65652489278178761</c:v>
                </c:pt>
                <c:pt idx="59">
                  <c:v>0.6552839791568682</c:v>
                </c:pt>
                <c:pt idx="60">
                  <c:v>0.65421642801629232</c:v>
                </c:pt>
              </c:numCache>
            </c:numRef>
          </c:val>
          <c:smooth val="0"/>
          <c:extLst>
            <c:ext xmlns:c16="http://schemas.microsoft.com/office/drawing/2014/chart" uri="{C3380CC4-5D6E-409C-BE32-E72D297353CC}">
              <c16:uniqueId val="{00000000-2486-447E-AD50-55A912DF5D2D}"/>
            </c:ext>
          </c:extLst>
        </c:ser>
        <c:ser>
          <c:idx val="2"/>
          <c:order val="1"/>
          <c:tx>
            <c:v>1,5%</c:v>
          </c:tx>
          <c:spPr>
            <a:ln w="22225">
              <a:solidFill>
                <a:schemeClr val="accent5">
                  <a:lumMod val="75000"/>
                </a:schemeClr>
              </a:solidFill>
            </a:ln>
          </c:spPr>
          <c:marker>
            <c:symbol val="none"/>
          </c:marker>
          <c:cat>
            <c:numRef>
              <c:f>'Fig 2.44'!$C$4:$BK$4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2.44'!$C$6:$BK$6</c:f>
              <c:numCache>
                <c:formatCode>0.0%</c:formatCode>
                <c:ptCount val="61"/>
                <c:pt idx="0">
                  <c:v>0.80008021953843322</c:v>
                </c:pt>
                <c:pt idx="1">
                  <c:v>0.80389287211198546</c:v>
                </c:pt>
                <c:pt idx="2">
                  <c:v>0.78307281567979736</c:v>
                </c:pt>
                <c:pt idx="3">
                  <c:v>0.7796953749266915</c:v>
                </c:pt>
                <c:pt idx="4">
                  <c:v>0.77797568645179438</c:v>
                </c:pt>
                <c:pt idx="5">
                  <c:v>0.78505205947645718</c:v>
                </c:pt>
                <c:pt idx="6">
                  <c:v>0.80305016457453104</c:v>
                </c:pt>
                <c:pt idx="7">
                  <c:v>0.82422139754443779</c:v>
                </c:pt>
                <c:pt idx="8">
                  <c:v>0.83452084891062539</c:v>
                </c:pt>
                <c:pt idx="9">
                  <c:v>0.8339696630978618</c:v>
                </c:pt>
                <c:pt idx="10">
                  <c:v>0.81674816432773256</c:v>
                </c:pt>
                <c:pt idx="11">
                  <c:v>0.8342685888907263</c:v>
                </c:pt>
                <c:pt idx="12">
                  <c:v>0.83583897950218844</c:v>
                </c:pt>
                <c:pt idx="13">
                  <c:v>0.83431694309726323</c:v>
                </c:pt>
                <c:pt idx="14">
                  <c:v>0.82246931380000787</c:v>
                </c:pt>
                <c:pt idx="15">
                  <c:v>0.81583227296343419</c:v>
                </c:pt>
                <c:pt idx="16">
                  <c:v>0.81913604678942398</c:v>
                </c:pt>
                <c:pt idx="17">
                  <c:v>0.82370446375564066</c:v>
                </c:pt>
                <c:pt idx="18">
                  <c:v>0.8109678499398385</c:v>
                </c:pt>
                <c:pt idx="19">
                  <c:v>0.7877738807009711</c:v>
                </c:pt>
                <c:pt idx="20">
                  <c:v>0.79666685750956745</c:v>
                </c:pt>
                <c:pt idx="21">
                  <c:v>0.80275325305340983</c:v>
                </c:pt>
                <c:pt idx="22">
                  <c:v>0.80532540519863138</c:v>
                </c:pt>
                <c:pt idx="23">
                  <c:v>0.80474646241559811</c:v>
                </c:pt>
                <c:pt idx="24">
                  <c:v>0.80520897735579799</c:v>
                </c:pt>
                <c:pt idx="25">
                  <c:v>0.80541058006823674</c:v>
                </c:pt>
                <c:pt idx="26">
                  <c:v>0.80444043718766611</c:v>
                </c:pt>
                <c:pt idx="27">
                  <c:v>0.80367506945521139</c:v>
                </c:pt>
                <c:pt idx="28">
                  <c:v>0.80050288992946661</c:v>
                </c:pt>
                <c:pt idx="29">
                  <c:v>0.79877302855642363</c:v>
                </c:pt>
                <c:pt idx="30">
                  <c:v>0.79441500246686836</c:v>
                </c:pt>
                <c:pt idx="31">
                  <c:v>0.78862132758860626</c:v>
                </c:pt>
                <c:pt idx="32">
                  <c:v>0.7816814249388937</c:v>
                </c:pt>
                <c:pt idx="33">
                  <c:v>0.77519663758553403</c:v>
                </c:pt>
                <c:pt idx="34">
                  <c:v>0.76758172996741691</c:v>
                </c:pt>
                <c:pt idx="35">
                  <c:v>0.76072539670625461</c:v>
                </c:pt>
                <c:pt idx="36">
                  <c:v>0.75378151247777503</c:v>
                </c:pt>
                <c:pt idx="37">
                  <c:v>0.74714391275557657</c:v>
                </c:pt>
                <c:pt idx="38">
                  <c:v>0.74080457677357037</c:v>
                </c:pt>
                <c:pt idx="39">
                  <c:v>0.73476120414720558</c:v>
                </c:pt>
                <c:pt idx="40">
                  <c:v>0.72900791758536143</c:v>
                </c:pt>
                <c:pt idx="41">
                  <c:v>0.72360674144894122</c:v>
                </c:pt>
                <c:pt idx="42">
                  <c:v>0.71866239869906234</c:v>
                </c:pt>
                <c:pt idx="43">
                  <c:v>0.71366098722404936</c:v>
                </c:pt>
                <c:pt idx="44">
                  <c:v>0.709163027041259</c:v>
                </c:pt>
                <c:pt idx="45">
                  <c:v>0.70511833369599253</c:v>
                </c:pt>
                <c:pt idx="46">
                  <c:v>0.70112233652347333</c:v>
                </c:pt>
                <c:pt idx="47">
                  <c:v>0.69741774756047425</c:v>
                </c:pt>
                <c:pt idx="48">
                  <c:v>0.69408480401896255</c:v>
                </c:pt>
                <c:pt idx="49">
                  <c:v>0.69129279402190269</c:v>
                </c:pt>
                <c:pt idx="50">
                  <c:v>0.6887435817958818</c:v>
                </c:pt>
                <c:pt idx="51">
                  <c:v>0.68665436885470577</c:v>
                </c:pt>
                <c:pt idx="52">
                  <c:v>0.68454221359554857</c:v>
                </c:pt>
                <c:pt idx="53">
                  <c:v>0.68288251538735778</c:v>
                </c:pt>
                <c:pt idx="54">
                  <c:v>0.68115197139215444</c:v>
                </c:pt>
                <c:pt idx="55">
                  <c:v>0.67959482405800065</c:v>
                </c:pt>
                <c:pt idx="56">
                  <c:v>0.67813272340266406</c:v>
                </c:pt>
                <c:pt idx="57">
                  <c:v>0.67653159017984299</c:v>
                </c:pt>
                <c:pt idx="58">
                  <c:v>0.6751833148213936</c:v>
                </c:pt>
                <c:pt idx="59">
                  <c:v>0.67408764288679135</c:v>
                </c:pt>
                <c:pt idx="60">
                  <c:v>0.67301643310882264</c:v>
                </c:pt>
              </c:numCache>
            </c:numRef>
          </c:val>
          <c:smooth val="0"/>
          <c:extLst>
            <c:ext xmlns:c16="http://schemas.microsoft.com/office/drawing/2014/chart" uri="{C3380CC4-5D6E-409C-BE32-E72D297353CC}">
              <c16:uniqueId val="{00000001-2486-447E-AD50-55A912DF5D2D}"/>
            </c:ext>
          </c:extLst>
        </c:ser>
        <c:ser>
          <c:idx val="3"/>
          <c:order val="2"/>
          <c:tx>
            <c:v>1,3%</c:v>
          </c:tx>
          <c:spPr>
            <a:ln w="22225">
              <a:solidFill>
                <a:schemeClr val="accent6">
                  <a:lumMod val="75000"/>
                </a:schemeClr>
              </a:solidFill>
            </a:ln>
          </c:spPr>
          <c:marker>
            <c:symbol val="none"/>
          </c:marker>
          <c:cat>
            <c:numRef>
              <c:f>'Fig 2.44'!$C$4:$BK$4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2.44'!$C$7:$BK$7</c:f>
              <c:numCache>
                <c:formatCode>0.0%</c:formatCode>
                <c:ptCount val="61"/>
                <c:pt idx="0">
                  <c:v>0.80007945312350748</c:v>
                </c:pt>
                <c:pt idx="1">
                  <c:v>0.80389193662534664</c:v>
                </c:pt>
                <c:pt idx="2">
                  <c:v>0.78307165750953223</c:v>
                </c:pt>
                <c:pt idx="3">
                  <c:v>0.77969615087695132</c:v>
                </c:pt>
                <c:pt idx="4">
                  <c:v>0.77797723796903784</c:v>
                </c:pt>
                <c:pt idx="5">
                  <c:v>0.78504916968178973</c:v>
                </c:pt>
                <c:pt idx="6">
                  <c:v>0.80304735505043434</c:v>
                </c:pt>
                <c:pt idx="7">
                  <c:v>0.82422157102175975</c:v>
                </c:pt>
                <c:pt idx="8">
                  <c:v>0.83452350870372405</c:v>
                </c:pt>
                <c:pt idx="9">
                  <c:v>0.83397044696722611</c:v>
                </c:pt>
                <c:pt idx="10">
                  <c:v>0.81674784711641613</c:v>
                </c:pt>
                <c:pt idx="11">
                  <c:v>0.83427006942333759</c:v>
                </c:pt>
                <c:pt idx="12">
                  <c:v>0.83583860776526497</c:v>
                </c:pt>
                <c:pt idx="13">
                  <c:v>0.83431650787162903</c:v>
                </c:pt>
                <c:pt idx="14">
                  <c:v>0.82246783611120255</c:v>
                </c:pt>
                <c:pt idx="15">
                  <c:v>0.8158325052074431</c:v>
                </c:pt>
                <c:pt idx="16">
                  <c:v>0.8191342246781721</c:v>
                </c:pt>
                <c:pt idx="17">
                  <c:v>0.82370294726437088</c:v>
                </c:pt>
                <c:pt idx="18">
                  <c:v>0.81096504587615603</c:v>
                </c:pt>
                <c:pt idx="19">
                  <c:v>0.78777367482158056</c:v>
                </c:pt>
                <c:pt idx="20">
                  <c:v>0.79666574697484449</c:v>
                </c:pt>
                <c:pt idx="21">
                  <c:v>0.80275333825285677</c:v>
                </c:pt>
                <c:pt idx="22">
                  <c:v>0.80532486721726138</c:v>
                </c:pt>
                <c:pt idx="23">
                  <c:v>0.80475120431815461</c:v>
                </c:pt>
                <c:pt idx="24">
                  <c:v>0.80560570351897964</c:v>
                </c:pt>
                <c:pt idx="25">
                  <c:v>0.80595482932232043</c:v>
                </c:pt>
                <c:pt idx="26">
                  <c:v>0.80589744044641209</c:v>
                </c:pt>
                <c:pt idx="27">
                  <c:v>0.80580130707191466</c:v>
                </c:pt>
                <c:pt idx="28">
                  <c:v>0.80331671994413256</c:v>
                </c:pt>
                <c:pt idx="29">
                  <c:v>0.80246247151883765</c:v>
                </c:pt>
                <c:pt idx="30">
                  <c:v>0.79872482171625725</c:v>
                </c:pt>
                <c:pt idx="31">
                  <c:v>0.79340368103547054</c:v>
                </c:pt>
                <c:pt idx="32">
                  <c:v>0.78741406052687357</c:v>
                </c:pt>
                <c:pt idx="33">
                  <c:v>0.78170066486404344</c:v>
                </c:pt>
                <c:pt idx="34">
                  <c:v>0.77483350612940893</c:v>
                </c:pt>
                <c:pt idx="35">
                  <c:v>0.76841480570063492</c:v>
                </c:pt>
                <c:pt idx="36">
                  <c:v>0.76221713884058762</c:v>
                </c:pt>
                <c:pt idx="37">
                  <c:v>0.75602226294599773</c:v>
                </c:pt>
                <c:pt idx="38">
                  <c:v>0.75044677116394665</c:v>
                </c:pt>
                <c:pt idx="39">
                  <c:v>0.74487108457388118</c:v>
                </c:pt>
                <c:pt idx="40">
                  <c:v>0.73958589266018293</c:v>
                </c:pt>
                <c:pt idx="41">
                  <c:v>0.73466743738442941</c:v>
                </c:pt>
                <c:pt idx="42">
                  <c:v>0.72993873753907201</c:v>
                </c:pt>
                <c:pt idx="43">
                  <c:v>0.72544691311060061</c:v>
                </c:pt>
                <c:pt idx="44">
                  <c:v>0.72121043111318439</c:v>
                </c:pt>
                <c:pt idx="45">
                  <c:v>0.71718123928402722</c:v>
                </c:pt>
                <c:pt idx="46">
                  <c:v>0.7134812380959189</c:v>
                </c:pt>
                <c:pt idx="47">
                  <c:v>0.70982925653063111</c:v>
                </c:pt>
                <c:pt idx="48">
                  <c:v>0.70684796144588291</c:v>
                </c:pt>
                <c:pt idx="49">
                  <c:v>0.70418457449090022</c:v>
                </c:pt>
                <c:pt idx="50">
                  <c:v>0.70153549342642263</c:v>
                </c:pt>
                <c:pt idx="51">
                  <c:v>0.69939431577784228</c:v>
                </c:pt>
                <c:pt idx="52">
                  <c:v>0.69750024965511137</c:v>
                </c:pt>
                <c:pt idx="53">
                  <c:v>0.69561651667645152</c:v>
                </c:pt>
                <c:pt idx="54">
                  <c:v>0.69417772616582885</c:v>
                </c:pt>
                <c:pt idx="55">
                  <c:v>0.69270646066158026</c:v>
                </c:pt>
                <c:pt idx="56">
                  <c:v>0.69112200878833185</c:v>
                </c:pt>
                <c:pt idx="57">
                  <c:v>0.68966456622427774</c:v>
                </c:pt>
                <c:pt idx="58">
                  <c:v>0.68826432075995403</c:v>
                </c:pt>
                <c:pt idx="59">
                  <c:v>0.68716624184181496</c:v>
                </c:pt>
                <c:pt idx="60">
                  <c:v>0.68611039161288134</c:v>
                </c:pt>
              </c:numCache>
            </c:numRef>
          </c:val>
          <c:smooth val="0"/>
          <c:extLst>
            <c:ext xmlns:c16="http://schemas.microsoft.com/office/drawing/2014/chart" uri="{C3380CC4-5D6E-409C-BE32-E72D297353CC}">
              <c16:uniqueId val="{00000002-2486-447E-AD50-55A912DF5D2D}"/>
            </c:ext>
          </c:extLst>
        </c:ser>
        <c:ser>
          <c:idx val="4"/>
          <c:order val="3"/>
          <c:tx>
            <c:v>1%</c:v>
          </c:tx>
          <c:spPr>
            <a:ln w="22225">
              <a:solidFill>
                <a:srgbClr val="800000"/>
              </a:solidFill>
            </a:ln>
          </c:spPr>
          <c:marker>
            <c:symbol val="none"/>
          </c:marker>
          <c:cat>
            <c:numRef>
              <c:f>'Fig 2.44'!$C$4:$BK$4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2.44'!$C$8:$BK$8</c:f>
              <c:numCache>
                <c:formatCode>0.0%</c:formatCode>
                <c:ptCount val="61"/>
                <c:pt idx="0">
                  <c:v>0.80007978478866471</c:v>
                </c:pt>
                <c:pt idx="1">
                  <c:v>0.80389298725882152</c:v>
                </c:pt>
                <c:pt idx="2">
                  <c:v>0.78307206255083683</c:v>
                </c:pt>
                <c:pt idx="3">
                  <c:v>0.77969656729239056</c:v>
                </c:pt>
                <c:pt idx="4">
                  <c:v>0.7779746022126387</c:v>
                </c:pt>
                <c:pt idx="5">
                  <c:v>0.78505151118580518</c:v>
                </c:pt>
                <c:pt idx="6">
                  <c:v>0.80304914695305796</c:v>
                </c:pt>
                <c:pt idx="7">
                  <c:v>0.82421993888368916</c:v>
                </c:pt>
                <c:pt idx="8">
                  <c:v>0.83452295830388812</c:v>
                </c:pt>
                <c:pt idx="9">
                  <c:v>0.83397200187257525</c:v>
                </c:pt>
                <c:pt idx="10">
                  <c:v>0.81674659419140261</c:v>
                </c:pt>
                <c:pt idx="11">
                  <c:v>0.83427085399025103</c:v>
                </c:pt>
                <c:pt idx="12">
                  <c:v>0.83583837020382967</c:v>
                </c:pt>
                <c:pt idx="13">
                  <c:v>0.83431690122725199</c:v>
                </c:pt>
                <c:pt idx="14">
                  <c:v>0.82246670810687528</c:v>
                </c:pt>
                <c:pt idx="15">
                  <c:v>0.81583321452846824</c:v>
                </c:pt>
                <c:pt idx="16">
                  <c:v>0.81913367950451921</c:v>
                </c:pt>
                <c:pt idx="17">
                  <c:v>0.82370268648087219</c:v>
                </c:pt>
                <c:pt idx="18">
                  <c:v>0.81096765059339848</c:v>
                </c:pt>
                <c:pt idx="19">
                  <c:v>0.78777485518821178</c:v>
                </c:pt>
                <c:pt idx="20">
                  <c:v>0.79666571652353768</c:v>
                </c:pt>
                <c:pt idx="21">
                  <c:v>0.80275490860152943</c:v>
                </c:pt>
                <c:pt idx="22">
                  <c:v>0.80532858366600546</c:v>
                </c:pt>
                <c:pt idx="23">
                  <c:v>0.80475697954678316</c:v>
                </c:pt>
                <c:pt idx="24">
                  <c:v>0.80616583224311522</c:v>
                </c:pt>
                <c:pt idx="25">
                  <c:v>0.80722677931510012</c:v>
                </c:pt>
                <c:pt idx="26">
                  <c:v>0.80810827965849585</c:v>
                </c:pt>
                <c:pt idx="27">
                  <c:v>0.80900045360681638</c:v>
                </c:pt>
                <c:pt idx="28">
                  <c:v>0.80739111688152754</c:v>
                </c:pt>
                <c:pt idx="29">
                  <c:v>0.80748073128017628</c:v>
                </c:pt>
                <c:pt idx="30">
                  <c:v>0.80513885089055615</c:v>
                </c:pt>
                <c:pt idx="31">
                  <c:v>0.80105782108608325</c:v>
                </c:pt>
                <c:pt idx="32">
                  <c:v>0.79586759794714534</c:v>
                </c:pt>
                <c:pt idx="33">
                  <c:v>0.79149640291978229</c:v>
                </c:pt>
                <c:pt idx="34">
                  <c:v>0.78596352410484716</c:v>
                </c:pt>
                <c:pt idx="35">
                  <c:v>0.78055593944161183</c:v>
                </c:pt>
                <c:pt idx="36">
                  <c:v>0.77537149889806367</c:v>
                </c:pt>
                <c:pt idx="37">
                  <c:v>0.77018139108368733</c:v>
                </c:pt>
                <c:pt idx="38">
                  <c:v>0.76532092679875685</c:v>
                </c:pt>
                <c:pt idx="39">
                  <c:v>0.76046489243926085</c:v>
                </c:pt>
                <c:pt idx="40">
                  <c:v>0.75591246526121281</c:v>
                </c:pt>
                <c:pt idx="41">
                  <c:v>0.75144875890989182</c:v>
                </c:pt>
                <c:pt idx="42">
                  <c:v>0.7474747961559568</c:v>
                </c:pt>
                <c:pt idx="43">
                  <c:v>0.74346723967048856</c:v>
                </c:pt>
                <c:pt idx="44">
                  <c:v>0.73974197304510481</c:v>
                </c:pt>
                <c:pt idx="45">
                  <c:v>0.7359622953921906</c:v>
                </c:pt>
                <c:pt idx="46">
                  <c:v>0.73255011016173954</c:v>
                </c:pt>
                <c:pt idx="47">
                  <c:v>0.72949029978422752</c:v>
                </c:pt>
                <c:pt idx="48">
                  <c:v>0.7265841193836321</c:v>
                </c:pt>
                <c:pt idx="49">
                  <c:v>0.72404187284608812</c:v>
                </c:pt>
                <c:pt idx="50">
                  <c:v>0.72182656311953619</c:v>
                </c:pt>
                <c:pt idx="51">
                  <c:v>0.7196323851259312</c:v>
                </c:pt>
                <c:pt idx="52">
                  <c:v>0.7177361268795539</c:v>
                </c:pt>
                <c:pt idx="53">
                  <c:v>0.71614367736973972</c:v>
                </c:pt>
                <c:pt idx="54">
                  <c:v>0.71453873483488095</c:v>
                </c:pt>
                <c:pt idx="55">
                  <c:v>0.71293602627924357</c:v>
                </c:pt>
                <c:pt idx="56">
                  <c:v>0.71151470325745603</c:v>
                </c:pt>
                <c:pt idx="57">
                  <c:v>0.71001954875365536</c:v>
                </c:pt>
                <c:pt idx="58">
                  <c:v>0.70861357368808553</c:v>
                </c:pt>
                <c:pt idx="59">
                  <c:v>0.70756160222406272</c:v>
                </c:pt>
                <c:pt idx="60">
                  <c:v>0.70658898536868531</c:v>
                </c:pt>
              </c:numCache>
            </c:numRef>
          </c:val>
          <c:smooth val="0"/>
          <c:extLst>
            <c:ext xmlns:c16="http://schemas.microsoft.com/office/drawing/2014/chart" uri="{C3380CC4-5D6E-409C-BE32-E72D297353CC}">
              <c16:uniqueId val="{00000003-2486-447E-AD50-55A912DF5D2D}"/>
            </c:ext>
          </c:extLst>
        </c:ser>
        <c:dLbls>
          <c:showLegendKey val="0"/>
          <c:showVal val="0"/>
          <c:showCatName val="0"/>
          <c:showSerName val="0"/>
          <c:showPercent val="0"/>
          <c:showBubbleSize val="0"/>
        </c:dLbls>
        <c:smooth val="0"/>
        <c:axId val="92998656"/>
        <c:axId val="93693440"/>
      </c:lineChart>
      <c:catAx>
        <c:axId val="92998656"/>
        <c:scaling>
          <c:orientation val="minMax"/>
        </c:scaling>
        <c:delete val="0"/>
        <c:axPos val="b"/>
        <c:title>
          <c:tx>
            <c:rich>
              <a:bodyPr/>
              <a:lstStyle/>
              <a:p>
                <a:pPr>
                  <a:defRPr/>
                </a:pPr>
                <a:r>
                  <a:rPr lang="fr-FR"/>
                  <a:t>génération</a:t>
                </a:r>
              </a:p>
            </c:rich>
          </c:tx>
          <c:layout>
            <c:manualLayout>
              <c:xMode val="edge"/>
              <c:yMode val="edge"/>
              <c:x val="0.17442789039125212"/>
              <c:y val="0.6642773220053324"/>
            </c:manualLayout>
          </c:layout>
          <c:overlay val="0"/>
        </c:title>
        <c:numFmt formatCode="General" sourceLinked="1"/>
        <c:majorTickMark val="out"/>
        <c:minorTickMark val="none"/>
        <c:tickLblPos val="nextTo"/>
        <c:txPr>
          <a:bodyPr rot="-5400000" vert="horz"/>
          <a:lstStyle/>
          <a:p>
            <a:pPr>
              <a:defRPr/>
            </a:pPr>
            <a:endParaRPr lang="fr-FR"/>
          </a:p>
        </c:txPr>
        <c:crossAx val="93693440"/>
        <c:crosses val="autoZero"/>
        <c:auto val="1"/>
        <c:lblAlgn val="ctr"/>
        <c:lblOffset val="100"/>
        <c:tickLblSkip val="10"/>
        <c:noMultiLvlLbl val="0"/>
      </c:catAx>
      <c:valAx>
        <c:axId val="93693440"/>
        <c:scaling>
          <c:orientation val="minMax"/>
          <c:min val="0.60000000000000009"/>
        </c:scaling>
        <c:delete val="0"/>
        <c:axPos val="l"/>
        <c:majorGridlines/>
        <c:title>
          <c:tx>
            <c:rich>
              <a:bodyPr/>
              <a:lstStyle/>
              <a:p>
                <a:pPr>
                  <a:defRPr/>
                </a:pPr>
                <a:r>
                  <a:rPr lang="en-US"/>
                  <a:t>en % du dernier salaire net</a:t>
                </a:r>
              </a:p>
            </c:rich>
          </c:tx>
          <c:overlay val="0"/>
        </c:title>
        <c:numFmt formatCode="0%" sourceLinked="0"/>
        <c:majorTickMark val="out"/>
        <c:minorTickMark val="none"/>
        <c:tickLblPos val="nextTo"/>
        <c:crossAx val="92998656"/>
        <c:crosses val="autoZero"/>
        <c:crossBetween val="between"/>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txPr>
    <a:bodyPr/>
    <a:lstStyle/>
    <a:p>
      <a:pPr>
        <a:defRPr sz="1000"/>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35146116939465"/>
          <c:y val="3.5880555555555554E-2"/>
          <c:w val="0.80365739996786112"/>
          <c:h val="0.71216990740740738"/>
        </c:manualLayout>
      </c:layout>
      <c:lineChart>
        <c:grouping val="standard"/>
        <c:varyColors val="0"/>
        <c:ser>
          <c:idx val="1"/>
          <c:order val="0"/>
          <c:tx>
            <c:v>1,8%</c:v>
          </c:tx>
          <c:spPr>
            <a:ln w="22225">
              <a:solidFill>
                <a:srgbClr val="006600"/>
              </a:solidFill>
            </a:ln>
          </c:spPr>
          <c:marker>
            <c:symbol val="none"/>
          </c:marker>
          <c:cat>
            <c:numRef>
              <c:f>'Fig 2.44'!$C$9:$BK$9</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2.44'!$C$10:$BK$10</c:f>
              <c:numCache>
                <c:formatCode>0.0%</c:formatCode>
                <c:ptCount val="61"/>
                <c:pt idx="0">
                  <c:v>0.8000793185108247</c:v>
                </c:pt>
                <c:pt idx="1">
                  <c:v>0.80389117420848244</c:v>
                </c:pt>
                <c:pt idx="2">
                  <c:v>0.78307150086337818</c:v>
                </c:pt>
                <c:pt idx="3">
                  <c:v>0.77969581635524032</c:v>
                </c:pt>
                <c:pt idx="4">
                  <c:v>0.77797499005647686</c:v>
                </c:pt>
                <c:pt idx="5">
                  <c:v>0.78505020055475416</c:v>
                </c:pt>
                <c:pt idx="6">
                  <c:v>0.80304849902095288</c:v>
                </c:pt>
                <c:pt idx="7">
                  <c:v>0.82422129242205955</c:v>
                </c:pt>
                <c:pt idx="8">
                  <c:v>0.83452089368050442</c:v>
                </c:pt>
                <c:pt idx="9">
                  <c:v>0.83397005343438446</c:v>
                </c:pt>
                <c:pt idx="10">
                  <c:v>0.81674822729334196</c:v>
                </c:pt>
                <c:pt idx="11">
                  <c:v>0.83426970292008418</c:v>
                </c:pt>
                <c:pt idx="12">
                  <c:v>0.83583742283036044</c:v>
                </c:pt>
                <c:pt idx="13">
                  <c:v>0.83431764504980188</c:v>
                </c:pt>
                <c:pt idx="14">
                  <c:v>0.82246680483811418</c:v>
                </c:pt>
                <c:pt idx="15">
                  <c:v>0.81583160257574128</c:v>
                </c:pt>
                <c:pt idx="16">
                  <c:v>0.81913587118040765</c:v>
                </c:pt>
                <c:pt idx="17">
                  <c:v>0.83612349958146115</c:v>
                </c:pt>
                <c:pt idx="18">
                  <c:v>0.82334742089915802</c:v>
                </c:pt>
                <c:pt idx="19">
                  <c:v>0.79973428748833353</c:v>
                </c:pt>
                <c:pt idx="20">
                  <c:v>0.80870875489509098</c:v>
                </c:pt>
                <c:pt idx="21">
                  <c:v>0.8148653536542354</c:v>
                </c:pt>
                <c:pt idx="22">
                  <c:v>0.81737754839732846</c:v>
                </c:pt>
                <c:pt idx="23">
                  <c:v>0.81670745119197008</c:v>
                </c:pt>
                <c:pt idx="24">
                  <c:v>0.81662334192952424</c:v>
                </c:pt>
                <c:pt idx="25">
                  <c:v>0.81609428535678896</c:v>
                </c:pt>
                <c:pt idx="26">
                  <c:v>0.81414539921131268</c:v>
                </c:pt>
                <c:pt idx="27">
                  <c:v>0.81275477672825891</c:v>
                </c:pt>
                <c:pt idx="28">
                  <c:v>0.80841079904530044</c:v>
                </c:pt>
                <c:pt idx="29">
                  <c:v>0.80563142208827454</c:v>
                </c:pt>
                <c:pt idx="30">
                  <c:v>0.79987652090548389</c:v>
                </c:pt>
                <c:pt idx="31">
                  <c:v>0.79310017878956751</c:v>
                </c:pt>
                <c:pt idx="32">
                  <c:v>0.78495736621934165</c:v>
                </c:pt>
                <c:pt idx="33">
                  <c:v>0.77712583164366522</c:v>
                </c:pt>
                <c:pt idx="34">
                  <c:v>0.76842104267387545</c:v>
                </c:pt>
                <c:pt idx="35">
                  <c:v>0.76017774057707888</c:v>
                </c:pt>
                <c:pt idx="36">
                  <c:v>0.75215608015618107</c:v>
                </c:pt>
                <c:pt idx="37">
                  <c:v>0.74443645176260376</c:v>
                </c:pt>
                <c:pt idx="38">
                  <c:v>0.73729755821815801</c:v>
                </c:pt>
                <c:pt idx="39">
                  <c:v>0.73044655031641426</c:v>
                </c:pt>
                <c:pt idx="40">
                  <c:v>0.72386612279017148</c:v>
                </c:pt>
                <c:pt idx="41">
                  <c:v>0.71789068318794613</c:v>
                </c:pt>
                <c:pt idx="42">
                  <c:v>0.71236354050786854</c:v>
                </c:pt>
                <c:pt idx="43">
                  <c:v>0.70701309573318161</c:v>
                </c:pt>
                <c:pt idx="44">
                  <c:v>0.70187219942397483</c:v>
                </c:pt>
                <c:pt idx="45">
                  <c:v>0.69714301161292547</c:v>
                </c:pt>
                <c:pt idx="46">
                  <c:v>0.69293122920416284</c:v>
                </c:pt>
                <c:pt idx="47">
                  <c:v>0.68897235258427048</c:v>
                </c:pt>
                <c:pt idx="48">
                  <c:v>0.68535517286677061</c:v>
                </c:pt>
                <c:pt idx="49">
                  <c:v>0.68245483342046831</c:v>
                </c:pt>
                <c:pt idx="50">
                  <c:v>0.67952147886896141</c:v>
                </c:pt>
                <c:pt idx="51">
                  <c:v>0.67720965925212417</c:v>
                </c:pt>
                <c:pt idx="52">
                  <c:v>0.67506054659299841</c:v>
                </c:pt>
                <c:pt idx="53">
                  <c:v>0.67307664533273803</c:v>
                </c:pt>
                <c:pt idx="54">
                  <c:v>0.67141494121673051</c:v>
                </c:pt>
                <c:pt idx="55">
                  <c:v>0.66965731664690076</c:v>
                </c:pt>
                <c:pt idx="56">
                  <c:v>0.66813593096354562</c:v>
                </c:pt>
                <c:pt idx="57">
                  <c:v>0.6664336257488892</c:v>
                </c:pt>
                <c:pt idx="58">
                  <c:v>0.66512626626150106</c:v>
                </c:pt>
                <c:pt idx="59">
                  <c:v>0.66382168745792336</c:v>
                </c:pt>
                <c:pt idx="60">
                  <c:v>0.66269766994073265</c:v>
                </c:pt>
              </c:numCache>
            </c:numRef>
          </c:val>
          <c:smooth val="0"/>
          <c:extLst>
            <c:ext xmlns:c16="http://schemas.microsoft.com/office/drawing/2014/chart" uri="{C3380CC4-5D6E-409C-BE32-E72D297353CC}">
              <c16:uniqueId val="{00000000-7224-49A3-BF7B-5828C8D66D4B}"/>
            </c:ext>
          </c:extLst>
        </c:ser>
        <c:ser>
          <c:idx val="2"/>
          <c:order val="1"/>
          <c:tx>
            <c:v>1,5%</c:v>
          </c:tx>
          <c:spPr>
            <a:ln w="22225">
              <a:solidFill>
                <a:schemeClr val="accent5">
                  <a:lumMod val="75000"/>
                </a:schemeClr>
              </a:solidFill>
            </a:ln>
          </c:spPr>
          <c:marker>
            <c:symbol val="none"/>
          </c:marker>
          <c:cat>
            <c:numRef>
              <c:f>'Fig 2.44'!$C$9:$BK$9</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2.44'!$C$11:$BK$11</c:f>
              <c:numCache>
                <c:formatCode>0.0%</c:formatCode>
                <c:ptCount val="61"/>
                <c:pt idx="0">
                  <c:v>0.80008021953843322</c:v>
                </c:pt>
                <c:pt idx="1">
                  <c:v>0.80389287211198546</c:v>
                </c:pt>
                <c:pt idx="2">
                  <c:v>0.78307281567979736</c:v>
                </c:pt>
                <c:pt idx="3">
                  <c:v>0.7796953749266915</c:v>
                </c:pt>
                <c:pt idx="4">
                  <c:v>0.77797568645179438</c:v>
                </c:pt>
                <c:pt idx="5">
                  <c:v>0.78505205947645718</c:v>
                </c:pt>
                <c:pt idx="6">
                  <c:v>0.80305016457453104</c:v>
                </c:pt>
                <c:pt idx="7">
                  <c:v>0.82422139754443779</c:v>
                </c:pt>
                <c:pt idx="8">
                  <c:v>0.83452084891062539</c:v>
                </c:pt>
                <c:pt idx="9">
                  <c:v>0.8339696630978618</c:v>
                </c:pt>
                <c:pt idx="10">
                  <c:v>0.81674816432773256</c:v>
                </c:pt>
                <c:pt idx="11">
                  <c:v>0.8342685888907263</c:v>
                </c:pt>
                <c:pt idx="12">
                  <c:v>0.83583897950218844</c:v>
                </c:pt>
                <c:pt idx="13">
                  <c:v>0.83431694309726323</c:v>
                </c:pt>
                <c:pt idx="14">
                  <c:v>0.82246931380000787</c:v>
                </c:pt>
                <c:pt idx="15">
                  <c:v>0.81583227296343419</c:v>
                </c:pt>
                <c:pt idx="16">
                  <c:v>0.81913604678942398</c:v>
                </c:pt>
                <c:pt idx="17">
                  <c:v>0.8361232230562935</c:v>
                </c:pt>
                <c:pt idx="18">
                  <c:v>0.82334873522203911</c:v>
                </c:pt>
                <c:pt idx="19">
                  <c:v>0.79973548894565372</c:v>
                </c:pt>
                <c:pt idx="20">
                  <c:v>0.80870864472846049</c:v>
                </c:pt>
                <c:pt idx="21">
                  <c:v>0.81486514987636161</c:v>
                </c:pt>
                <c:pt idx="22">
                  <c:v>0.81737867701090761</c:v>
                </c:pt>
                <c:pt idx="23">
                  <c:v>0.81671373680469084</c:v>
                </c:pt>
                <c:pt idx="24">
                  <c:v>0.81718569712471389</c:v>
                </c:pt>
                <c:pt idx="25">
                  <c:v>0.81736089575985216</c:v>
                </c:pt>
                <c:pt idx="26">
                  <c:v>0.81634962315264681</c:v>
                </c:pt>
                <c:pt idx="27">
                  <c:v>0.81560072620728818</c:v>
                </c:pt>
                <c:pt idx="28">
                  <c:v>0.8123648283421756</c:v>
                </c:pt>
                <c:pt idx="29">
                  <c:v>0.81059509867564417</c:v>
                </c:pt>
                <c:pt idx="30">
                  <c:v>0.80618560733970446</c:v>
                </c:pt>
                <c:pt idx="31">
                  <c:v>0.80027218873903994</c:v>
                </c:pt>
                <c:pt idx="32">
                  <c:v>0.79319673443852279</c:v>
                </c:pt>
                <c:pt idx="33">
                  <c:v>0.78662727285515555</c:v>
                </c:pt>
                <c:pt idx="34">
                  <c:v>0.77886709610497695</c:v>
                </c:pt>
                <c:pt idx="35">
                  <c:v>0.77187230363642467</c:v>
                </c:pt>
                <c:pt idx="36">
                  <c:v>0.76478513723675912</c:v>
                </c:pt>
                <c:pt idx="37">
                  <c:v>0.75800459889211991</c:v>
                </c:pt>
                <c:pt idx="38">
                  <c:v>0.75152289282337648</c:v>
                </c:pt>
                <c:pt idx="39">
                  <c:v>0.74533822563475738</c:v>
                </c:pt>
                <c:pt idx="40">
                  <c:v>0.73944502016722025</c:v>
                </c:pt>
                <c:pt idx="41">
                  <c:v>0.73390915654833344</c:v>
                </c:pt>
                <c:pt idx="42">
                  <c:v>0.72884144311562693</c:v>
                </c:pt>
                <c:pt idx="43">
                  <c:v>0.72371567987096475</c:v>
                </c:pt>
                <c:pt idx="44">
                  <c:v>0.71909383132968285</c:v>
                </c:pt>
                <c:pt idx="45">
                  <c:v>0.71492422420098978</c:v>
                </c:pt>
                <c:pt idx="46">
                  <c:v>0.71080925898067693</c:v>
                </c:pt>
                <c:pt idx="47">
                  <c:v>0.7069909302236802</c:v>
                </c:pt>
                <c:pt idx="48">
                  <c:v>0.7035541746163877</c:v>
                </c:pt>
                <c:pt idx="49">
                  <c:v>0.70066467157512491</c:v>
                </c:pt>
                <c:pt idx="50">
                  <c:v>0.69802240514796943</c:v>
                </c:pt>
                <c:pt idx="51">
                  <c:v>0.69584383374329939</c:v>
                </c:pt>
                <c:pt idx="52">
                  <c:v>0.69364639406127171</c:v>
                </c:pt>
                <c:pt idx="53">
                  <c:v>0.69190588626472471</c:v>
                </c:pt>
                <c:pt idx="54">
                  <c:v>0.69009649081767599</c:v>
                </c:pt>
                <c:pt idx="55">
                  <c:v>0.68846326451051765</c:v>
                </c:pt>
                <c:pt idx="56">
                  <c:v>0.68692409423334944</c:v>
                </c:pt>
                <c:pt idx="57">
                  <c:v>0.68524445220846608</c:v>
                </c:pt>
                <c:pt idx="58">
                  <c:v>0.6838253285135294</c:v>
                </c:pt>
                <c:pt idx="59">
                  <c:v>0.68266678875962816</c:v>
                </c:pt>
                <c:pt idx="60">
                  <c:v>0.68154002597371677</c:v>
                </c:pt>
              </c:numCache>
            </c:numRef>
          </c:val>
          <c:smooth val="0"/>
          <c:extLst>
            <c:ext xmlns:c16="http://schemas.microsoft.com/office/drawing/2014/chart" uri="{C3380CC4-5D6E-409C-BE32-E72D297353CC}">
              <c16:uniqueId val="{00000001-7224-49A3-BF7B-5828C8D66D4B}"/>
            </c:ext>
          </c:extLst>
        </c:ser>
        <c:ser>
          <c:idx val="3"/>
          <c:order val="2"/>
          <c:tx>
            <c:v>1,3%</c:v>
          </c:tx>
          <c:spPr>
            <a:ln w="22225">
              <a:solidFill>
                <a:schemeClr val="accent6">
                  <a:lumMod val="75000"/>
                </a:schemeClr>
              </a:solidFill>
            </a:ln>
          </c:spPr>
          <c:marker>
            <c:symbol val="none"/>
          </c:marker>
          <c:cat>
            <c:numRef>
              <c:f>'Fig 2.44'!$C$9:$BK$9</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2.44'!$C$12:$BK$12</c:f>
              <c:numCache>
                <c:formatCode>0.0%</c:formatCode>
                <c:ptCount val="61"/>
                <c:pt idx="0">
                  <c:v>0.80007945312350748</c:v>
                </c:pt>
                <c:pt idx="1">
                  <c:v>0.80389193662534664</c:v>
                </c:pt>
                <c:pt idx="2">
                  <c:v>0.78307165750953223</c:v>
                </c:pt>
                <c:pt idx="3">
                  <c:v>0.77969615087695132</c:v>
                </c:pt>
                <c:pt idx="4">
                  <c:v>0.77797723796903784</c:v>
                </c:pt>
                <c:pt idx="5">
                  <c:v>0.78504916968178973</c:v>
                </c:pt>
                <c:pt idx="6">
                  <c:v>0.80304735505043434</c:v>
                </c:pt>
                <c:pt idx="7">
                  <c:v>0.82422157102175975</c:v>
                </c:pt>
                <c:pt idx="8">
                  <c:v>0.83452350870372405</c:v>
                </c:pt>
                <c:pt idx="9">
                  <c:v>0.83397044696722611</c:v>
                </c:pt>
                <c:pt idx="10">
                  <c:v>0.81674784711641613</c:v>
                </c:pt>
                <c:pt idx="11">
                  <c:v>0.83427006942333759</c:v>
                </c:pt>
                <c:pt idx="12">
                  <c:v>0.83583860776526497</c:v>
                </c:pt>
                <c:pt idx="13">
                  <c:v>0.83431650787162903</c:v>
                </c:pt>
                <c:pt idx="14">
                  <c:v>0.82246783611120255</c:v>
                </c:pt>
                <c:pt idx="15">
                  <c:v>0.8158325052074431</c:v>
                </c:pt>
                <c:pt idx="16">
                  <c:v>0.8191342246781721</c:v>
                </c:pt>
                <c:pt idx="17">
                  <c:v>0.83612162674969359</c:v>
                </c:pt>
                <c:pt idx="18">
                  <c:v>0.8233457835760577</c:v>
                </c:pt>
                <c:pt idx="19">
                  <c:v>0.79973527223050611</c:v>
                </c:pt>
                <c:pt idx="20">
                  <c:v>0.8087074757445416</c:v>
                </c:pt>
                <c:pt idx="21">
                  <c:v>0.81486523955999013</c:v>
                </c:pt>
                <c:pt idx="22">
                  <c:v>0.81737811071472855</c:v>
                </c:pt>
                <c:pt idx="23">
                  <c:v>0.81671872828106629</c:v>
                </c:pt>
                <c:pt idx="24">
                  <c:v>0.8175882310368775</c:v>
                </c:pt>
                <c:pt idx="25">
                  <c:v>0.81791535172256824</c:v>
                </c:pt>
                <c:pt idx="26">
                  <c:v>0.81781985957592584</c:v>
                </c:pt>
                <c:pt idx="27">
                  <c:v>0.81774232663628499</c:v>
                </c:pt>
                <c:pt idx="28">
                  <c:v>0.81519440273704291</c:v>
                </c:pt>
                <c:pt idx="29">
                  <c:v>0.81430134174078106</c:v>
                </c:pt>
                <c:pt idx="30">
                  <c:v>0.81051234666556982</c:v>
                </c:pt>
                <c:pt idx="31">
                  <c:v>0.80506701812600978</c:v>
                </c:pt>
                <c:pt idx="32">
                  <c:v>0.79894037601923795</c:v>
                </c:pt>
                <c:pt idx="33">
                  <c:v>0.79314334831758915</c:v>
                </c:pt>
                <c:pt idx="34">
                  <c:v>0.78613118866305454</c:v>
                </c:pt>
                <c:pt idx="35">
                  <c:v>0.77957416707575311</c:v>
                </c:pt>
                <c:pt idx="36">
                  <c:v>0.77323349647328243</c:v>
                </c:pt>
                <c:pt idx="37">
                  <c:v>0.76689588464195946</c:v>
                </c:pt>
                <c:pt idx="38">
                  <c:v>0.76117906051958306</c:v>
                </c:pt>
                <c:pt idx="39">
                  <c:v>0.75546288946261775</c:v>
                </c:pt>
                <c:pt idx="40">
                  <c:v>0.75003807060824468</c:v>
                </c:pt>
                <c:pt idx="41">
                  <c:v>0.74498539948015474</c:v>
                </c:pt>
                <c:pt idx="42">
                  <c:v>0.74013396088566896</c:v>
                </c:pt>
                <c:pt idx="43">
                  <c:v>0.73551863266100681</c:v>
                </c:pt>
                <c:pt idx="44">
                  <c:v>0.73115936079346178</c:v>
                </c:pt>
                <c:pt idx="45">
                  <c:v>0.72700605772960392</c:v>
                </c:pt>
                <c:pt idx="46">
                  <c:v>0.72318752057077662</c:v>
                </c:pt>
                <c:pt idx="47">
                  <c:v>0.71942217299276989</c:v>
                </c:pt>
                <c:pt idx="48">
                  <c:v>0.71633788075385862</c:v>
                </c:pt>
                <c:pt idx="49">
                  <c:v>0.71357784785055101</c:v>
                </c:pt>
                <c:pt idx="50">
                  <c:v>0.71083632045938017</c:v>
                </c:pt>
                <c:pt idx="51">
                  <c:v>0.70860633155496355</c:v>
                </c:pt>
                <c:pt idx="52">
                  <c:v>0.70662734200028576</c:v>
                </c:pt>
                <c:pt idx="53">
                  <c:v>0.70466339565046388</c:v>
                </c:pt>
                <c:pt idx="54">
                  <c:v>0.70314642412018569</c:v>
                </c:pt>
                <c:pt idx="55">
                  <c:v>0.70159987100852139</c:v>
                </c:pt>
                <c:pt idx="56">
                  <c:v>0.69993865924485887</c:v>
                </c:pt>
                <c:pt idx="57">
                  <c:v>0.69840327316400541</c:v>
                </c:pt>
                <c:pt idx="58">
                  <c:v>0.6969326648452554</c:v>
                </c:pt>
                <c:pt idx="59">
                  <c:v>0.69577265409105127</c:v>
                </c:pt>
                <c:pt idx="60">
                  <c:v>0.69466173902050854</c:v>
                </c:pt>
              </c:numCache>
            </c:numRef>
          </c:val>
          <c:smooth val="0"/>
          <c:extLst>
            <c:ext xmlns:c16="http://schemas.microsoft.com/office/drawing/2014/chart" uri="{C3380CC4-5D6E-409C-BE32-E72D297353CC}">
              <c16:uniqueId val="{00000002-7224-49A3-BF7B-5828C8D66D4B}"/>
            </c:ext>
          </c:extLst>
        </c:ser>
        <c:ser>
          <c:idx val="4"/>
          <c:order val="3"/>
          <c:tx>
            <c:v>1%</c:v>
          </c:tx>
          <c:spPr>
            <a:ln w="22225">
              <a:solidFill>
                <a:srgbClr val="800000"/>
              </a:solidFill>
            </a:ln>
          </c:spPr>
          <c:marker>
            <c:symbol val="none"/>
          </c:marker>
          <c:cat>
            <c:numRef>
              <c:f>'Fig 2.44'!$C$9:$BK$9</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2.44'!$C$13:$BK$13</c:f>
              <c:numCache>
                <c:formatCode>0.0%</c:formatCode>
                <c:ptCount val="61"/>
                <c:pt idx="0">
                  <c:v>0.80007978478866471</c:v>
                </c:pt>
                <c:pt idx="1">
                  <c:v>0.80389298725882152</c:v>
                </c:pt>
                <c:pt idx="2">
                  <c:v>0.78307206255083683</c:v>
                </c:pt>
                <c:pt idx="3">
                  <c:v>0.77969656729239056</c:v>
                </c:pt>
                <c:pt idx="4">
                  <c:v>0.7779746022126387</c:v>
                </c:pt>
                <c:pt idx="5">
                  <c:v>0.78505151118580518</c:v>
                </c:pt>
                <c:pt idx="6">
                  <c:v>0.80304914695305796</c:v>
                </c:pt>
                <c:pt idx="7">
                  <c:v>0.82421993888368916</c:v>
                </c:pt>
                <c:pt idx="8">
                  <c:v>0.83452295830388812</c:v>
                </c:pt>
                <c:pt idx="9">
                  <c:v>0.83397200187257525</c:v>
                </c:pt>
                <c:pt idx="10">
                  <c:v>0.81674659419140261</c:v>
                </c:pt>
                <c:pt idx="11">
                  <c:v>0.83427085399025103</c:v>
                </c:pt>
                <c:pt idx="12">
                  <c:v>0.83583837020382967</c:v>
                </c:pt>
                <c:pt idx="13">
                  <c:v>0.83431690122725199</c:v>
                </c:pt>
                <c:pt idx="14">
                  <c:v>0.82246670810687528</c:v>
                </c:pt>
                <c:pt idx="15">
                  <c:v>0.81583321452846824</c:v>
                </c:pt>
                <c:pt idx="16">
                  <c:v>0.81913367950451921</c:v>
                </c:pt>
                <c:pt idx="17">
                  <c:v>0.83612135224074802</c:v>
                </c:pt>
                <c:pt idx="18">
                  <c:v>0.8233485253836812</c:v>
                </c:pt>
                <c:pt idx="19">
                  <c:v>0.79973651472169704</c:v>
                </c:pt>
                <c:pt idx="20">
                  <c:v>0.80870744369053438</c:v>
                </c:pt>
                <c:pt idx="21">
                  <c:v>0.8148668925585929</c:v>
                </c:pt>
                <c:pt idx="22">
                  <c:v>0.81738202276603811</c:v>
                </c:pt>
                <c:pt idx="23">
                  <c:v>0.81672480746909604</c:v>
                </c:pt>
                <c:pt idx="24">
                  <c:v>0.8181567119630605</c:v>
                </c:pt>
                <c:pt idx="25">
                  <c:v>0.81920280215168984</c:v>
                </c:pt>
                <c:pt idx="26">
                  <c:v>0.82005306605650163</c:v>
                </c:pt>
                <c:pt idx="27">
                  <c:v>0.8209673296870259</c:v>
                </c:pt>
                <c:pt idx="28">
                  <c:v>0.81929801353047293</c:v>
                </c:pt>
                <c:pt idx="29">
                  <c:v>0.8193489951176316</c:v>
                </c:pt>
                <c:pt idx="30">
                  <c:v>0.81695454914741772</c:v>
                </c:pt>
                <c:pt idx="31">
                  <c:v>0.81274362561417191</c:v>
                </c:pt>
                <c:pt idx="32">
                  <c:v>0.80741380555807929</c:v>
                </c:pt>
                <c:pt idx="33">
                  <c:v>0.80295986153723364</c:v>
                </c:pt>
                <c:pt idx="34">
                  <c:v>0.7972831497410634</c:v>
                </c:pt>
                <c:pt idx="35">
                  <c:v>0.79173836821478583</c:v>
                </c:pt>
                <c:pt idx="36">
                  <c:v>0.78641199109555526</c:v>
                </c:pt>
                <c:pt idx="37">
                  <c:v>0.78107998681276536</c:v>
                </c:pt>
                <c:pt idx="38">
                  <c:v>0.77607910933428315</c:v>
                </c:pt>
                <c:pt idx="39">
                  <c:v>0.77108351510208051</c:v>
                </c:pt>
                <c:pt idx="40">
                  <c:v>0.76639223762968056</c:v>
                </c:pt>
                <c:pt idx="41">
                  <c:v>0.76179523807260552</c:v>
                </c:pt>
                <c:pt idx="42">
                  <c:v>0.75769906451942015</c:v>
                </c:pt>
                <c:pt idx="43">
                  <c:v>0.75356867026093033</c:v>
                </c:pt>
                <c:pt idx="44">
                  <c:v>0.74972128599908849</c:v>
                </c:pt>
                <c:pt idx="45">
                  <c:v>0.74581800827918598</c:v>
                </c:pt>
                <c:pt idx="46">
                  <c:v>0.74228796460236846</c:v>
                </c:pt>
                <c:pt idx="47">
                  <c:v>0.73911565164962223</c:v>
                </c:pt>
                <c:pt idx="48">
                  <c:v>0.7361069182321841</c:v>
                </c:pt>
                <c:pt idx="49">
                  <c:v>0.73346858798824432</c:v>
                </c:pt>
                <c:pt idx="50">
                  <c:v>0.73116210653730518</c:v>
                </c:pt>
                <c:pt idx="51">
                  <c:v>0.72888017714243103</c:v>
                </c:pt>
                <c:pt idx="52">
                  <c:v>0.72690002685643051</c:v>
                </c:pt>
                <c:pt idx="53">
                  <c:v>0.72522822538013232</c:v>
                </c:pt>
                <c:pt idx="54">
                  <c:v>0.72354598980348339</c:v>
                </c:pt>
                <c:pt idx="55">
                  <c:v>0.72186876800777555</c:v>
                </c:pt>
                <c:pt idx="56">
                  <c:v>0.72037155602030933</c:v>
                </c:pt>
                <c:pt idx="57">
                  <c:v>0.71879945080551788</c:v>
                </c:pt>
                <c:pt idx="58">
                  <c:v>0.71732398698866773</c:v>
                </c:pt>
                <c:pt idx="59">
                  <c:v>0.71621073867138096</c:v>
                </c:pt>
                <c:pt idx="60">
                  <c:v>0.71518394072946445</c:v>
                </c:pt>
              </c:numCache>
            </c:numRef>
          </c:val>
          <c:smooth val="0"/>
          <c:extLst>
            <c:ext xmlns:c16="http://schemas.microsoft.com/office/drawing/2014/chart" uri="{C3380CC4-5D6E-409C-BE32-E72D297353CC}">
              <c16:uniqueId val="{00000003-7224-49A3-BF7B-5828C8D66D4B}"/>
            </c:ext>
          </c:extLst>
        </c:ser>
        <c:dLbls>
          <c:showLegendKey val="0"/>
          <c:showVal val="0"/>
          <c:showCatName val="0"/>
          <c:showSerName val="0"/>
          <c:showPercent val="0"/>
          <c:showBubbleSize val="0"/>
        </c:dLbls>
        <c:smooth val="0"/>
        <c:axId val="92998656"/>
        <c:axId val="93693440"/>
      </c:lineChart>
      <c:catAx>
        <c:axId val="92998656"/>
        <c:scaling>
          <c:orientation val="minMax"/>
        </c:scaling>
        <c:delete val="0"/>
        <c:axPos val="b"/>
        <c:title>
          <c:tx>
            <c:rich>
              <a:bodyPr/>
              <a:lstStyle/>
              <a:p>
                <a:pPr>
                  <a:defRPr/>
                </a:pPr>
                <a:r>
                  <a:rPr lang="fr-FR"/>
                  <a:t>génération</a:t>
                </a:r>
              </a:p>
            </c:rich>
          </c:tx>
          <c:layout>
            <c:manualLayout>
              <c:xMode val="edge"/>
              <c:yMode val="edge"/>
              <c:x val="0.17442789039125212"/>
              <c:y val="0.65242547568365095"/>
            </c:manualLayout>
          </c:layout>
          <c:overlay val="0"/>
        </c:title>
        <c:numFmt formatCode="General" sourceLinked="1"/>
        <c:majorTickMark val="out"/>
        <c:minorTickMark val="none"/>
        <c:tickLblPos val="nextTo"/>
        <c:txPr>
          <a:bodyPr rot="-5400000" vert="horz"/>
          <a:lstStyle/>
          <a:p>
            <a:pPr>
              <a:defRPr/>
            </a:pPr>
            <a:endParaRPr lang="fr-FR"/>
          </a:p>
        </c:txPr>
        <c:crossAx val="93693440"/>
        <c:crosses val="autoZero"/>
        <c:auto val="1"/>
        <c:lblAlgn val="ctr"/>
        <c:lblOffset val="100"/>
        <c:tickLblSkip val="10"/>
        <c:noMultiLvlLbl val="0"/>
      </c:catAx>
      <c:valAx>
        <c:axId val="93693440"/>
        <c:scaling>
          <c:orientation val="minMax"/>
          <c:min val="0.60000000000000009"/>
        </c:scaling>
        <c:delete val="0"/>
        <c:axPos val="l"/>
        <c:majorGridlines/>
        <c:title>
          <c:tx>
            <c:rich>
              <a:bodyPr/>
              <a:lstStyle/>
              <a:p>
                <a:pPr>
                  <a:defRPr/>
                </a:pPr>
                <a:r>
                  <a:rPr lang="fr-FR"/>
                  <a:t>en % du dernier salaire net</a:t>
                </a:r>
              </a:p>
            </c:rich>
          </c:tx>
          <c:overlay val="0"/>
        </c:title>
        <c:numFmt formatCode="0%" sourceLinked="0"/>
        <c:majorTickMark val="out"/>
        <c:minorTickMark val="none"/>
        <c:tickLblPos val="nextTo"/>
        <c:crossAx val="92998656"/>
        <c:crosses val="autoZero"/>
        <c:crossBetween val="between"/>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txPr>
    <a:bodyPr/>
    <a:lstStyle/>
    <a:p>
      <a:pPr>
        <a:defRPr sz="1000"/>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92979002624672"/>
          <c:y val="3.5880555555555554E-2"/>
          <c:w val="0.85703783902012254"/>
          <c:h val="0.71216990740740738"/>
        </c:manualLayout>
      </c:layout>
      <c:lineChart>
        <c:grouping val="standard"/>
        <c:varyColors val="0"/>
        <c:ser>
          <c:idx val="1"/>
          <c:order val="0"/>
          <c:tx>
            <c:v>1,8</c:v>
          </c:tx>
          <c:spPr>
            <a:ln w="22225">
              <a:solidFill>
                <a:srgbClr val="006600"/>
              </a:solidFill>
            </a:ln>
          </c:spPr>
          <c:marker>
            <c:symbol val="none"/>
          </c:marker>
          <c:cat>
            <c:numRef>
              <c:f>'Fig 2.45'!$C$4:$BK$4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2.45'!$C$5:$BK$5</c:f>
              <c:numCache>
                <c:formatCode>0.00</c:formatCode>
                <c:ptCount val="61"/>
                <c:pt idx="0">
                  <c:v>1.2314239593228169</c:v>
                </c:pt>
                <c:pt idx="1">
                  <c:v>1.2364321936012492</c:v>
                </c:pt>
                <c:pt idx="2">
                  <c:v>1.2397581496896051</c:v>
                </c:pt>
                <c:pt idx="3">
                  <c:v>1.2461224386105061</c:v>
                </c:pt>
                <c:pt idx="4">
                  <c:v>1.2770711573583984</c:v>
                </c:pt>
                <c:pt idx="5">
                  <c:v>1.2817876399471901</c:v>
                </c:pt>
                <c:pt idx="6">
                  <c:v>1.3132236481869692</c:v>
                </c:pt>
                <c:pt idx="7">
                  <c:v>1.3173214319729445</c:v>
                </c:pt>
                <c:pt idx="8">
                  <c:v>1.3438638382476584</c:v>
                </c:pt>
                <c:pt idx="9">
                  <c:v>1.2767768701895226</c:v>
                </c:pt>
                <c:pt idx="10">
                  <c:v>1.2361108909760818</c:v>
                </c:pt>
                <c:pt idx="11">
                  <c:v>1.2047433155069713</c:v>
                </c:pt>
                <c:pt idx="12">
                  <c:v>1.1955474596944309</c:v>
                </c:pt>
                <c:pt idx="13">
                  <c:v>1.186385100892368</c:v>
                </c:pt>
                <c:pt idx="14">
                  <c:v>1.1772353968670206</c:v>
                </c:pt>
                <c:pt idx="15">
                  <c:v>1.1796097640943446</c:v>
                </c:pt>
                <c:pt idx="16">
                  <c:v>1.1464612917700805</c:v>
                </c:pt>
                <c:pt idx="17">
                  <c:v>1.115172922588203</c:v>
                </c:pt>
                <c:pt idx="18">
                  <c:v>1.0762479623089807</c:v>
                </c:pt>
                <c:pt idx="19">
                  <c:v>1.0784800601024924</c:v>
                </c:pt>
                <c:pt idx="20">
                  <c:v>1.0825428970959312</c:v>
                </c:pt>
                <c:pt idx="21">
                  <c:v>1.0878815093404521</c:v>
                </c:pt>
                <c:pt idx="22">
                  <c:v>1.0896390404992913</c:v>
                </c:pt>
                <c:pt idx="23">
                  <c:v>1.0926611953521894</c:v>
                </c:pt>
                <c:pt idx="24">
                  <c:v>1.0979250172311912</c:v>
                </c:pt>
                <c:pt idx="25">
                  <c:v>1.102154584523094</c:v>
                </c:pt>
                <c:pt idx="26">
                  <c:v>1.106584737292311</c:v>
                </c:pt>
                <c:pt idx="27">
                  <c:v>1.11362619128894</c:v>
                </c:pt>
                <c:pt idx="28">
                  <c:v>1.1187039705292956</c:v>
                </c:pt>
                <c:pt idx="29">
                  <c:v>1.1244572836583251</c:v>
                </c:pt>
                <c:pt idx="30">
                  <c:v>1.1315750022283828</c:v>
                </c:pt>
                <c:pt idx="31">
                  <c:v>1.1381056000861807</c:v>
                </c:pt>
                <c:pt idx="32">
                  <c:v>1.1446582500339264</c:v>
                </c:pt>
                <c:pt idx="33">
                  <c:v>1.1535916280766088</c:v>
                </c:pt>
                <c:pt idx="34">
                  <c:v>1.1612298574553366</c:v>
                </c:pt>
                <c:pt idx="35">
                  <c:v>1.169479483099569</c:v>
                </c:pt>
                <c:pt idx="36">
                  <c:v>1.1780094806093395</c:v>
                </c:pt>
                <c:pt idx="37">
                  <c:v>1.186956134123516</c:v>
                </c:pt>
                <c:pt idx="38">
                  <c:v>1.1967985439184874</c:v>
                </c:pt>
                <c:pt idx="39">
                  <c:v>1.2070912582064504</c:v>
                </c:pt>
                <c:pt idx="40">
                  <c:v>1.2178267936318283</c:v>
                </c:pt>
                <c:pt idx="41">
                  <c:v>1.2296001252683737</c:v>
                </c:pt>
                <c:pt idx="42">
                  <c:v>1.2421751525987033</c:v>
                </c:pt>
                <c:pt idx="43">
                  <c:v>1.2551251770004728</c:v>
                </c:pt>
                <c:pt idx="44">
                  <c:v>1.2685216157066412</c:v>
                </c:pt>
                <c:pt idx="45">
                  <c:v>1.2827637928134137</c:v>
                </c:pt>
                <c:pt idx="46">
                  <c:v>1.2980802373332789</c:v>
                </c:pt>
                <c:pt idx="47">
                  <c:v>1.3140112669299835</c:v>
                </c:pt>
                <c:pt idx="48">
                  <c:v>1.3307478642436201</c:v>
                </c:pt>
                <c:pt idx="49">
                  <c:v>1.349085297423589</c:v>
                </c:pt>
                <c:pt idx="50">
                  <c:v>1.3675752568295079</c:v>
                </c:pt>
                <c:pt idx="51">
                  <c:v>1.3875773212214986</c:v>
                </c:pt>
                <c:pt idx="52">
                  <c:v>1.4081918672533251</c:v>
                </c:pt>
                <c:pt idx="53">
                  <c:v>1.4294449125060467</c:v>
                </c:pt>
                <c:pt idx="54">
                  <c:v>1.45170821479645</c:v>
                </c:pt>
                <c:pt idx="55">
                  <c:v>1.4740896570889717</c:v>
                </c:pt>
                <c:pt idx="56">
                  <c:v>1.497345740120998</c:v>
                </c:pt>
                <c:pt idx="57">
                  <c:v>1.5205461363147863</c:v>
                </c:pt>
                <c:pt idx="58">
                  <c:v>1.5450081578040835</c:v>
                </c:pt>
                <c:pt idx="59">
                  <c:v>1.569845482615698</c:v>
                </c:pt>
                <c:pt idx="60">
                  <c:v>1.5954991638811444</c:v>
                </c:pt>
              </c:numCache>
            </c:numRef>
          </c:val>
          <c:smooth val="0"/>
          <c:extLst>
            <c:ext xmlns:c16="http://schemas.microsoft.com/office/drawing/2014/chart" uri="{C3380CC4-5D6E-409C-BE32-E72D297353CC}">
              <c16:uniqueId val="{00000000-3677-4AF7-9538-B5C05BB7B3D5}"/>
            </c:ext>
          </c:extLst>
        </c:ser>
        <c:ser>
          <c:idx val="2"/>
          <c:order val="1"/>
          <c:tx>
            <c:v>1,5</c:v>
          </c:tx>
          <c:spPr>
            <a:ln w="22225">
              <a:solidFill>
                <a:schemeClr val="accent5">
                  <a:lumMod val="75000"/>
                </a:schemeClr>
              </a:solidFill>
            </a:ln>
          </c:spPr>
          <c:marker>
            <c:symbol val="none"/>
          </c:marker>
          <c:cat>
            <c:numRef>
              <c:f>'Fig 2.45'!$C$4:$BK$4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2.45'!$C$6:$BK$6</c:f>
              <c:numCache>
                <c:formatCode>0.00</c:formatCode>
                <c:ptCount val="61"/>
                <c:pt idx="0">
                  <c:v>1.2314253461190499</c:v>
                </c:pt>
                <c:pt idx="1">
                  <c:v>1.2364348050773051</c:v>
                </c:pt>
                <c:pt idx="2">
                  <c:v>1.2397602313058678</c:v>
                </c:pt>
                <c:pt idx="3">
                  <c:v>1.2461217331122743</c:v>
                </c:pt>
                <c:pt idx="4">
                  <c:v>1.2770723005138795</c:v>
                </c:pt>
                <c:pt idx="5">
                  <c:v>1.2817906750943195</c:v>
                </c:pt>
                <c:pt idx="6">
                  <c:v>1.3132263718634951</c:v>
                </c:pt>
                <c:pt idx="7">
                  <c:v>1.3173215999860293</c:v>
                </c:pt>
                <c:pt idx="8">
                  <c:v>1.343863766152853</c:v>
                </c:pt>
                <c:pt idx="9">
                  <c:v>1.2767762725989475</c:v>
                </c:pt>
                <c:pt idx="10">
                  <c:v>1.2361107956805275</c:v>
                </c:pt>
                <c:pt idx="11">
                  <c:v>1.20474170677131</c:v>
                </c:pt>
                <c:pt idx="12">
                  <c:v>1.1955496862937656</c:v>
                </c:pt>
                <c:pt idx="13">
                  <c:v>1.1863841027281334</c:v>
                </c:pt>
                <c:pt idx="14">
                  <c:v>1.1772389880621097</c:v>
                </c:pt>
                <c:pt idx="15">
                  <c:v>1.1796107334069648</c:v>
                </c:pt>
                <c:pt idx="16">
                  <c:v>1.1464615375521867</c:v>
                </c:pt>
                <c:pt idx="17">
                  <c:v>1.1151725669331953</c:v>
                </c:pt>
                <c:pt idx="18">
                  <c:v>1.0762496193568225</c:v>
                </c:pt>
                <c:pt idx="19">
                  <c:v>1.0784816226856</c:v>
                </c:pt>
                <c:pt idx="20">
                  <c:v>1.0825427548820534</c:v>
                </c:pt>
                <c:pt idx="21">
                  <c:v>1.0878812469910688</c:v>
                </c:pt>
                <c:pt idx="22">
                  <c:v>1.0896404912096431</c:v>
                </c:pt>
                <c:pt idx="23">
                  <c:v>1.0926693031123007</c:v>
                </c:pt>
                <c:pt idx="24">
                  <c:v>1.0979191513131985</c:v>
                </c:pt>
                <c:pt idx="25">
                  <c:v>1.1020112298042699</c:v>
                </c:pt>
                <c:pt idx="26">
                  <c:v>1.1061910858488171</c:v>
                </c:pt>
                <c:pt idx="27">
                  <c:v>1.1123564024578463</c:v>
                </c:pt>
                <c:pt idx="28">
                  <c:v>1.1168946157134723</c:v>
                </c:pt>
                <c:pt idx="29">
                  <c:v>1.1215160028647104</c:v>
                </c:pt>
                <c:pt idx="30">
                  <c:v>1.1277961065211346</c:v>
                </c:pt>
                <c:pt idx="31">
                  <c:v>1.1329453899101587</c:v>
                </c:pt>
                <c:pt idx="32">
                  <c:v>1.138105224529504</c:v>
                </c:pt>
                <c:pt idx="33">
                  <c:v>1.1455935178361321</c:v>
                </c:pt>
                <c:pt idx="34">
                  <c:v>1.1513552314338291</c:v>
                </c:pt>
                <c:pt idx="35">
                  <c:v>1.1581869499392503</c:v>
                </c:pt>
                <c:pt idx="36">
                  <c:v>1.1648292713201625</c:v>
                </c:pt>
                <c:pt idx="37">
                  <c:v>1.1718906756610241</c:v>
                </c:pt>
                <c:pt idx="38">
                  <c:v>1.1793766777784684</c:v>
                </c:pt>
                <c:pt idx="39">
                  <c:v>1.1873018322281403</c:v>
                </c:pt>
                <c:pt idx="40">
                  <c:v>1.195675163363388</c:v>
                </c:pt>
                <c:pt idx="41">
                  <c:v>1.2046187246270559</c:v>
                </c:pt>
                <c:pt idx="42">
                  <c:v>1.2143334833105084</c:v>
                </c:pt>
                <c:pt idx="43">
                  <c:v>1.2239707693051485</c:v>
                </c:pt>
                <c:pt idx="44">
                  <c:v>1.2345003492959967</c:v>
                </c:pt>
                <c:pt idx="45">
                  <c:v>1.2458712989699487</c:v>
                </c:pt>
                <c:pt idx="46">
                  <c:v>1.2573929462820101</c:v>
                </c:pt>
                <c:pt idx="47">
                  <c:v>1.2695103726887815</c:v>
                </c:pt>
                <c:pt idx="48">
                  <c:v>1.2823950626860088</c:v>
                </c:pt>
                <c:pt idx="49">
                  <c:v>1.2963950769456445</c:v>
                </c:pt>
                <c:pt idx="50">
                  <c:v>1.3109887060679355</c:v>
                </c:pt>
                <c:pt idx="51">
                  <c:v>1.3266171744154607</c:v>
                </c:pt>
                <c:pt idx="52">
                  <c:v>1.3423745348961649</c:v>
                </c:pt>
                <c:pt idx="53">
                  <c:v>1.3592066960771652</c:v>
                </c:pt>
                <c:pt idx="54">
                  <c:v>1.3760986614773274</c:v>
                </c:pt>
                <c:pt idx="55">
                  <c:v>1.3935471238659098</c:v>
                </c:pt>
                <c:pt idx="56">
                  <c:v>1.4114072399258499</c:v>
                </c:pt>
                <c:pt idx="57">
                  <c:v>1.4291959003564678</c:v>
                </c:pt>
                <c:pt idx="58">
                  <c:v>1.4477428373365939</c:v>
                </c:pt>
                <c:pt idx="59">
                  <c:v>1.4670743757040052</c:v>
                </c:pt>
                <c:pt idx="60">
                  <c:v>1.4867141557460595</c:v>
                </c:pt>
              </c:numCache>
            </c:numRef>
          </c:val>
          <c:smooth val="0"/>
          <c:extLst>
            <c:ext xmlns:c16="http://schemas.microsoft.com/office/drawing/2014/chart" uri="{C3380CC4-5D6E-409C-BE32-E72D297353CC}">
              <c16:uniqueId val="{00000001-3677-4AF7-9538-B5C05BB7B3D5}"/>
            </c:ext>
          </c:extLst>
        </c:ser>
        <c:ser>
          <c:idx val="3"/>
          <c:order val="2"/>
          <c:tx>
            <c:v>1,3</c:v>
          </c:tx>
          <c:spPr>
            <a:ln w="22225">
              <a:solidFill>
                <a:schemeClr val="accent6">
                  <a:lumMod val="75000"/>
                </a:schemeClr>
              </a:solidFill>
            </a:ln>
          </c:spPr>
          <c:marker>
            <c:symbol val="none"/>
          </c:marker>
          <c:cat>
            <c:numRef>
              <c:f>'Fig 2.45'!$C$4:$BK$4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2.45'!$C$7:$BK$7</c:f>
              <c:numCache>
                <c:formatCode>0.00</c:formatCode>
                <c:ptCount val="61"/>
                <c:pt idx="0">
                  <c:v>1.2314241665088783</c:v>
                </c:pt>
                <c:pt idx="1">
                  <c:v>1.2364333662434999</c:v>
                </c:pt>
                <c:pt idx="2">
                  <c:v>1.2397583976916662</c:v>
                </c:pt>
                <c:pt idx="3">
                  <c:v>1.2461229732485042</c:v>
                </c:pt>
                <c:pt idx="4">
                  <c:v>1.2770748473797133</c:v>
                </c:pt>
                <c:pt idx="5">
                  <c:v>1.2817859567933954</c:v>
                </c:pt>
                <c:pt idx="6">
                  <c:v>1.3132217774542059</c:v>
                </c:pt>
                <c:pt idx="7">
                  <c:v>1.3173218772482114</c:v>
                </c:pt>
                <c:pt idx="8">
                  <c:v>1.3438680493287327</c:v>
                </c:pt>
                <c:pt idx="9">
                  <c:v>1.2767774726735421</c:v>
                </c:pt>
                <c:pt idx="10">
                  <c:v>1.236110315595784</c:v>
                </c:pt>
                <c:pt idx="11">
                  <c:v>1.2047438447630898</c:v>
                </c:pt>
                <c:pt idx="12">
                  <c:v>1.1955491545765653</c:v>
                </c:pt>
                <c:pt idx="13">
                  <c:v>1.186383483844893</c:v>
                </c:pt>
                <c:pt idx="14">
                  <c:v>1.1772368729766656</c:v>
                </c:pt>
                <c:pt idx="15">
                  <c:v>1.17961106920825</c:v>
                </c:pt>
                <c:pt idx="16">
                  <c:v>1.1464589873281115</c:v>
                </c:pt>
                <c:pt idx="17">
                  <c:v>1.1151705138309769</c:v>
                </c:pt>
                <c:pt idx="18">
                  <c:v>1.0762458980348599</c:v>
                </c:pt>
                <c:pt idx="19">
                  <c:v>1.0784813408317018</c:v>
                </c:pt>
                <c:pt idx="20">
                  <c:v>1.082541245843103</c:v>
                </c:pt>
                <c:pt idx="21">
                  <c:v>1.0878813624523018</c:v>
                </c:pt>
                <c:pt idx="22">
                  <c:v>1.0896397632973229</c:v>
                </c:pt>
                <c:pt idx="23">
                  <c:v>1.092675741576592</c:v>
                </c:pt>
                <c:pt idx="24">
                  <c:v>1.0979157881432349</c:v>
                </c:pt>
                <c:pt idx="25">
                  <c:v>1.1014442263813704</c:v>
                </c:pt>
                <c:pt idx="26">
                  <c:v>1.1058886563473516</c:v>
                </c:pt>
                <c:pt idx="27">
                  <c:v>1.1117654171061477</c:v>
                </c:pt>
                <c:pt idx="28">
                  <c:v>1.1159412349574291</c:v>
                </c:pt>
                <c:pt idx="29">
                  <c:v>1.1201211287254547</c:v>
                </c:pt>
                <c:pt idx="30">
                  <c:v>1.1254034852024482</c:v>
                </c:pt>
                <c:pt idx="31">
                  <c:v>1.1294717653038577</c:v>
                </c:pt>
                <c:pt idx="32">
                  <c:v>1.1340298236734652</c:v>
                </c:pt>
                <c:pt idx="33">
                  <c:v>1.1404368380381356</c:v>
                </c:pt>
                <c:pt idx="34">
                  <c:v>1.1451136563258293</c:v>
                </c:pt>
                <c:pt idx="35">
                  <c:v>1.1503907231941317</c:v>
                </c:pt>
                <c:pt idx="36">
                  <c:v>1.155946679872276</c:v>
                </c:pt>
                <c:pt idx="37">
                  <c:v>1.161456963078084</c:v>
                </c:pt>
                <c:pt idx="38">
                  <c:v>1.1678790721168775</c:v>
                </c:pt>
                <c:pt idx="39">
                  <c:v>1.1742715626537132</c:v>
                </c:pt>
                <c:pt idx="40">
                  <c:v>1.1810967977882787</c:v>
                </c:pt>
                <c:pt idx="41">
                  <c:v>1.1884943183853898</c:v>
                </c:pt>
                <c:pt idx="42">
                  <c:v>1.196195533061428</c:v>
                </c:pt>
                <c:pt idx="43">
                  <c:v>1.2042893524735245</c:v>
                </c:pt>
                <c:pt idx="44">
                  <c:v>1.2128208497985313</c:v>
                </c:pt>
                <c:pt idx="45">
                  <c:v>1.2217237615506449</c:v>
                </c:pt>
                <c:pt idx="46">
                  <c:v>1.2312212511999185</c:v>
                </c:pt>
                <c:pt idx="47">
                  <c:v>1.2408431467327001</c:v>
                </c:pt>
                <c:pt idx="48">
                  <c:v>1.2516947947712687</c:v>
                </c:pt>
                <c:pt idx="49">
                  <c:v>1.2631891570938214</c:v>
                </c:pt>
                <c:pt idx="50">
                  <c:v>1.2747968323982175</c:v>
                </c:pt>
                <c:pt idx="51">
                  <c:v>1.2874277643433294</c:v>
                </c:pt>
                <c:pt idx="52">
                  <c:v>1.3006324500396582</c:v>
                </c:pt>
                <c:pt idx="53">
                  <c:v>1.3139824010284891</c:v>
                </c:pt>
                <c:pt idx="54">
                  <c:v>1.3283110425301012</c:v>
                </c:pt>
                <c:pt idx="55">
                  <c:v>1.3427272168599238</c:v>
                </c:pt>
                <c:pt idx="56">
                  <c:v>1.3570714769731003</c:v>
                </c:pt>
                <c:pt idx="57">
                  <c:v>1.3718144016476961</c:v>
                </c:pt>
                <c:pt idx="58">
                  <c:v>1.3868265472745829</c:v>
                </c:pt>
                <c:pt idx="59">
                  <c:v>1.4026139413077752</c:v>
                </c:pt>
                <c:pt idx="60">
                  <c:v>1.4186647498087617</c:v>
                </c:pt>
              </c:numCache>
            </c:numRef>
          </c:val>
          <c:smooth val="0"/>
          <c:extLst>
            <c:ext xmlns:c16="http://schemas.microsoft.com/office/drawing/2014/chart" uri="{C3380CC4-5D6E-409C-BE32-E72D297353CC}">
              <c16:uniqueId val="{00000002-3677-4AF7-9538-B5C05BB7B3D5}"/>
            </c:ext>
          </c:extLst>
        </c:ser>
        <c:ser>
          <c:idx val="4"/>
          <c:order val="3"/>
          <c:tx>
            <c:v>1,0</c:v>
          </c:tx>
          <c:spPr>
            <a:ln w="22225">
              <a:solidFill>
                <a:srgbClr val="800000"/>
              </a:solidFill>
            </a:ln>
          </c:spPr>
          <c:marker>
            <c:symbol val="none"/>
          </c:marker>
          <c:cat>
            <c:numRef>
              <c:f>'Fig 2.45'!$C$4:$BK$4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2.45'!$C$8:$BK$8</c:f>
              <c:numCache>
                <c:formatCode>0.00</c:formatCode>
                <c:ptCount val="61"/>
                <c:pt idx="0">
                  <c:v>1.231424676983792</c:v>
                </c:pt>
                <c:pt idx="1">
                  <c:v>1.2364349821799518</c:v>
                </c:pt>
                <c:pt idx="2">
                  <c:v>1.2397590389527231</c:v>
                </c:pt>
                <c:pt idx="3">
                  <c:v>1.2461236387703802</c:v>
                </c:pt>
                <c:pt idx="4">
                  <c:v>1.2770705207001698</c:v>
                </c:pt>
                <c:pt idx="5">
                  <c:v>1.2817897798749052</c:v>
                </c:pt>
                <c:pt idx="6">
                  <c:v>1.31322470774908</c:v>
                </c:pt>
                <c:pt idx="7">
                  <c:v>1.3173192686642301</c:v>
                </c:pt>
                <c:pt idx="8">
                  <c:v>1.3438671629968961</c:v>
                </c:pt>
                <c:pt idx="9">
                  <c:v>1.2767798531753083</c:v>
                </c:pt>
                <c:pt idx="10">
                  <c:v>1.2361084193513807</c:v>
                </c:pt>
                <c:pt idx="11">
                  <c:v>1.20474497773213</c:v>
                </c:pt>
                <c:pt idx="12">
                  <c:v>1.1955488147784621</c:v>
                </c:pt>
                <c:pt idx="13">
                  <c:v>1.1863840431897097</c:v>
                </c:pt>
                <c:pt idx="14">
                  <c:v>1.1772352584110513</c:v>
                </c:pt>
                <c:pt idx="15">
                  <c:v>1.1796120948145201</c:v>
                </c:pt>
                <c:pt idx="16">
                  <c:v>1.1464582243039148</c:v>
                </c:pt>
                <c:pt idx="17">
                  <c:v>1.1151701607691493</c:v>
                </c:pt>
                <c:pt idx="18">
                  <c:v>1.0762493548006749</c:v>
                </c:pt>
                <c:pt idx="19">
                  <c:v>1.0784829567823586</c:v>
                </c:pt>
                <c:pt idx="20">
                  <c:v>1.0825412044646505</c:v>
                </c:pt>
                <c:pt idx="21">
                  <c:v>1.0878834905693364</c:v>
                </c:pt>
                <c:pt idx="22">
                  <c:v>1.0896447918149992</c:v>
                </c:pt>
                <c:pt idx="23">
                  <c:v>1.0926835830711938</c:v>
                </c:pt>
                <c:pt idx="24">
                  <c:v>1.0979165413955798</c:v>
                </c:pt>
                <c:pt idx="25">
                  <c:v>1.1013223640085528</c:v>
                </c:pt>
                <c:pt idx="26">
                  <c:v>1.1055148179705563</c:v>
                </c:pt>
                <c:pt idx="27">
                  <c:v>1.1109827296719044</c:v>
                </c:pt>
                <c:pt idx="28">
                  <c:v>1.1141666265407015</c:v>
                </c:pt>
                <c:pt idx="29">
                  <c:v>1.1172052417140537</c:v>
                </c:pt>
                <c:pt idx="30">
                  <c:v>1.1216724836378105</c:v>
                </c:pt>
                <c:pt idx="31">
                  <c:v>1.1248545773443399</c:v>
                </c:pt>
                <c:pt idx="32">
                  <c:v>1.1275942865241808</c:v>
                </c:pt>
                <c:pt idx="33">
                  <c:v>1.1326151388487855</c:v>
                </c:pt>
                <c:pt idx="34">
                  <c:v>1.1359446796311672</c:v>
                </c:pt>
                <c:pt idx="35">
                  <c:v>1.1394104468763797</c:v>
                </c:pt>
                <c:pt idx="36">
                  <c:v>1.1431609252163601</c:v>
                </c:pt>
                <c:pt idx="37">
                  <c:v>1.1468640330416822</c:v>
                </c:pt>
                <c:pt idx="38">
                  <c:v>1.1510226621797077</c:v>
                </c:pt>
                <c:pt idx="39">
                  <c:v>1.1551565066141287</c:v>
                </c:pt>
                <c:pt idx="40">
                  <c:v>1.1597237209401217</c:v>
                </c:pt>
                <c:pt idx="41">
                  <c:v>1.1644042408831647</c:v>
                </c:pt>
                <c:pt idx="42">
                  <c:v>1.1698288677706892</c:v>
                </c:pt>
                <c:pt idx="43">
                  <c:v>1.1751924454415061</c:v>
                </c:pt>
                <c:pt idx="44">
                  <c:v>1.1809969871311876</c:v>
                </c:pt>
                <c:pt idx="45">
                  <c:v>1.1867123646123119</c:v>
                </c:pt>
                <c:pt idx="46">
                  <c:v>1.1930224437563419</c:v>
                </c:pt>
                <c:pt idx="47">
                  <c:v>1.1999196654990643</c:v>
                </c:pt>
                <c:pt idx="48">
                  <c:v>1.2070907584145731</c:v>
                </c:pt>
                <c:pt idx="49">
                  <c:v>1.2148959389598171</c:v>
                </c:pt>
                <c:pt idx="50">
                  <c:v>1.2232905788823041</c:v>
                </c:pt>
                <c:pt idx="51">
                  <c:v>1.2317677924049253</c:v>
                </c:pt>
                <c:pt idx="52">
                  <c:v>1.2408072585904959</c:v>
                </c:pt>
                <c:pt idx="53">
                  <c:v>1.2504348077150838</c:v>
                </c:pt>
                <c:pt idx="54">
                  <c:v>1.2601087953015657</c:v>
                </c:pt>
                <c:pt idx="55">
                  <c:v>1.2698551982399089</c:v>
                </c:pt>
                <c:pt idx="56">
                  <c:v>1.2799968263123398</c:v>
                </c:pt>
                <c:pt idx="57">
                  <c:v>1.2900801522614549</c:v>
                </c:pt>
                <c:pt idx="58">
                  <c:v>1.3004008012584831</c:v>
                </c:pt>
                <c:pt idx="59">
                  <c:v>1.3114549956753834</c:v>
                </c:pt>
                <c:pt idx="60">
                  <c:v>1.322748787323387</c:v>
                </c:pt>
              </c:numCache>
            </c:numRef>
          </c:val>
          <c:smooth val="0"/>
          <c:extLst>
            <c:ext xmlns:c16="http://schemas.microsoft.com/office/drawing/2014/chart" uri="{C3380CC4-5D6E-409C-BE32-E72D297353CC}">
              <c16:uniqueId val="{00000003-3677-4AF7-9538-B5C05BB7B3D5}"/>
            </c:ext>
          </c:extLst>
        </c:ser>
        <c:dLbls>
          <c:showLegendKey val="0"/>
          <c:showVal val="0"/>
          <c:showCatName val="0"/>
          <c:showSerName val="0"/>
          <c:showPercent val="0"/>
          <c:showBubbleSize val="0"/>
        </c:dLbls>
        <c:smooth val="0"/>
        <c:axId val="92998656"/>
        <c:axId val="93693440"/>
      </c:lineChart>
      <c:catAx>
        <c:axId val="92998656"/>
        <c:scaling>
          <c:orientation val="minMax"/>
        </c:scaling>
        <c:delete val="0"/>
        <c:axPos val="b"/>
        <c:title>
          <c:tx>
            <c:rich>
              <a:bodyPr/>
              <a:lstStyle/>
              <a:p>
                <a:pPr>
                  <a:defRPr/>
                </a:pPr>
                <a:r>
                  <a:rPr lang="fr-FR"/>
                  <a:t>génération</a:t>
                </a:r>
              </a:p>
            </c:rich>
          </c:tx>
          <c:layout>
            <c:manualLayout>
              <c:xMode val="edge"/>
              <c:yMode val="edge"/>
              <c:x val="0.12727404080098234"/>
              <c:y val="0.66427734429152852"/>
            </c:manualLayout>
          </c:layout>
          <c:overlay val="0"/>
        </c:title>
        <c:numFmt formatCode="General" sourceLinked="1"/>
        <c:majorTickMark val="out"/>
        <c:minorTickMark val="none"/>
        <c:tickLblPos val="nextTo"/>
        <c:txPr>
          <a:bodyPr rot="-5400000" vert="horz"/>
          <a:lstStyle/>
          <a:p>
            <a:pPr>
              <a:defRPr/>
            </a:pPr>
            <a:endParaRPr lang="fr-FR"/>
          </a:p>
        </c:txPr>
        <c:crossAx val="93693440"/>
        <c:crosses val="autoZero"/>
        <c:auto val="1"/>
        <c:lblAlgn val="ctr"/>
        <c:lblOffset val="100"/>
        <c:tickLblSkip val="10"/>
        <c:noMultiLvlLbl val="0"/>
      </c:catAx>
      <c:valAx>
        <c:axId val="93693440"/>
        <c:scaling>
          <c:orientation val="minMax"/>
          <c:max val="1.6"/>
          <c:min val="0.70000000000000007"/>
        </c:scaling>
        <c:delete val="0"/>
        <c:axPos val="l"/>
        <c:majorGridlines/>
        <c:numFmt formatCode="General" sourceLinked="0"/>
        <c:majorTickMark val="out"/>
        <c:minorTickMark val="none"/>
        <c:tickLblPos val="nextTo"/>
        <c:crossAx val="92998656"/>
        <c:crosses val="autoZero"/>
        <c:crossBetween val="between"/>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txPr>
    <a:bodyPr/>
    <a:lstStyle/>
    <a:p>
      <a:pPr>
        <a:defRPr sz="1000"/>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92979002624672"/>
          <c:y val="3.5880555555555554E-2"/>
          <c:w val="0.85703783902012254"/>
          <c:h val="0.71216990740740738"/>
        </c:manualLayout>
      </c:layout>
      <c:lineChart>
        <c:grouping val="standard"/>
        <c:varyColors val="0"/>
        <c:ser>
          <c:idx val="1"/>
          <c:order val="0"/>
          <c:tx>
            <c:strRef>
              <c:f>'Fig 2.45'!$B$10</c:f>
              <c:strCache>
                <c:ptCount val="1"/>
                <c:pt idx="0">
                  <c:v>1,8%</c:v>
                </c:pt>
              </c:strCache>
            </c:strRef>
          </c:tx>
          <c:spPr>
            <a:ln w="22225">
              <a:solidFill>
                <a:srgbClr val="006600"/>
              </a:solidFill>
            </a:ln>
          </c:spPr>
          <c:marker>
            <c:symbol val="none"/>
          </c:marker>
          <c:cat>
            <c:numRef>
              <c:f>'Fig 2.45'!$C$4:$BK$4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2.45'!$C$10:$BK$10</c:f>
              <c:numCache>
                <c:formatCode>0.00</c:formatCode>
                <c:ptCount val="61"/>
                <c:pt idx="0">
                  <c:v>1.2314239593228169</c:v>
                </c:pt>
                <c:pt idx="1">
                  <c:v>1.2364321936012492</c:v>
                </c:pt>
                <c:pt idx="2">
                  <c:v>1.2397581496896051</c:v>
                </c:pt>
                <c:pt idx="3">
                  <c:v>1.2461224386105061</c:v>
                </c:pt>
                <c:pt idx="4">
                  <c:v>1.2770711573583984</c:v>
                </c:pt>
                <c:pt idx="5">
                  <c:v>1.2817876399471901</c:v>
                </c:pt>
                <c:pt idx="6">
                  <c:v>1.3132236481869692</c:v>
                </c:pt>
                <c:pt idx="7">
                  <c:v>1.3173214319729445</c:v>
                </c:pt>
                <c:pt idx="8">
                  <c:v>1.3438638382476584</c:v>
                </c:pt>
                <c:pt idx="9">
                  <c:v>1.2767768701895226</c:v>
                </c:pt>
                <c:pt idx="10">
                  <c:v>1.2361108909760818</c:v>
                </c:pt>
                <c:pt idx="11">
                  <c:v>1.2047433155069713</c:v>
                </c:pt>
                <c:pt idx="12">
                  <c:v>1.1955474596944309</c:v>
                </c:pt>
                <c:pt idx="13">
                  <c:v>1.186385100892368</c:v>
                </c:pt>
                <c:pt idx="14">
                  <c:v>1.1772353968670206</c:v>
                </c:pt>
                <c:pt idx="15">
                  <c:v>1.1796097640943446</c:v>
                </c:pt>
                <c:pt idx="16">
                  <c:v>1.1464612917700805</c:v>
                </c:pt>
                <c:pt idx="17">
                  <c:v>1.115172922588203</c:v>
                </c:pt>
                <c:pt idx="18">
                  <c:v>1.0762479623089807</c:v>
                </c:pt>
                <c:pt idx="19">
                  <c:v>1.0557380822542697</c:v>
                </c:pt>
                <c:pt idx="20">
                  <c:v>1.0368694697444449</c:v>
                </c:pt>
                <c:pt idx="21">
                  <c:v>1.0224484296264131</c:v>
                </c:pt>
                <c:pt idx="22">
                  <c:v>1.0071796322988971</c:v>
                </c:pt>
                <c:pt idx="23">
                  <c:v>0.9922124794993632</c:v>
                </c:pt>
                <c:pt idx="24">
                  <c:v>0.97840274429848184</c:v>
                </c:pt>
                <c:pt idx="25">
                  <c:v>0.96584902408405537</c:v>
                </c:pt>
                <c:pt idx="26">
                  <c:v>0.95258476562606087</c:v>
                </c:pt>
                <c:pt idx="27">
                  <c:v>0.94169575861672383</c:v>
                </c:pt>
                <c:pt idx="28">
                  <c:v>0.92926285862065261</c:v>
                </c:pt>
                <c:pt idx="29">
                  <c:v>0.91752643106868426</c:v>
                </c:pt>
                <c:pt idx="30">
                  <c:v>0.90700814834479826</c:v>
                </c:pt>
                <c:pt idx="31">
                  <c:v>0.89611268724472082</c:v>
                </c:pt>
                <c:pt idx="32">
                  <c:v>0.88533601327888245</c:v>
                </c:pt>
                <c:pt idx="33">
                  <c:v>0.87646909157834374</c:v>
                </c:pt>
                <c:pt idx="34">
                  <c:v>0.86667231902271369</c:v>
                </c:pt>
                <c:pt idx="35">
                  <c:v>0.85739621298559143</c:v>
                </c:pt>
                <c:pt idx="36">
                  <c:v>0.84837910089957014</c:v>
                </c:pt>
                <c:pt idx="37">
                  <c:v>0.83970756738521812</c:v>
                </c:pt>
                <c:pt idx="38">
                  <c:v>0.83169994348517118</c:v>
                </c:pt>
                <c:pt idx="39">
                  <c:v>0.82402036789469646</c:v>
                </c:pt>
                <c:pt idx="40">
                  <c:v>0.81664928967398154</c:v>
                </c:pt>
                <c:pt idx="41">
                  <c:v>0.80996487300575515</c:v>
                </c:pt>
                <c:pt idx="42">
                  <c:v>0.80378027740814684</c:v>
                </c:pt>
                <c:pt idx="43">
                  <c:v>0.79779952088825767</c:v>
                </c:pt>
                <c:pt idx="44">
                  <c:v>0.79205770645192874</c:v>
                </c:pt>
                <c:pt idx="45">
                  <c:v>0.7867882525619655</c:v>
                </c:pt>
                <c:pt idx="46">
                  <c:v>0.78210476863188449</c:v>
                </c:pt>
                <c:pt idx="47">
                  <c:v>0.77770467012577627</c:v>
                </c:pt>
                <c:pt idx="48">
                  <c:v>0.77368400363613576</c:v>
                </c:pt>
                <c:pt idx="49">
                  <c:v>0.77047663147516576</c:v>
                </c:pt>
                <c:pt idx="50">
                  <c:v>0.7672263648506078</c:v>
                </c:pt>
                <c:pt idx="51">
                  <c:v>0.76468346408096699</c:v>
                </c:pt>
                <c:pt idx="52">
                  <c:v>0.76232218656825013</c:v>
                </c:pt>
                <c:pt idx="53">
                  <c:v>0.7601448773820817</c:v>
                </c:pt>
                <c:pt idx="54">
                  <c:v>0.75833396182012358</c:v>
                </c:pt>
                <c:pt idx="55">
                  <c:v>0.75641005412672924</c:v>
                </c:pt>
                <c:pt idx="56">
                  <c:v>0.75475796909344239</c:v>
                </c:pt>
                <c:pt idx="57">
                  <c:v>0.75290024738041417</c:v>
                </c:pt>
                <c:pt idx="58">
                  <c:v>0.75148590051946718</c:v>
                </c:pt>
                <c:pt idx="59">
                  <c:v>0.75006549879039019</c:v>
                </c:pt>
                <c:pt idx="60">
                  <c:v>0.74884353502474033</c:v>
                </c:pt>
              </c:numCache>
            </c:numRef>
          </c:val>
          <c:smooth val="0"/>
          <c:extLst>
            <c:ext xmlns:c16="http://schemas.microsoft.com/office/drawing/2014/chart" uri="{C3380CC4-5D6E-409C-BE32-E72D297353CC}">
              <c16:uniqueId val="{00000000-00E0-4D8A-8879-DB521CA92F95}"/>
            </c:ext>
          </c:extLst>
        </c:ser>
        <c:ser>
          <c:idx val="2"/>
          <c:order val="1"/>
          <c:tx>
            <c:strRef>
              <c:f>'Fig 2.45'!$B$11</c:f>
              <c:strCache>
                <c:ptCount val="1"/>
                <c:pt idx="0">
                  <c:v>1,5%</c:v>
                </c:pt>
              </c:strCache>
            </c:strRef>
          </c:tx>
          <c:spPr>
            <a:ln w="22225">
              <a:solidFill>
                <a:schemeClr val="accent5">
                  <a:lumMod val="75000"/>
                </a:schemeClr>
              </a:solidFill>
            </a:ln>
          </c:spPr>
          <c:marker>
            <c:symbol val="none"/>
          </c:marker>
          <c:cat>
            <c:numRef>
              <c:f>'Fig 2.45'!$C$4:$BK$4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2.45'!$C$11:$BK$11</c:f>
              <c:numCache>
                <c:formatCode>0.00</c:formatCode>
                <c:ptCount val="61"/>
                <c:pt idx="0">
                  <c:v>1.2314253461190499</c:v>
                </c:pt>
                <c:pt idx="1">
                  <c:v>1.2364348050773051</c:v>
                </c:pt>
                <c:pt idx="2">
                  <c:v>1.2397602313058678</c:v>
                </c:pt>
                <c:pt idx="3">
                  <c:v>1.2461217331122743</c:v>
                </c:pt>
                <c:pt idx="4">
                  <c:v>1.2770723005138795</c:v>
                </c:pt>
                <c:pt idx="5">
                  <c:v>1.2817906750943195</c:v>
                </c:pt>
                <c:pt idx="6">
                  <c:v>1.3132263718634951</c:v>
                </c:pt>
                <c:pt idx="7">
                  <c:v>1.3173215999860293</c:v>
                </c:pt>
                <c:pt idx="8">
                  <c:v>1.343863766152853</c:v>
                </c:pt>
                <c:pt idx="9">
                  <c:v>1.2767762725989475</c:v>
                </c:pt>
                <c:pt idx="10">
                  <c:v>1.2361107956805275</c:v>
                </c:pt>
                <c:pt idx="11">
                  <c:v>1.20474170677131</c:v>
                </c:pt>
                <c:pt idx="12">
                  <c:v>1.1955496862937656</c:v>
                </c:pt>
                <c:pt idx="13">
                  <c:v>1.1863841027281334</c:v>
                </c:pt>
                <c:pt idx="14">
                  <c:v>1.1772389880621097</c:v>
                </c:pt>
                <c:pt idx="15">
                  <c:v>1.1796107334069648</c:v>
                </c:pt>
                <c:pt idx="16">
                  <c:v>1.1464615375521867</c:v>
                </c:pt>
                <c:pt idx="17">
                  <c:v>1.1151725669331953</c:v>
                </c:pt>
                <c:pt idx="18">
                  <c:v>1.0762496193568225</c:v>
                </c:pt>
                <c:pt idx="19">
                  <c:v>1.0557396118870876</c:v>
                </c:pt>
                <c:pt idx="20">
                  <c:v>1.0372783146305979</c:v>
                </c:pt>
                <c:pt idx="21">
                  <c:v>1.0236578231422897</c:v>
                </c:pt>
                <c:pt idx="22">
                  <c:v>1.0096634266915387</c:v>
                </c:pt>
                <c:pt idx="23">
                  <c:v>0.99632939468784143</c:v>
                </c:pt>
                <c:pt idx="24">
                  <c:v>0.98447867769460473</c:v>
                </c:pt>
                <c:pt idx="25">
                  <c:v>0.97421665159657089</c:v>
                </c:pt>
                <c:pt idx="26">
                  <c:v>0.96345989282683586</c:v>
                </c:pt>
                <c:pt idx="27">
                  <c:v>0.95451202188802153</c:v>
                </c:pt>
                <c:pt idx="28">
                  <c:v>0.94424261928477526</c:v>
                </c:pt>
                <c:pt idx="29">
                  <c:v>0.93413755898429607</c:v>
                </c:pt>
                <c:pt idx="30">
                  <c:v>0.92548611609811993</c:v>
                </c:pt>
                <c:pt idx="31">
                  <c:v>0.91597211229679854</c:v>
                </c:pt>
                <c:pt idx="32">
                  <c:v>0.90654558990470713</c:v>
                </c:pt>
                <c:pt idx="33">
                  <c:v>0.8990249361075191</c:v>
                </c:pt>
                <c:pt idx="34">
                  <c:v>0.89019363898506854</c:v>
                </c:pt>
                <c:pt idx="35">
                  <c:v>0.88224208930956016</c:v>
                </c:pt>
                <c:pt idx="36">
                  <c:v>0.87418900345731709</c:v>
                </c:pt>
                <c:pt idx="37">
                  <c:v>0.86649112736133316</c:v>
                </c:pt>
                <c:pt idx="38">
                  <c:v>0.8591391590350278</c:v>
                </c:pt>
                <c:pt idx="39">
                  <c:v>0.85213043063520622</c:v>
                </c:pt>
                <c:pt idx="40">
                  <c:v>0.84545812604448944</c:v>
                </c:pt>
                <c:pt idx="41">
                  <c:v>0.83919417726618384</c:v>
                </c:pt>
                <c:pt idx="42">
                  <c:v>0.83346003548939718</c:v>
                </c:pt>
                <c:pt idx="43">
                  <c:v>0.82765970894802354</c:v>
                </c:pt>
                <c:pt idx="44">
                  <c:v>0.82244325396114171</c:v>
                </c:pt>
                <c:pt idx="45">
                  <c:v>0.8177524697136398</c:v>
                </c:pt>
                <c:pt idx="46">
                  <c:v>0.81311816026423467</c:v>
                </c:pt>
                <c:pt idx="47">
                  <c:v>0.80882180796562486</c:v>
                </c:pt>
                <c:pt idx="48">
                  <c:v>0.80495646695512957</c:v>
                </c:pt>
                <c:pt idx="49">
                  <c:v>0.80171846708836503</c:v>
                </c:pt>
                <c:pt idx="50">
                  <c:v>0.79876204900357939</c:v>
                </c:pt>
                <c:pt idx="51">
                  <c:v>0.79633910953262654</c:v>
                </c:pt>
                <c:pt idx="52">
                  <c:v>0.79388956298553748</c:v>
                </c:pt>
                <c:pt idx="53">
                  <c:v>0.7919647480376506</c:v>
                </c:pt>
                <c:pt idx="54">
                  <c:v>0.78995777054408856</c:v>
                </c:pt>
                <c:pt idx="55">
                  <c:v>0.78815188773355693</c:v>
                </c:pt>
                <c:pt idx="56">
                  <c:v>0.78645623416062527</c:v>
                </c:pt>
                <c:pt idx="57">
                  <c:v>0.78459933924705882</c:v>
                </c:pt>
                <c:pt idx="58">
                  <c:v>0.78303569318718869</c:v>
                </c:pt>
                <c:pt idx="59">
                  <c:v>0.78176500089668999</c:v>
                </c:pt>
                <c:pt idx="60">
                  <c:v>0.7805226782968453</c:v>
                </c:pt>
              </c:numCache>
            </c:numRef>
          </c:val>
          <c:smooth val="0"/>
          <c:extLst>
            <c:ext xmlns:c16="http://schemas.microsoft.com/office/drawing/2014/chart" uri="{C3380CC4-5D6E-409C-BE32-E72D297353CC}">
              <c16:uniqueId val="{00000001-00E0-4D8A-8879-DB521CA92F95}"/>
            </c:ext>
          </c:extLst>
        </c:ser>
        <c:ser>
          <c:idx val="3"/>
          <c:order val="2"/>
          <c:tx>
            <c:strRef>
              <c:f>'Fig 2.45'!$B$12</c:f>
              <c:strCache>
                <c:ptCount val="1"/>
                <c:pt idx="0">
                  <c:v>1,3%</c:v>
                </c:pt>
              </c:strCache>
            </c:strRef>
          </c:tx>
          <c:spPr>
            <a:ln w="22225">
              <a:solidFill>
                <a:schemeClr val="accent6">
                  <a:lumMod val="75000"/>
                </a:schemeClr>
              </a:solidFill>
            </a:ln>
          </c:spPr>
          <c:marker>
            <c:symbol val="none"/>
          </c:marker>
          <c:cat>
            <c:numRef>
              <c:f>'Fig 2.45'!$C$4:$BK$4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2.45'!$C$12:$BK$12</c:f>
              <c:numCache>
                <c:formatCode>0.00</c:formatCode>
                <c:ptCount val="61"/>
                <c:pt idx="0">
                  <c:v>1.2314241665088783</c:v>
                </c:pt>
                <c:pt idx="1">
                  <c:v>1.2364333662434999</c:v>
                </c:pt>
                <c:pt idx="2">
                  <c:v>1.2397583976916662</c:v>
                </c:pt>
                <c:pt idx="3">
                  <c:v>1.2461229732485042</c:v>
                </c:pt>
                <c:pt idx="4">
                  <c:v>1.2770748473797133</c:v>
                </c:pt>
                <c:pt idx="5">
                  <c:v>1.2817859567933954</c:v>
                </c:pt>
                <c:pt idx="6">
                  <c:v>1.3132217774542059</c:v>
                </c:pt>
                <c:pt idx="7">
                  <c:v>1.3173218772482114</c:v>
                </c:pt>
                <c:pt idx="8">
                  <c:v>1.3438680493287327</c:v>
                </c:pt>
                <c:pt idx="9">
                  <c:v>1.2767774726735421</c:v>
                </c:pt>
                <c:pt idx="10">
                  <c:v>1.236110315595784</c:v>
                </c:pt>
                <c:pt idx="11">
                  <c:v>1.2047438447630898</c:v>
                </c:pt>
                <c:pt idx="12">
                  <c:v>1.1955491545765653</c:v>
                </c:pt>
                <c:pt idx="13">
                  <c:v>1.186383483844893</c:v>
                </c:pt>
                <c:pt idx="14">
                  <c:v>1.1772368729766656</c:v>
                </c:pt>
                <c:pt idx="15">
                  <c:v>1.17961106920825</c:v>
                </c:pt>
                <c:pt idx="16">
                  <c:v>1.1464589873281115</c:v>
                </c:pt>
                <c:pt idx="17">
                  <c:v>1.1151705138309769</c:v>
                </c:pt>
                <c:pt idx="18">
                  <c:v>1.0762458980348599</c:v>
                </c:pt>
                <c:pt idx="19">
                  <c:v>1.0557393359766607</c:v>
                </c:pt>
                <c:pt idx="20">
                  <c:v>1.0375838158785975</c:v>
                </c:pt>
                <c:pt idx="21">
                  <c:v>1.0245666234217528</c:v>
                </c:pt>
                <c:pt idx="22">
                  <c:v>1.0114554359027215</c:v>
                </c:pt>
                <c:pt idx="23">
                  <c:v>0.99928431062959799</c:v>
                </c:pt>
                <c:pt idx="24">
                  <c:v>0.98875085015124742</c:v>
                </c:pt>
                <c:pt idx="25">
                  <c:v>0.97958567888505244</c:v>
                </c:pt>
                <c:pt idx="26">
                  <c:v>0.97091648397866448</c:v>
                </c:pt>
                <c:pt idx="27">
                  <c:v>0.96354984625924289</c:v>
                </c:pt>
                <c:pt idx="28">
                  <c:v>0.95475712027076609</c:v>
                </c:pt>
                <c:pt idx="29">
                  <c:v>0.94603482656673898</c:v>
                </c:pt>
                <c:pt idx="30">
                  <c:v>0.93829833463745704</c:v>
                </c:pt>
                <c:pt idx="31">
                  <c:v>0.92960536872050759</c:v>
                </c:pt>
                <c:pt idx="32">
                  <c:v>0.9213789269143976</c:v>
                </c:pt>
                <c:pt idx="33">
                  <c:v>0.91469349592103455</c:v>
                </c:pt>
                <c:pt idx="34">
                  <c:v>0.90665800904944571</c:v>
                </c:pt>
                <c:pt idx="35">
                  <c:v>0.89914727789830051</c:v>
                </c:pt>
                <c:pt idx="36">
                  <c:v>0.89189518534986167</c:v>
                </c:pt>
                <c:pt idx="37">
                  <c:v>0.88464635860131913</c:v>
                </c:pt>
                <c:pt idx="38">
                  <c:v>0.87812229344590587</c:v>
                </c:pt>
                <c:pt idx="39">
                  <c:v>0.87159800033926749</c:v>
                </c:pt>
                <c:pt idx="40">
                  <c:v>0.86541362454755011</c:v>
                </c:pt>
                <c:pt idx="41">
                  <c:v>0.85965837928177824</c:v>
                </c:pt>
                <c:pt idx="42">
                  <c:v>0.85412517304680124</c:v>
                </c:pt>
                <c:pt idx="43">
                  <c:v>0.84886914247881262</c:v>
                </c:pt>
                <c:pt idx="44">
                  <c:v>0.84391189643464137</c:v>
                </c:pt>
                <c:pt idx="45">
                  <c:v>0.83919720739111969</c:v>
                </c:pt>
                <c:pt idx="46">
                  <c:v>0.83486771507547575</c:v>
                </c:pt>
                <c:pt idx="47">
                  <c:v>0.83059441208989704</c:v>
                </c:pt>
                <c:pt idx="48">
                  <c:v>0.82710590127493555</c:v>
                </c:pt>
                <c:pt idx="49">
                  <c:v>0.8239893851526584</c:v>
                </c:pt>
                <c:pt idx="50">
                  <c:v>0.82088960882041417</c:v>
                </c:pt>
                <c:pt idx="51">
                  <c:v>0.81838414687468508</c:v>
                </c:pt>
                <c:pt idx="52">
                  <c:v>0.81616783820158501</c:v>
                </c:pt>
                <c:pt idx="53">
                  <c:v>0.81396362067807571</c:v>
                </c:pt>
                <c:pt idx="54">
                  <c:v>0.81228004487826699</c:v>
                </c:pt>
                <c:pt idx="55">
                  <c:v>0.81055846902705142</c:v>
                </c:pt>
                <c:pt idx="56">
                  <c:v>0.80870445010625081</c:v>
                </c:pt>
                <c:pt idx="57">
                  <c:v>0.80699904892912555</c:v>
                </c:pt>
                <c:pt idx="58">
                  <c:v>0.8053605759477408</c:v>
                </c:pt>
                <c:pt idx="59">
                  <c:v>0.80407567791761747</c:v>
                </c:pt>
                <c:pt idx="60">
                  <c:v>0.8028401930568746</c:v>
                </c:pt>
              </c:numCache>
            </c:numRef>
          </c:val>
          <c:smooth val="0"/>
          <c:extLst>
            <c:ext xmlns:c16="http://schemas.microsoft.com/office/drawing/2014/chart" uri="{C3380CC4-5D6E-409C-BE32-E72D297353CC}">
              <c16:uniqueId val="{00000002-00E0-4D8A-8879-DB521CA92F95}"/>
            </c:ext>
          </c:extLst>
        </c:ser>
        <c:ser>
          <c:idx val="4"/>
          <c:order val="3"/>
          <c:tx>
            <c:strRef>
              <c:f>'Fig 2.45'!$B$13</c:f>
              <c:strCache>
                <c:ptCount val="1"/>
                <c:pt idx="0">
                  <c:v>1,0%</c:v>
                </c:pt>
              </c:strCache>
            </c:strRef>
          </c:tx>
          <c:spPr>
            <a:ln w="22225">
              <a:solidFill>
                <a:srgbClr val="800000"/>
              </a:solidFill>
            </a:ln>
          </c:spPr>
          <c:marker>
            <c:symbol val="none"/>
          </c:marker>
          <c:cat>
            <c:numRef>
              <c:f>'Fig 2.45'!$C$4:$BK$4</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2.45'!$C$13:$BK$13</c:f>
              <c:numCache>
                <c:formatCode>0.00</c:formatCode>
                <c:ptCount val="61"/>
                <c:pt idx="0">
                  <c:v>1.231424676983792</c:v>
                </c:pt>
                <c:pt idx="1">
                  <c:v>1.2364349821799518</c:v>
                </c:pt>
                <c:pt idx="2">
                  <c:v>1.2397590389527231</c:v>
                </c:pt>
                <c:pt idx="3">
                  <c:v>1.2461236387703802</c:v>
                </c:pt>
                <c:pt idx="4">
                  <c:v>1.2770705207001698</c:v>
                </c:pt>
                <c:pt idx="5">
                  <c:v>1.2817897798749052</c:v>
                </c:pt>
                <c:pt idx="6">
                  <c:v>1.31322470774908</c:v>
                </c:pt>
                <c:pt idx="7">
                  <c:v>1.3173192686642301</c:v>
                </c:pt>
                <c:pt idx="8">
                  <c:v>1.3438671629968961</c:v>
                </c:pt>
                <c:pt idx="9">
                  <c:v>1.2767798531753083</c:v>
                </c:pt>
                <c:pt idx="10">
                  <c:v>1.2361084193513807</c:v>
                </c:pt>
                <c:pt idx="11">
                  <c:v>1.20474497773213</c:v>
                </c:pt>
                <c:pt idx="12">
                  <c:v>1.1955488147784621</c:v>
                </c:pt>
                <c:pt idx="13">
                  <c:v>1.1863840431897097</c:v>
                </c:pt>
                <c:pt idx="14">
                  <c:v>1.1772352584110513</c:v>
                </c:pt>
                <c:pt idx="15">
                  <c:v>1.1796120948145201</c:v>
                </c:pt>
                <c:pt idx="16">
                  <c:v>1.1464582243039148</c:v>
                </c:pt>
                <c:pt idx="17">
                  <c:v>1.1151701607691493</c:v>
                </c:pt>
                <c:pt idx="18">
                  <c:v>1.0762493548006749</c:v>
                </c:pt>
                <c:pt idx="19">
                  <c:v>1.0557409178516628</c:v>
                </c:pt>
                <c:pt idx="20">
                  <c:v>1.0379933218180275</c:v>
                </c:pt>
                <c:pt idx="21">
                  <c:v>1.0257821720674507</c:v>
                </c:pt>
                <c:pt idx="22">
                  <c:v>1.0139572981921499</c:v>
                </c:pt>
                <c:pt idx="23">
                  <c:v>1.0034392705718012</c:v>
                </c:pt>
                <c:pt idx="24">
                  <c:v>0.99501118127918409</c:v>
                </c:pt>
                <c:pt idx="25">
                  <c:v>0.98821562717940403</c:v>
                </c:pt>
                <c:pt idx="26">
                  <c:v>0.9821559530485775</c:v>
                </c:pt>
                <c:pt idx="27">
                  <c:v>0.97724131470555575</c:v>
                </c:pt>
                <c:pt idx="28">
                  <c:v>0.9703385448551145</c:v>
                </c:pt>
                <c:pt idx="29">
                  <c:v>0.96335139044079465</c:v>
                </c:pt>
                <c:pt idx="30">
                  <c:v>0.9576271627865891</c:v>
                </c:pt>
                <c:pt idx="31">
                  <c:v>0.95083551806496946</c:v>
                </c:pt>
                <c:pt idx="32">
                  <c:v>0.94371424193608611</c:v>
                </c:pt>
                <c:pt idx="33">
                  <c:v>0.93853101923391402</c:v>
                </c:pt>
                <c:pt idx="34">
                  <c:v>0.93197030919869106</c:v>
                </c:pt>
                <c:pt idx="35">
                  <c:v>0.92555816894529497</c:v>
                </c:pt>
                <c:pt idx="36">
                  <c:v>0.91941062582375466</c:v>
                </c:pt>
                <c:pt idx="37">
                  <c:v>0.91325636263444443</c:v>
                </c:pt>
                <c:pt idx="38">
                  <c:v>0.90749298015733126</c:v>
                </c:pt>
                <c:pt idx="39">
                  <c:v>0.90173485054355118</c:v>
                </c:pt>
                <c:pt idx="40">
                  <c:v>0.89633672857655267</c:v>
                </c:pt>
                <c:pt idx="41">
                  <c:v>0.89104380891701662</c:v>
                </c:pt>
                <c:pt idx="42">
                  <c:v>0.88633161148934736</c:v>
                </c:pt>
                <c:pt idx="43">
                  <c:v>0.88157957969353717</c:v>
                </c:pt>
                <c:pt idx="44">
                  <c:v>0.87716227814934566</c:v>
                </c:pt>
                <c:pt idx="45">
                  <c:v>0.87268045775587433</c:v>
                </c:pt>
                <c:pt idx="46">
                  <c:v>0.86863439807659271</c:v>
                </c:pt>
                <c:pt idx="47">
                  <c:v>0.86500617318299244</c:v>
                </c:pt>
                <c:pt idx="48">
                  <c:v>0.86156011778288355</c:v>
                </c:pt>
                <c:pt idx="49">
                  <c:v>0.85854560347148146</c:v>
                </c:pt>
                <c:pt idx="50">
                  <c:v>0.85591876033244774</c:v>
                </c:pt>
                <c:pt idx="51">
                  <c:v>0.8533169745237924</c:v>
                </c:pt>
                <c:pt idx="52">
                  <c:v>0.85106845238504603</c:v>
                </c:pt>
                <c:pt idx="53">
                  <c:v>0.84918017689066483</c:v>
                </c:pt>
                <c:pt idx="54">
                  <c:v>0.84727708756834297</c:v>
                </c:pt>
                <c:pt idx="55">
                  <c:v>0.84537664722684747</c:v>
                </c:pt>
                <c:pt idx="56">
                  <c:v>0.84369128802701032</c:v>
                </c:pt>
                <c:pt idx="57">
                  <c:v>0.8419183818265682</c:v>
                </c:pt>
                <c:pt idx="58">
                  <c:v>0.84025122174038347</c:v>
                </c:pt>
                <c:pt idx="59">
                  <c:v>0.83900382775767901</c:v>
                </c:pt>
                <c:pt idx="60">
                  <c:v>0.8378505299217891</c:v>
                </c:pt>
              </c:numCache>
            </c:numRef>
          </c:val>
          <c:smooth val="0"/>
          <c:extLst>
            <c:ext xmlns:c16="http://schemas.microsoft.com/office/drawing/2014/chart" uri="{C3380CC4-5D6E-409C-BE32-E72D297353CC}">
              <c16:uniqueId val="{00000003-00E0-4D8A-8879-DB521CA92F95}"/>
            </c:ext>
          </c:extLst>
        </c:ser>
        <c:dLbls>
          <c:showLegendKey val="0"/>
          <c:showVal val="0"/>
          <c:showCatName val="0"/>
          <c:showSerName val="0"/>
          <c:showPercent val="0"/>
          <c:showBubbleSize val="0"/>
        </c:dLbls>
        <c:smooth val="0"/>
        <c:axId val="92998656"/>
        <c:axId val="93693440"/>
      </c:lineChart>
      <c:catAx>
        <c:axId val="92998656"/>
        <c:scaling>
          <c:orientation val="minMax"/>
        </c:scaling>
        <c:delete val="0"/>
        <c:axPos val="b"/>
        <c:title>
          <c:tx>
            <c:rich>
              <a:bodyPr/>
              <a:lstStyle/>
              <a:p>
                <a:pPr>
                  <a:defRPr/>
                </a:pPr>
                <a:r>
                  <a:rPr lang="fr-FR"/>
                  <a:t>génération</a:t>
                </a:r>
              </a:p>
            </c:rich>
          </c:tx>
          <c:layout>
            <c:manualLayout>
              <c:xMode val="edge"/>
              <c:yMode val="edge"/>
              <c:x val="0.11611898512685914"/>
              <c:y val="0.66427748614756477"/>
            </c:manualLayout>
          </c:layout>
          <c:overlay val="0"/>
        </c:title>
        <c:numFmt formatCode="General" sourceLinked="1"/>
        <c:majorTickMark val="out"/>
        <c:minorTickMark val="none"/>
        <c:tickLblPos val="nextTo"/>
        <c:txPr>
          <a:bodyPr rot="-5400000" vert="horz"/>
          <a:lstStyle/>
          <a:p>
            <a:pPr>
              <a:defRPr/>
            </a:pPr>
            <a:endParaRPr lang="fr-FR"/>
          </a:p>
        </c:txPr>
        <c:crossAx val="93693440"/>
        <c:crosses val="autoZero"/>
        <c:auto val="1"/>
        <c:lblAlgn val="ctr"/>
        <c:lblOffset val="100"/>
        <c:tickLblSkip val="10"/>
        <c:noMultiLvlLbl val="0"/>
      </c:catAx>
      <c:valAx>
        <c:axId val="93693440"/>
        <c:scaling>
          <c:orientation val="minMax"/>
          <c:max val="1.6"/>
          <c:min val="0.70000000000000007"/>
        </c:scaling>
        <c:delete val="0"/>
        <c:axPos val="l"/>
        <c:majorGridlines/>
        <c:numFmt formatCode="General" sourceLinked="0"/>
        <c:majorTickMark val="out"/>
        <c:minorTickMark val="none"/>
        <c:tickLblPos val="nextTo"/>
        <c:crossAx val="92998656"/>
        <c:crosses val="autoZero"/>
        <c:crossBetween val="between"/>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txPr>
    <a:bodyPr/>
    <a:lstStyle/>
    <a:p>
      <a:pPr>
        <a:defRPr sz="1000"/>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7561728395062E-2"/>
          <c:y val="5.2222962962962964E-2"/>
          <c:w val="0.88515154320987655"/>
          <c:h val="0.62746518518518524"/>
        </c:manualLayout>
      </c:layout>
      <c:barChart>
        <c:barDir val="col"/>
        <c:grouping val="clustered"/>
        <c:varyColors val="0"/>
        <c:ser>
          <c:idx val="1"/>
          <c:order val="0"/>
          <c:tx>
            <c:strRef>
              <c:f>'Fig 2.46'!$B$4</c:f>
              <c:strCache>
                <c:ptCount val="1"/>
                <c:pt idx="0">
                  <c:v>Femmes</c:v>
                </c:pt>
              </c:strCache>
            </c:strRef>
          </c:tx>
          <c:spPr>
            <a:solidFill>
              <a:schemeClr val="accent4">
                <a:lumMod val="75000"/>
              </a:schemeClr>
            </a:solidFill>
            <a:ln w="19050">
              <a:solidFill>
                <a:schemeClr val="accent4">
                  <a:lumMod val="75000"/>
                </a:schemeClr>
              </a:solidFill>
            </a:ln>
          </c:spPr>
          <c:invertIfNegative val="0"/>
          <c:cat>
            <c:strRef>
              <c:f>'Fig 2.46'!$C$3:$N$3</c:f>
              <c:strCache>
                <c:ptCount val="12"/>
                <c:pt idx="0">
                  <c:v>15-19 ans</c:v>
                </c:pt>
                <c:pt idx="1">
                  <c:v>20-24 ans</c:v>
                </c:pt>
                <c:pt idx="2">
                  <c:v>25-29 ans</c:v>
                </c:pt>
                <c:pt idx="3">
                  <c:v>30-34 ans</c:v>
                </c:pt>
                <c:pt idx="4">
                  <c:v>35-39 ans </c:v>
                </c:pt>
                <c:pt idx="5">
                  <c:v>40-44 ans</c:v>
                </c:pt>
                <c:pt idx="6">
                  <c:v>45-49 ans</c:v>
                </c:pt>
                <c:pt idx="7">
                  <c:v>50-54 ans</c:v>
                </c:pt>
                <c:pt idx="8">
                  <c:v>55-59 ans</c:v>
                </c:pt>
                <c:pt idx="9">
                  <c:v>60-64 ans</c:v>
                </c:pt>
                <c:pt idx="10">
                  <c:v>65-69 ans</c:v>
                </c:pt>
                <c:pt idx="11">
                  <c:v>70 ans et plus</c:v>
                </c:pt>
              </c:strCache>
            </c:strRef>
          </c:cat>
          <c:val>
            <c:numRef>
              <c:f>'Fig 2.46'!$C$4:$N$4</c:f>
              <c:numCache>
                <c:formatCode>0.0%</c:formatCode>
                <c:ptCount val="12"/>
                <c:pt idx="0">
                  <c:v>8.6999999999999994E-2</c:v>
                </c:pt>
                <c:pt idx="1">
                  <c:v>0.48700000000000004</c:v>
                </c:pt>
                <c:pt idx="2">
                  <c:v>0.72400000000000009</c:v>
                </c:pt>
                <c:pt idx="3">
                  <c:v>0.74299999999999999</c:v>
                </c:pt>
                <c:pt idx="4">
                  <c:v>0.76</c:v>
                </c:pt>
                <c:pt idx="5">
                  <c:v>0.80099999999999993</c:v>
                </c:pt>
                <c:pt idx="6">
                  <c:v>0.79799999999999993</c:v>
                </c:pt>
                <c:pt idx="7">
                  <c:v>0.77500000000000002</c:v>
                </c:pt>
                <c:pt idx="8">
                  <c:v>0.69099999999999995</c:v>
                </c:pt>
                <c:pt idx="9">
                  <c:v>0.318</c:v>
                </c:pt>
                <c:pt idx="10">
                  <c:v>6.2E-2</c:v>
                </c:pt>
                <c:pt idx="11">
                  <c:v>9.0000000000000011E-3</c:v>
                </c:pt>
              </c:numCache>
            </c:numRef>
          </c:val>
          <c:extLst>
            <c:ext xmlns:c16="http://schemas.microsoft.com/office/drawing/2014/chart" uri="{C3380CC4-5D6E-409C-BE32-E72D297353CC}">
              <c16:uniqueId val="{00000000-B127-4288-818A-C6BD6319D354}"/>
            </c:ext>
          </c:extLst>
        </c:ser>
        <c:ser>
          <c:idx val="0"/>
          <c:order val="1"/>
          <c:tx>
            <c:strRef>
              <c:f>'Fig 2.46'!$B$5</c:f>
              <c:strCache>
                <c:ptCount val="1"/>
                <c:pt idx="0">
                  <c:v>Hommes</c:v>
                </c:pt>
              </c:strCache>
            </c:strRef>
          </c:tx>
          <c:spPr>
            <a:solidFill>
              <a:schemeClr val="accent6">
                <a:lumMod val="75000"/>
              </a:schemeClr>
            </a:solidFill>
            <a:ln w="19050">
              <a:solidFill>
                <a:schemeClr val="accent6">
                  <a:lumMod val="75000"/>
                </a:schemeClr>
              </a:solidFill>
            </a:ln>
          </c:spPr>
          <c:invertIfNegative val="0"/>
          <c:cat>
            <c:strRef>
              <c:f>'Fig 2.46'!$C$3:$N$3</c:f>
              <c:strCache>
                <c:ptCount val="12"/>
                <c:pt idx="0">
                  <c:v>15-19 ans</c:v>
                </c:pt>
                <c:pt idx="1">
                  <c:v>20-24 ans</c:v>
                </c:pt>
                <c:pt idx="2">
                  <c:v>25-29 ans</c:v>
                </c:pt>
                <c:pt idx="3">
                  <c:v>30-34 ans</c:v>
                </c:pt>
                <c:pt idx="4">
                  <c:v>35-39 ans </c:v>
                </c:pt>
                <c:pt idx="5">
                  <c:v>40-44 ans</c:v>
                </c:pt>
                <c:pt idx="6">
                  <c:v>45-49 ans</c:v>
                </c:pt>
                <c:pt idx="7">
                  <c:v>50-54 ans</c:v>
                </c:pt>
                <c:pt idx="8">
                  <c:v>55-59 ans</c:v>
                </c:pt>
                <c:pt idx="9">
                  <c:v>60-64 ans</c:v>
                </c:pt>
                <c:pt idx="10">
                  <c:v>65-69 ans</c:v>
                </c:pt>
                <c:pt idx="11">
                  <c:v>70 ans et plus</c:v>
                </c:pt>
              </c:strCache>
            </c:strRef>
          </c:cat>
          <c:val>
            <c:numRef>
              <c:f>'Fig 2.46'!$C$5:$N$5</c:f>
              <c:numCache>
                <c:formatCode>0.0%</c:formatCode>
                <c:ptCount val="12"/>
                <c:pt idx="0">
                  <c:v>0.126</c:v>
                </c:pt>
                <c:pt idx="1">
                  <c:v>0.52900000000000003</c:v>
                </c:pt>
                <c:pt idx="2">
                  <c:v>0.79400000000000004</c:v>
                </c:pt>
                <c:pt idx="3">
                  <c:v>0.85499999999999998</c:v>
                </c:pt>
                <c:pt idx="4">
                  <c:v>0.87</c:v>
                </c:pt>
                <c:pt idx="5">
                  <c:v>0.875</c:v>
                </c:pt>
                <c:pt idx="6">
                  <c:v>0.87</c:v>
                </c:pt>
                <c:pt idx="7">
                  <c:v>0.84</c:v>
                </c:pt>
                <c:pt idx="8">
                  <c:v>0.755</c:v>
                </c:pt>
                <c:pt idx="9">
                  <c:v>0.33600000000000002</c:v>
                </c:pt>
                <c:pt idx="10">
                  <c:v>9.0999999999999998E-2</c:v>
                </c:pt>
                <c:pt idx="11">
                  <c:v>2.3E-2</c:v>
                </c:pt>
              </c:numCache>
            </c:numRef>
          </c:val>
          <c:extLst>
            <c:ext xmlns:c16="http://schemas.microsoft.com/office/drawing/2014/chart" uri="{C3380CC4-5D6E-409C-BE32-E72D297353CC}">
              <c16:uniqueId val="{00000001-B127-4288-818A-C6BD6319D354}"/>
            </c:ext>
          </c:extLst>
        </c:ser>
        <c:dLbls>
          <c:showLegendKey val="0"/>
          <c:showVal val="0"/>
          <c:showCatName val="0"/>
          <c:showSerName val="0"/>
          <c:showPercent val="0"/>
          <c:showBubbleSize val="0"/>
        </c:dLbls>
        <c:gapWidth val="150"/>
        <c:axId val="184484992"/>
        <c:axId val="184486528"/>
      </c:barChart>
      <c:catAx>
        <c:axId val="184484992"/>
        <c:scaling>
          <c:orientation val="minMax"/>
        </c:scaling>
        <c:delete val="0"/>
        <c:axPos val="b"/>
        <c:numFmt formatCode="General" sourceLinked="1"/>
        <c:majorTickMark val="none"/>
        <c:minorTickMark val="none"/>
        <c:tickLblPos val="nextTo"/>
        <c:txPr>
          <a:bodyPr rot="-2700000"/>
          <a:lstStyle/>
          <a:p>
            <a:pPr>
              <a:defRPr/>
            </a:pPr>
            <a:endParaRPr lang="fr-FR"/>
          </a:p>
        </c:txPr>
        <c:crossAx val="184486528"/>
        <c:crosses val="autoZero"/>
        <c:auto val="1"/>
        <c:lblAlgn val="ctr"/>
        <c:lblOffset val="100"/>
        <c:noMultiLvlLbl val="0"/>
      </c:catAx>
      <c:valAx>
        <c:axId val="184486528"/>
        <c:scaling>
          <c:orientation val="minMax"/>
          <c:min val="0"/>
        </c:scaling>
        <c:delete val="0"/>
        <c:axPos val="l"/>
        <c:majorGridlines/>
        <c:numFmt formatCode="0.0%" sourceLinked="1"/>
        <c:majorTickMark val="none"/>
        <c:minorTickMark val="none"/>
        <c:tickLblPos val="nextTo"/>
        <c:spPr>
          <a:ln w="9525">
            <a:noFill/>
          </a:ln>
        </c:spPr>
        <c:crossAx val="184484992"/>
        <c:crosses val="autoZero"/>
        <c:crossBetween val="between"/>
      </c:valAx>
    </c:plotArea>
    <c:legend>
      <c:legendPos val="b"/>
      <c:layout>
        <c:manualLayout>
          <c:xMode val="edge"/>
          <c:yMode val="edge"/>
          <c:x val="0.35637407407407407"/>
          <c:y val="0.91023962962962968"/>
          <c:w val="0.23802659932659934"/>
          <c:h val="8.9761538461538462E-2"/>
        </c:manualLayout>
      </c:layout>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lineChart>
        <c:grouping val="standard"/>
        <c:varyColors val="0"/>
        <c:ser>
          <c:idx val="0"/>
          <c:order val="0"/>
          <c:tx>
            <c:strRef>
              <c:f>'Fig 2.47'!$B$4</c:f>
              <c:strCache>
                <c:ptCount val="1"/>
                <c:pt idx="0">
                  <c:v>15 - 29 ans</c:v>
                </c:pt>
              </c:strCache>
            </c:strRef>
          </c:tx>
          <c:spPr>
            <a:ln w="19050" cmpd="sng">
              <a:prstDash val="sysDash"/>
            </a:ln>
          </c:spPr>
          <c:marker>
            <c:symbol val="none"/>
          </c:marker>
          <c:cat>
            <c:numRef>
              <c:f>'Fig 2.47'!$C$3:$AU$3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2.47'!$C$4:$AU$4</c:f>
              <c:numCache>
                <c:formatCode>0.0\ \p\t</c:formatCode>
                <c:ptCount val="45"/>
                <c:pt idx="0">
                  <c:v>2269.634041890049</c:v>
                </c:pt>
                <c:pt idx="1">
                  <c:v>2256.2682051350798</c:v>
                </c:pt>
                <c:pt idx="2">
                  <c:v>2136.6659200126528</c:v>
                </c:pt>
                <c:pt idx="3">
                  <c:v>2019.9746120888422</c:v>
                </c:pt>
                <c:pt idx="4">
                  <c:v>1969.8780593644371</c:v>
                </c:pt>
                <c:pt idx="5">
                  <c:v>2016.0354785537968</c:v>
                </c:pt>
                <c:pt idx="6">
                  <c:v>1919.6806709088612</c:v>
                </c:pt>
                <c:pt idx="7">
                  <c:v>1845.0951400527351</c:v>
                </c:pt>
                <c:pt idx="8">
                  <c:v>1807.9679024991883</c:v>
                </c:pt>
                <c:pt idx="9">
                  <c:v>1592.0896127706428</c:v>
                </c:pt>
                <c:pt idx="10">
                  <c:v>1549.186398471302</c:v>
                </c:pt>
                <c:pt idx="11">
                  <c:v>1493.1860795392849</c:v>
                </c:pt>
                <c:pt idx="12">
                  <c:v>1577.5838303965713</c:v>
                </c:pt>
                <c:pt idx="13">
                  <c:v>1552.9611374739261</c:v>
                </c:pt>
                <c:pt idx="14">
                  <c:v>1588.4544939518016</c:v>
                </c:pt>
                <c:pt idx="15">
                  <c:v>1334.5215937210653</c:v>
                </c:pt>
                <c:pt idx="16">
                  <c:v>1285.7900862415527</c:v>
                </c:pt>
                <c:pt idx="17">
                  <c:v>1279.6866166930088</c:v>
                </c:pt>
                <c:pt idx="18">
                  <c:v>1167.8193082545904</c:v>
                </c:pt>
                <c:pt idx="19">
                  <c:v>1161.4638208862723</c:v>
                </c:pt>
                <c:pt idx="20">
                  <c:v>1207.3292047656998</c:v>
                </c:pt>
                <c:pt idx="21">
                  <c:v>1156.2372898896556</c:v>
                </c:pt>
                <c:pt idx="22">
                  <c:v>1104.98288968884</c:v>
                </c:pt>
                <c:pt idx="23">
                  <c:v>1019.3847202228078</c:v>
                </c:pt>
                <c:pt idx="24">
                  <c:v>980.75901875901934</c:v>
                </c:pt>
                <c:pt idx="25">
                  <c:v>976.93382657061181</c:v>
                </c:pt>
                <c:pt idx="26">
                  <c:v>1047.4900335746745</c:v>
                </c:pt>
                <c:pt idx="27">
                  <c:v>815.48528226622705</c:v>
                </c:pt>
                <c:pt idx="28">
                  <c:v>770.69807764873633</c:v>
                </c:pt>
                <c:pt idx="29">
                  <c:v>885.81646640692361</c:v>
                </c:pt>
                <c:pt idx="30">
                  <c:v>795.22022662532095</c:v>
                </c:pt>
                <c:pt idx="31">
                  <c:v>805.9264283132926</c:v>
                </c:pt>
                <c:pt idx="32">
                  <c:v>737.14784380311039</c:v>
                </c:pt>
                <c:pt idx="33">
                  <c:v>811.67035971693338</c:v>
                </c:pt>
                <c:pt idx="34">
                  <c:v>624.92233682721758</c:v>
                </c:pt>
                <c:pt idx="35">
                  <c:v>633.4337559751375</c:v>
                </c:pt>
                <c:pt idx="36">
                  <c:v>738.42897600796459</c:v>
                </c:pt>
                <c:pt idx="37">
                  <c:v>644.46499112934316</c:v>
                </c:pt>
                <c:pt idx="38">
                  <c:v>589.8709192755191</c:v>
                </c:pt>
                <c:pt idx="39">
                  <c:v>572.66597936175071</c:v>
                </c:pt>
                <c:pt idx="40">
                  <c:v>599.49746822849261</c:v>
                </c:pt>
                <c:pt idx="41">
                  <c:v>576.3662116793696</c:v>
                </c:pt>
                <c:pt idx="42">
                  <c:v>562.73112322469171</c:v>
                </c:pt>
                <c:pt idx="43">
                  <c:v>474.15061371445051</c:v>
                </c:pt>
                <c:pt idx="44">
                  <c:v>407.64605688121662</c:v>
                </c:pt>
              </c:numCache>
            </c:numRef>
          </c:val>
          <c:smooth val="0"/>
          <c:extLst>
            <c:ext xmlns:c16="http://schemas.microsoft.com/office/drawing/2014/chart" uri="{C3380CC4-5D6E-409C-BE32-E72D297353CC}">
              <c16:uniqueId val="{00000000-DA9D-4CD7-8CAB-1A2EF3C0ED28}"/>
            </c:ext>
          </c:extLst>
        </c:ser>
        <c:ser>
          <c:idx val="1"/>
          <c:order val="1"/>
          <c:tx>
            <c:strRef>
              <c:f>'Fig 2.47'!$B$5</c:f>
              <c:strCache>
                <c:ptCount val="1"/>
                <c:pt idx="0">
                  <c:v>30 - 39 ans</c:v>
                </c:pt>
              </c:strCache>
            </c:strRef>
          </c:tx>
          <c:spPr>
            <a:ln w="22225">
              <a:solidFill>
                <a:schemeClr val="accent3">
                  <a:lumMod val="50000"/>
                </a:schemeClr>
              </a:solidFill>
            </a:ln>
          </c:spPr>
          <c:marker>
            <c:symbol val="circle"/>
            <c:size val="4"/>
            <c:spPr>
              <a:solidFill>
                <a:schemeClr val="bg1"/>
              </a:solidFill>
            </c:spPr>
          </c:marker>
          <c:cat>
            <c:numRef>
              <c:f>'Fig 2.47'!$C$3:$AU$3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2.47'!$C$5:$AU$5</c:f>
              <c:numCache>
                <c:formatCode>0.0\ \p\t</c:formatCode>
                <c:ptCount val="45"/>
                <c:pt idx="0">
                  <c:v>3901.385544346821</c:v>
                </c:pt>
                <c:pt idx="1">
                  <c:v>3736.7244593797232</c:v>
                </c:pt>
                <c:pt idx="2">
                  <c:v>3558.1190090474729</c:v>
                </c:pt>
                <c:pt idx="3">
                  <c:v>3428.1712243284396</c:v>
                </c:pt>
                <c:pt idx="4">
                  <c:v>3217.7630551658849</c:v>
                </c:pt>
                <c:pt idx="5">
                  <c:v>3167.8206151147328</c:v>
                </c:pt>
                <c:pt idx="6">
                  <c:v>2982.7739176910741</c:v>
                </c:pt>
                <c:pt idx="7">
                  <c:v>2902.0510982491901</c:v>
                </c:pt>
                <c:pt idx="8">
                  <c:v>2776.6938599010982</c:v>
                </c:pt>
                <c:pt idx="9">
                  <c:v>2657.4231729676371</c:v>
                </c:pt>
                <c:pt idx="10">
                  <c:v>2591.8101352160079</c:v>
                </c:pt>
                <c:pt idx="11">
                  <c:v>2452.535532021433</c:v>
                </c:pt>
                <c:pt idx="12">
                  <c:v>2510.9257670979018</c:v>
                </c:pt>
                <c:pt idx="13">
                  <c:v>2446.7915479886983</c:v>
                </c:pt>
                <c:pt idx="14">
                  <c:v>2381.1351905853317</c:v>
                </c:pt>
                <c:pt idx="15">
                  <c:v>2311.6778078412649</c:v>
                </c:pt>
                <c:pt idx="16">
                  <c:v>2231.8747748496676</c:v>
                </c:pt>
                <c:pt idx="17">
                  <c:v>2086.366267596371</c:v>
                </c:pt>
                <c:pt idx="18">
                  <c:v>1909.9405125697742</c:v>
                </c:pt>
                <c:pt idx="19">
                  <c:v>1943.1723373940499</c:v>
                </c:pt>
                <c:pt idx="20">
                  <c:v>1884.1642016858627</c:v>
                </c:pt>
                <c:pt idx="21">
                  <c:v>1829.6583524926846</c:v>
                </c:pt>
                <c:pt idx="22">
                  <c:v>1853.3417305585972</c:v>
                </c:pt>
                <c:pt idx="23">
                  <c:v>1860.1027985040432</c:v>
                </c:pt>
                <c:pt idx="24">
                  <c:v>1761.7840514337331</c:v>
                </c:pt>
                <c:pt idx="25">
                  <c:v>1757.1305494978858</c:v>
                </c:pt>
                <c:pt idx="26">
                  <c:v>1679.1807116401444</c:v>
                </c:pt>
                <c:pt idx="27">
                  <c:v>1666.6921197647666</c:v>
                </c:pt>
                <c:pt idx="28">
                  <c:v>1683.3584489615673</c:v>
                </c:pt>
                <c:pt idx="29">
                  <c:v>1611.6207266595125</c:v>
                </c:pt>
                <c:pt idx="30">
                  <c:v>1612.9435968152734</c:v>
                </c:pt>
                <c:pt idx="31">
                  <c:v>1666.2061040450383</c:v>
                </c:pt>
                <c:pt idx="32">
                  <c:v>1530.3209282870923</c:v>
                </c:pt>
                <c:pt idx="33">
                  <c:v>1375.0691390601787</c:v>
                </c:pt>
                <c:pt idx="34">
                  <c:v>1329.7010581007555</c:v>
                </c:pt>
                <c:pt idx="35">
                  <c:v>1262.1222124046255</c:v>
                </c:pt>
                <c:pt idx="36">
                  <c:v>1331.0593171248911</c:v>
                </c:pt>
                <c:pt idx="37">
                  <c:v>1120.1701991239247</c:v>
                </c:pt>
                <c:pt idx="38">
                  <c:v>1005.2127650710347</c:v>
                </c:pt>
                <c:pt idx="39">
                  <c:v>1113.7718360441581</c:v>
                </c:pt>
                <c:pt idx="40">
                  <c:v>1044.0870583518831</c:v>
                </c:pt>
                <c:pt idx="41">
                  <c:v>1202.0416120137725</c:v>
                </c:pt>
                <c:pt idx="42">
                  <c:v>1222.0971508352945</c:v>
                </c:pt>
                <c:pt idx="43">
                  <c:v>1157.9433820568865</c:v>
                </c:pt>
                <c:pt idx="44">
                  <c:v>1109.4172729961556</c:v>
                </c:pt>
              </c:numCache>
            </c:numRef>
          </c:val>
          <c:smooth val="0"/>
          <c:extLst>
            <c:ext xmlns:c16="http://schemas.microsoft.com/office/drawing/2014/chart" uri="{C3380CC4-5D6E-409C-BE32-E72D297353CC}">
              <c16:uniqueId val="{00000001-DA9D-4CD7-8CAB-1A2EF3C0ED28}"/>
            </c:ext>
          </c:extLst>
        </c:ser>
        <c:ser>
          <c:idx val="2"/>
          <c:order val="2"/>
          <c:tx>
            <c:strRef>
              <c:f>'Fig 2.47'!$B$6</c:f>
              <c:strCache>
                <c:ptCount val="1"/>
                <c:pt idx="0">
                  <c:v>40 - 54 ans</c:v>
                </c:pt>
              </c:strCache>
            </c:strRef>
          </c:tx>
          <c:spPr>
            <a:ln w="22225">
              <a:solidFill>
                <a:schemeClr val="accent3">
                  <a:lumMod val="50000"/>
                </a:schemeClr>
              </a:solidFill>
            </a:ln>
          </c:spPr>
          <c:marker>
            <c:symbol val="diamond"/>
            <c:size val="5"/>
            <c:spPr>
              <a:solidFill>
                <a:schemeClr val="accent3">
                  <a:lumMod val="50000"/>
                </a:schemeClr>
              </a:solidFill>
              <a:ln>
                <a:solidFill>
                  <a:schemeClr val="bg1"/>
                </a:solidFill>
              </a:ln>
            </c:spPr>
          </c:marker>
          <c:cat>
            <c:numRef>
              <c:f>'Fig 2.47'!$C$3:$AU$3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2.47'!$C$6:$AU$6</c:f>
              <c:numCache>
                <c:formatCode>0.0\ \p\t</c:formatCode>
                <c:ptCount val="45"/>
                <c:pt idx="0">
                  <c:v>4090.7326763901237</c:v>
                </c:pt>
                <c:pt idx="1">
                  <c:v>3991.3154786069063</c:v>
                </c:pt>
                <c:pt idx="2">
                  <c:v>3861.0551873048726</c:v>
                </c:pt>
                <c:pt idx="3">
                  <c:v>3829.6512652453762</c:v>
                </c:pt>
                <c:pt idx="4">
                  <c:v>3658.370538802702</c:v>
                </c:pt>
                <c:pt idx="5">
                  <c:v>3643.6695620270475</c:v>
                </c:pt>
                <c:pt idx="6">
                  <c:v>3535.5678780129756</c:v>
                </c:pt>
                <c:pt idx="7">
                  <c:v>3253.1045053803355</c:v>
                </c:pt>
                <c:pt idx="8">
                  <c:v>3222.7777729870168</c:v>
                </c:pt>
                <c:pt idx="9">
                  <c:v>3020.8730789412803</c:v>
                </c:pt>
                <c:pt idx="10">
                  <c:v>2878.6160761265414</c:v>
                </c:pt>
                <c:pt idx="11">
                  <c:v>2790.9942201216736</c:v>
                </c:pt>
                <c:pt idx="12">
                  <c:v>2701.0072220991306</c:v>
                </c:pt>
                <c:pt idx="13">
                  <c:v>2685.8166699638423</c:v>
                </c:pt>
                <c:pt idx="14">
                  <c:v>2578.2073331150068</c:v>
                </c:pt>
                <c:pt idx="15">
                  <c:v>2525.177656542327</c:v>
                </c:pt>
                <c:pt idx="16">
                  <c:v>2337.6852034285121</c:v>
                </c:pt>
                <c:pt idx="17">
                  <c:v>2173.041973352018</c:v>
                </c:pt>
                <c:pt idx="18">
                  <c:v>1961.4981638327749</c:v>
                </c:pt>
                <c:pt idx="19">
                  <c:v>1828.7888153225608</c:v>
                </c:pt>
                <c:pt idx="20">
                  <c:v>1780.6538770000102</c:v>
                </c:pt>
                <c:pt idx="21">
                  <c:v>1692.0081144266546</c:v>
                </c:pt>
                <c:pt idx="22">
                  <c:v>1705.865559095156</c:v>
                </c:pt>
                <c:pt idx="23">
                  <c:v>1589.4656475446411</c:v>
                </c:pt>
                <c:pt idx="24">
                  <c:v>1563.1138196636173</c:v>
                </c:pt>
                <c:pt idx="25">
                  <c:v>1654.7250786689206</c:v>
                </c:pt>
                <c:pt idx="26">
                  <c:v>1586.2122766394975</c:v>
                </c:pt>
                <c:pt idx="27">
                  <c:v>1479.9792429410018</c:v>
                </c:pt>
                <c:pt idx="28">
                  <c:v>1364.5917141410634</c:v>
                </c:pt>
                <c:pt idx="29">
                  <c:v>1301.8833048132037</c:v>
                </c:pt>
                <c:pt idx="30">
                  <c:v>1275.4531179366552</c:v>
                </c:pt>
                <c:pt idx="31">
                  <c:v>1164.8003328729956</c:v>
                </c:pt>
                <c:pt idx="32">
                  <c:v>1076.0452822816687</c:v>
                </c:pt>
                <c:pt idx="33">
                  <c:v>1083.198857564021</c:v>
                </c:pt>
                <c:pt idx="34">
                  <c:v>1006.8526057013869</c:v>
                </c:pt>
                <c:pt idx="35">
                  <c:v>992.19928301238406</c:v>
                </c:pt>
                <c:pt idx="36">
                  <c:v>928.28342403524289</c:v>
                </c:pt>
                <c:pt idx="37">
                  <c:v>923.25907114124129</c:v>
                </c:pt>
                <c:pt idx="38">
                  <c:v>825.1917305079005</c:v>
                </c:pt>
                <c:pt idx="39">
                  <c:v>752.71657241708431</c:v>
                </c:pt>
                <c:pt idx="40">
                  <c:v>680.04467812888697</c:v>
                </c:pt>
                <c:pt idx="41">
                  <c:v>688.37260280626538</c:v>
                </c:pt>
                <c:pt idx="42">
                  <c:v>836.40561558965351</c:v>
                </c:pt>
                <c:pt idx="43">
                  <c:v>780.42308964589608</c:v>
                </c:pt>
                <c:pt idx="44">
                  <c:v>703.16320217635848</c:v>
                </c:pt>
              </c:numCache>
            </c:numRef>
          </c:val>
          <c:smooth val="0"/>
          <c:extLst>
            <c:ext xmlns:c16="http://schemas.microsoft.com/office/drawing/2014/chart" uri="{C3380CC4-5D6E-409C-BE32-E72D297353CC}">
              <c16:uniqueId val="{00000002-DA9D-4CD7-8CAB-1A2EF3C0ED28}"/>
            </c:ext>
          </c:extLst>
        </c:ser>
        <c:ser>
          <c:idx val="3"/>
          <c:order val="3"/>
          <c:tx>
            <c:strRef>
              <c:f>'Fig 2.47'!$B$7</c:f>
              <c:strCache>
                <c:ptCount val="1"/>
                <c:pt idx="0">
                  <c:v>55 - 69 ans</c:v>
                </c:pt>
              </c:strCache>
            </c:strRef>
          </c:tx>
          <c:spPr>
            <a:ln w="19050" cmpd="sng">
              <a:solidFill>
                <a:srgbClr val="6D8838"/>
              </a:solidFill>
              <a:prstDash val="solid"/>
            </a:ln>
          </c:spPr>
          <c:marker>
            <c:symbol val="none"/>
          </c:marker>
          <c:cat>
            <c:numRef>
              <c:f>'Fig 2.47'!$C$3:$AU$3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2.47'!$C$7:$AU$7</c:f>
              <c:numCache>
                <c:formatCode>0.0\ \p\t</c:formatCode>
                <c:ptCount val="45"/>
                <c:pt idx="0">
                  <c:v>2914.6116681154281</c:v>
                </c:pt>
                <c:pt idx="1">
                  <c:v>2878.1927892717931</c:v>
                </c:pt>
                <c:pt idx="2">
                  <c:v>2947.4070203597748</c:v>
                </c:pt>
                <c:pt idx="3">
                  <c:v>2879.9455862788604</c:v>
                </c:pt>
                <c:pt idx="4">
                  <c:v>2973.8682600331836</c:v>
                </c:pt>
                <c:pt idx="5">
                  <c:v>2786.4322566474266</c:v>
                </c:pt>
                <c:pt idx="6">
                  <c:v>2657.8491737014751</c:v>
                </c:pt>
                <c:pt idx="7">
                  <c:v>2413.4300601916443</c:v>
                </c:pt>
                <c:pt idx="8">
                  <c:v>2123.7384497715789</c:v>
                </c:pt>
                <c:pt idx="9">
                  <c:v>1880.9573997546331</c:v>
                </c:pt>
                <c:pt idx="10">
                  <c:v>1903.1732094451152</c:v>
                </c:pt>
                <c:pt idx="11">
                  <c:v>1925.6308113863142</c:v>
                </c:pt>
                <c:pt idx="12">
                  <c:v>1752.8518770871713</c:v>
                </c:pt>
                <c:pt idx="13">
                  <c:v>1755.4419507360681</c:v>
                </c:pt>
                <c:pt idx="14">
                  <c:v>1823.5777604049347</c:v>
                </c:pt>
                <c:pt idx="15">
                  <c:v>1763.0474972375207</c:v>
                </c:pt>
                <c:pt idx="16">
                  <c:v>1768.7248918388536</c:v>
                </c:pt>
                <c:pt idx="17">
                  <c:v>1844.6316729852338</c:v>
                </c:pt>
                <c:pt idx="18">
                  <c:v>1789.4689131311814</c:v>
                </c:pt>
                <c:pt idx="19">
                  <c:v>1666.8483823513618</c:v>
                </c:pt>
                <c:pt idx="20">
                  <c:v>1421.5085709124451</c:v>
                </c:pt>
                <c:pt idx="21">
                  <c:v>1585.9373646990903</c:v>
                </c:pt>
                <c:pt idx="22">
                  <c:v>1476.1168136132242</c:v>
                </c:pt>
                <c:pt idx="23">
                  <c:v>1642.2270568076378</c:v>
                </c:pt>
                <c:pt idx="24">
                  <c:v>1312.5253828701077</c:v>
                </c:pt>
                <c:pt idx="25">
                  <c:v>1200.4952219154802</c:v>
                </c:pt>
                <c:pt idx="26">
                  <c:v>1335.2420325876822</c:v>
                </c:pt>
                <c:pt idx="27">
                  <c:v>1357.4934585469002</c:v>
                </c:pt>
                <c:pt idx="28">
                  <c:v>934.30587810695442</c:v>
                </c:pt>
                <c:pt idx="29">
                  <c:v>908.84619946859004</c:v>
                </c:pt>
                <c:pt idx="30">
                  <c:v>704.44977672727873</c:v>
                </c:pt>
                <c:pt idx="31">
                  <c:v>566.74631430005957</c:v>
                </c:pt>
                <c:pt idx="32">
                  <c:v>511.03917376320851</c:v>
                </c:pt>
                <c:pt idx="33">
                  <c:v>377.85335743119361</c:v>
                </c:pt>
                <c:pt idx="34">
                  <c:v>405.62781031997235</c:v>
                </c:pt>
                <c:pt idx="35">
                  <c:v>555.93036413753089</c:v>
                </c:pt>
                <c:pt idx="36">
                  <c:v>546.4637575076672</c:v>
                </c:pt>
                <c:pt idx="37">
                  <c:v>614.29970724312068</c:v>
                </c:pt>
                <c:pt idx="38">
                  <c:v>589.59882244908931</c:v>
                </c:pt>
                <c:pt idx="39">
                  <c:v>450.86699096035545</c:v>
                </c:pt>
                <c:pt idx="40">
                  <c:v>463.81941938041535</c:v>
                </c:pt>
                <c:pt idx="41">
                  <c:v>455.0973607220314</c:v>
                </c:pt>
                <c:pt idx="42">
                  <c:v>423.5594915769326</c:v>
                </c:pt>
                <c:pt idx="43">
                  <c:v>484.75918194048688</c:v>
                </c:pt>
                <c:pt idx="44">
                  <c:v>463.96198772619289</c:v>
                </c:pt>
              </c:numCache>
            </c:numRef>
          </c:val>
          <c:smooth val="0"/>
          <c:extLst>
            <c:ext xmlns:c16="http://schemas.microsoft.com/office/drawing/2014/chart" uri="{C3380CC4-5D6E-409C-BE32-E72D297353CC}">
              <c16:uniqueId val="{00000003-DA9D-4CD7-8CAB-1A2EF3C0ED28}"/>
            </c:ext>
          </c:extLst>
        </c:ser>
        <c:dLbls>
          <c:showLegendKey val="0"/>
          <c:showVal val="0"/>
          <c:showCatName val="0"/>
          <c:showSerName val="0"/>
          <c:showPercent val="0"/>
          <c:showBubbleSize val="0"/>
        </c:dLbls>
        <c:smooth val="0"/>
        <c:axId val="184620160"/>
        <c:axId val="184621696"/>
      </c:lineChart>
      <c:catAx>
        <c:axId val="184620160"/>
        <c:scaling>
          <c:orientation val="minMax"/>
        </c:scaling>
        <c:delete val="0"/>
        <c:axPos val="b"/>
        <c:numFmt formatCode="General" sourceLinked="1"/>
        <c:majorTickMark val="none"/>
        <c:minorTickMark val="none"/>
        <c:tickLblPos val="nextTo"/>
        <c:crossAx val="184621696"/>
        <c:crosses val="autoZero"/>
        <c:auto val="1"/>
        <c:lblAlgn val="ctr"/>
        <c:lblOffset val="100"/>
        <c:noMultiLvlLbl val="0"/>
      </c:catAx>
      <c:valAx>
        <c:axId val="184621696"/>
        <c:scaling>
          <c:orientation val="minMax"/>
        </c:scaling>
        <c:delete val="0"/>
        <c:axPos val="l"/>
        <c:majorGridlines/>
        <c:numFmt formatCode="0.0,\p\t" sourceLinked="0"/>
        <c:majorTickMark val="none"/>
        <c:minorTickMark val="none"/>
        <c:tickLblPos val="nextTo"/>
        <c:spPr>
          <a:ln w="9525">
            <a:noFill/>
          </a:ln>
        </c:spPr>
        <c:crossAx val="18462016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2.48'!$B$4</c:f>
              <c:strCache>
                <c:ptCount val="1"/>
                <c:pt idx="0">
                  <c:v>Femmes</c:v>
                </c:pt>
              </c:strCache>
            </c:strRef>
          </c:tx>
          <c:spPr>
            <a:ln>
              <a:solidFill>
                <a:schemeClr val="accent4">
                  <a:lumMod val="75000"/>
                </a:schemeClr>
              </a:solidFill>
            </a:ln>
          </c:spPr>
          <c:marker>
            <c:symbol val="none"/>
          </c:marker>
          <c:cat>
            <c:numRef>
              <c:f>'Fig 2.48'!$C$3:$AU$3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2.48'!$C$4:$AU$4</c:f>
              <c:numCache>
                <c:formatCode>0.0%</c:formatCode>
                <c:ptCount val="45"/>
                <c:pt idx="0">
                  <c:v>4.4869604828607204E-2</c:v>
                </c:pt>
                <c:pt idx="1">
                  <c:v>5.1894654961662401E-2</c:v>
                </c:pt>
                <c:pt idx="2">
                  <c:v>5.7384148982243401E-2</c:v>
                </c:pt>
                <c:pt idx="3">
                  <c:v>5.8449946178686804E-2</c:v>
                </c:pt>
                <c:pt idx="4">
                  <c:v>6.5544637256951699E-2</c:v>
                </c:pt>
                <c:pt idx="5">
                  <c:v>7.2999999999999995E-2</c:v>
                </c:pt>
                <c:pt idx="6">
                  <c:v>8.199999999999999E-2</c:v>
                </c:pt>
                <c:pt idx="7">
                  <c:v>8.5999999999999993E-2</c:v>
                </c:pt>
                <c:pt idx="8">
                  <c:v>8.8000000000000009E-2</c:v>
                </c:pt>
                <c:pt idx="9">
                  <c:v>9.9000000000000005E-2</c:v>
                </c:pt>
                <c:pt idx="10">
                  <c:v>0.10199999999999999</c:v>
                </c:pt>
                <c:pt idx="11">
                  <c:v>0.10199999999999999</c:v>
                </c:pt>
                <c:pt idx="12">
                  <c:v>0.107</c:v>
                </c:pt>
                <c:pt idx="13">
                  <c:v>0.105</c:v>
                </c:pt>
                <c:pt idx="14">
                  <c:v>0.10099999999999999</c:v>
                </c:pt>
                <c:pt idx="15">
                  <c:v>9.6999999999999989E-2</c:v>
                </c:pt>
                <c:pt idx="16">
                  <c:v>9.8000000000000004E-2</c:v>
                </c:pt>
                <c:pt idx="17">
                  <c:v>0.106</c:v>
                </c:pt>
                <c:pt idx="18">
                  <c:v>0.111</c:v>
                </c:pt>
                <c:pt idx="19">
                  <c:v>0.11699999999999999</c:v>
                </c:pt>
                <c:pt idx="20">
                  <c:v>0.11199999999999999</c:v>
                </c:pt>
                <c:pt idx="21">
                  <c:v>0.11599999999999999</c:v>
                </c:pt>
                <c:pt idx="22">
                  <c:v>0.11599999999999999</c:v>
                </c:pt>
                <c:pt idx="23">
                  <c:v>0.11199999999999999</c:v>
                </c:pt>
                <c:pt idx="24">
                  <c:v>0.10800000000000001</c:v>
                </c:pt>
                <c:pt idx="25">
                  <c:v>9.5000000000000001E-2</c:v>
                </c:pt>
                <c:pt idx="26">
                  <c:v>8.6999999999999994E-2</c:v>
                </c:pt>
                <c:pt idx="27">
                  <c:v>8.4000000000000005E-2</c:v>
                </c:pt>
                <c:pt idx="28">
                  <c:v>0.09</c:v>
                </c:pt>
                <c:pt idx="29">
                  <c:v>9.3000000000000013E-2</c:v>
                </c:pt>
                <c:pt idx="30">
                  <c:v>9.3000000000000013E-2</c:v>
                </c:pt>
                <c:pt idx="31">
                  <c:v>9.0999999999999998E-2</c:v>
                </c:pt>
                <c:pt idx="32">
                  <c:v>8.1000000000000003E-2</c:v>
                </c:pt>
                <c:pt idx="33">
                  <c:v>7.400000000000001E-2</c:v>
                </c:pt>
                <c:pt idx="34">
                  <c:v>8.8000000000000009E-2</c:v>
                </c:pt>
                <c:pt idx="35">
                  <c:v>9.0999999999999998E-2</c:v>
                </c:pt>
                <c:pt idx="36">
                  <c:v>9.0999999999999998E-2</c:v>
                </c:pt>
                <c:pt idx="37">
                  <c:v>9.4E-2</c:v>
                </c:pt>
                <c:pt idx="38">
                  <c:v>9.8000000000000004E-2</c:v>
                </c:pt>
                <c:pt idx="39">
                  <c:v>0.1</c:v>
                </c:pt>
                <c:pt idx="40">
                  <c:v>9.9000000000000005E-2</c:v>
                </c:pt>
                <c:pt idx="41">
                  <c:v>9.9000000000000005E-2</c:v>
                </c:pt>
                <c:pt idx="42">
                  <c:v>9.3000000000000013E-2</c:v>
                </c:pt>
                <c:pt idx="43">
                  <c:v>9.0999999999999998E-2</c:v>
                </c:pt>
                <c:pt idx="44">
                  <c:v>8.4000000000000005E-2</c:v>
                </c:pt>
              </c:numCache>
            </c:numRef>
          </c:val>
          <c:smooth val="0"/>
          <c:extLst>
            <c:ext xmlns:c16="http://schemas.microsoft.com/office/drawing/2014/chart" uri="{C3380CC4-5D6E-409C-BE32-E72D297353CC}">
              <c16:uniqueId val="{00000000-1C36-4612-9226-2DB73DDE1E87}"/>
            </c:ext>
          </c:extLst>
        </c:ser>
        <c:ser>
          <c:idx val="1"/>
          <c:order val="1"/>
          <c:tx>
            <c:strRef>
              <c:f>'Fig 2.48'!$B$5</c:f>
              <c:strCache>
                <c:ptCount val="1"/>
                <c:pt idx="0">
                  <c:v>Hommes</c:v>
                </c:pt>
              </c:strCache>
            </c:strRef>
          </c:tx>
          <c:spPr>
            <a:ln>
              <a:solidFill>
                <a:schemeClr val="accent6">
                  <a:lumMod val="75000"/>
                </a:schemeClr>
              </a:solidFill>
            </a:ln>
          </c:spPr>
          <c:marker>
            <c:symbol val="none"/>
          </c:marker>
          <c:cat>
            <c:numRef>
              <c:f>'Fig 2.48'!$C$3:$AU$3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2.48'!$C$5:$AU$5</c:f>
              <c:numCache>
                <c:formatCode>0.0%</c:formatCode>
                <c:ptCount val="45"/>
                <c:pt idx="0">
                  <c:v>2.5054151624548701E-2</c:v>
                </c:pt>
                <c:pt idx="1">
                  <c:v>2.6207790337677301E-2</c:v>
                </c:pt>
                <c:pt idx="2">
                  <c:v>2.9928945668556702E-2</c:v>
                </c:pt>
                <c:pt idx="3">
                  <c:v>3.2288153835115199E-2</c:v>
                </c:pt>
                <c:pt idx="4">
                  <c:v>3.5945618905260199E-2</c:v>
                </c:pt>
                <c:pt idx="5">
                  <c:v>3.6000000000000004E-2</c:v>
                </c:pt>
                <c:pt idx="6">
                  <c:v>4.4999999999999998E-2</c:v>
                </c:pt>
                <c:pt idx="7">
                  <c:v>5.0999999999999997E-2</c:v>
                </c:pt>
                <c:pt idx="8">
                  <c:v>5.5E-2</c:v>
                </c:pt>
                <c:pt idx="9">
                  <c:v>6.7000000000000004E-2</c:v>
                </c:pt>
                <c:pt idx="10">
                  <c:v>7.2999999999999995E-2</c:v>
                </c:pt>
                <c:pt idx="11">
                  <c:v>7.2999999999999995E-2</c:v>
                </c:pt>
                <c:pt idx="12">
                  <c:v>7.2000000000000008E-2</c:v>
                </c:pt>
                <c:pt idx="13">
                  <c:v>6.8000000000000005E-2</c:v>
                </c:pt>
                <c:pt idx="14">
                  <c:v>6.0999999999999999E-2</c:v>
                </c:pt>
                <c:pt idx="15">
                  <c:v>0.06</c:v>
                </c:pt>
                <c:pt idx="16">
                  <c:v>6.2E-2</c:v>
                </c:pt>
                <c:pt idx="17">
                  <c:v>7.0999999999999994E-2</c:v>
                </c:pt>
                <c:pt idx="18">
                  <c:v>8.5000000000000006E-2</c:v>
                </c:pt>
                <c:pt idx="19">
                  <c:v>0.09</c:v>
                </c:pt>
                <c:pt idx="20">
                  <c:v>8.3000000000000004E-2</c:v>
                </c:pt>
                <c:pt idx="21">
                  <c:v>0.09</c:v>
                </c:pt>
                <c:pt idx="22">
                  <c:v>9.1999999999999998E-2</c:v>
                </c:pt>
                <c:pt idx="23">
                  <c:v>8.6999999999999994E-2</c:v>
                </c:pt>
                <c:pt idx="24">
                  <c:v>8.5000000000000006E-2</c:v>
                </c:pt>
                <c:pt idx="25">
                  <c:v>7.0000000000000007E-2</c:v>
                </c:pt>
                <c:pt idx="26">
                  <c:v>6.3E-2</c:v>
                </c:pt>
                <c:pt idx="27">
                  <c:v>6.8000000000000005E-2</c:v>
                </c:pt>
                <c:pt idx="28">
                  <c:v>7.400000000000001E-2</c:v>
                </c:pt>
                <c:pt idx="29">
                  <c:v>7.8E-2</c:v>
                </c:pt>
                <c:pt idx="30">
                  <c:v>7.8E-2</c:v>
                </c:pt>
                <c:pt idx="31">
                  <c:v>7.9000000000000001E-2</c:v>
                </c:pt>
                <c:pt idx="32">
                  <c:v>7.2999999999999995E-2</c:v>
                </c:pt>
                <c:pt idx="33">
                  <c:v>6.7000000000000004E-2</c:v>
                </c:pt>
                <c:pt idx="34">
                  <c:v>8.6999999999999994E-2</c:v>
                </c:pt>
                <c:pt idx="35">
                  <c:v>8.6999999999999994E-2</c:v>
                </c:pt>
                <c:pt idx="36">
                  <c:v>8.5000000000000006E-2</c:v>
                </c:pt>
                <c:pt idx="37">
                  <c:v>9.4E-2</c:v>
                </c:pt>
                <c:pt idx="38">
                  <c:v>0.1</c:v>
                </c:pt>
                <c:pt idx="39">
                  <c:v>0.105</c:v>
                </c:pt>
                <c:pt idx="40">
                  <c:v>0.10800000000000001</c:v>
                </c:pt>
                <c:pt idx="41">
                  <c:v>0.10199999999999999</c:v>
                </c:pt>
                <c:pt idx="42">
                  <c:v>9.5000000000000001E-2</c:v>
                </c:pt>
                <c:pt idx="43">
                  <c:v>0.09</c:v>
                </c:pt>
                <c:pt idx="44">
                  <c:v>8.5000000000000006E-2</c:v>
                </c:pt>
              </c:numCache>
            </c:numRef>
          </c:val>
          <c:smooth val="0"/>
          <c:extLst>
            <c:ext xmlns:c16="http://schemas.microsoft.com/office/drawing/2014/chart" uri="{C3380CC4-5D6E-409C-BE32-E72D297353CC}">
              <c16:uniqueId val="{00000001-1C36-4612-9226-2DB73DDE1E87}"/>
            </c:ext>
          </c:extLst>
        </c:ser>
        <c:dLbls>
          <c:showLegendKey val="0"/>
          <c:showVal val="0"/>
          <c:showCatName val="0"/>
          <c:showSerName val="0"/>
          <c:showPercent val="0"/>
          <c:showBubbleSize val="0"/>
        </c:dLbls>
        <c:marker val="1"/>
        <c:smooth val="0"/>
        <c:axId val="128649472"/>
        <c:axId val="128655360"/>
      </c:lineChart>
      <c:lineChart>
        <c:grouping val="standard"/>
        <c:varyColors val="0"/>
        <c:ser>
          <c:idx val="2"/>
          <c:order val="2"/>
          <c:tx>
            <c:strRef>
              <c:f>'Fig 2.48'!$B$7</c:f>
              <c:strCache>
                <c:ptCount val="1"/>
                <c:pt idx="0">
                  <c:v>Écart femmes - hommes (échelle de droite)</c:v>
                </c:pt>
              </c:strCache>
            </c:strRef>
          </c:tx>
          <c:spPr>
            <a:ln w="19050"/>
          </c:spPr>
          <c:marker>
            <c:symbol val="none"/>
          </c:marker>
          <c:cat>
            <c:numRef>
              <c:f>'Fig 2.48'!$C$3:$AU$3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2.48'!$C$7:$AU$7</c:f>
              <c:numCache>
                <c:formatCode>0.00\ \p\t</c:formatCode>
                <c:ptCount val="45"/>
                <c:pt idx="0">
                  <c:v>1981.5453204058504</c:v>
                </c:pt>
                <c:pt idx="1">
                  <c:v>2568.6864623985098</c:v>
                </c:pt>
                <c:pt idx="2">
                  <c:v>2745.5203313686698</c:v>
                </c:pt>
                <c:pt idx="3">
                  <c:v>2616.1792343571606</c:v>
                </c:pt>
                <c:pt idx="4">
                  <c:v>2959.9018351691502</c:v>
                </c:pt>
                <c:pt idx="5">
                  <c:v>3699.9999999999991</c:v>
                </c:pt>
                <c:pt idx="6">
                  <c:v>3699.9999999999991</c:v>
                </c:pt>
                <c:pt idx="7">
                  <c:v>3499.9999999999995</c:v>
                </c:pt>
                <c:pt idx="8">
                  <c:v>3300.0000000000009</c:v>
                </c:pt>
                <c:pt idx="9">
                  <c:v>3200</c:v>
                </c:pt>
                <c:pt idx="10">
                  <c:v>2900</c:v>
                </c:pt>
                <c:pt idx="11">
                  <c:v>2900</c:v>
                </c:pt>
                <c:pt idx="12">
                  <c:v>3499.9999999999991</c:v>
                </c:pt>
                <c:pt idx="13">
                  <c:v>3699.9999999999991</c:v>
                </c:pt>
                <c:pt idx="14">
                  <c:v>3999.9999999999995</c:v>
                </c:pt>
                <c:pt idx="15">
                  <c:v>3699.9999999999991</c:v>
                </c:pt>
                <c:pt idx="16">
                  <c:v>3600.0000000000005</c:v>
                </c:pt>
                <c:pt idx="17">
                  <c:v>3500.0000000000005</c:v>
                </c:pt>
                <c:pt idx="18">
                  <c:v>2599.9999999999995</c:v>
                </c:pt>
                <c:pt idx="19">
                  <c:v>2699.9999999999995</c:v>
                </c:pt>
                <c:pt idx="20">
                  <c:v>2899.9999999999986</c:v>
                </c:pt>
                <c:pt idx="21">
                  <c:v>2599.9999999999995</c:v>
                </c:pt>
                <c:pt idx="22">
                  <c:v>2399.9999999999995</c:v>
                </c:pt>
                <c:pt idx="23">
                  <c:v>2499.9999999999995</c:v>
                </c:pt>
                <c:pt idx="24">
                  <c:v>2300.0000000000005</c:v>
                </c:pt>
                <c:pt idx="25">
                  <c:v>2499.9999999999995</c:v>
                </c:pt>
                <c:pt idx="26">
                  <c:v>2399.9999999999995</c:v>
                </c:pt>
                <c:pt idx="27">
                  <c:v>1600</c:v>
                </c:pt>
                <c:pt idx="28">
                  <c:v>1599.9999999999986</c:v>
                </c:pt>
                <c:pt idx="29">
                  <c:v>1500.0000000000014</c:v>
                </c:pt>
                <c:pt idx="30">
                  <c:v>1500.0000000000014</c:v>
                </c:pt>
                <c:pt idx="31">
                  <c:v>1199.9999999999998</c:v>
                </c:pt>
                <c:pt idx="32">
                  <c:v>800.00000000000068</c:v>
                </c:pt>
                <c:pt idx="33">
                  <c:v>700.00000000000057</c:v>
                </c:pt>
                <c:pt idx="34">
                  <c:v>100.00000000000148</c:v>
                </c:pt>
                <c:pt idx="35">
                  <c:v>400.00000000000034</c:v>
                </c:pt>
                <c:pt idx="36">
                  <c:v>599.99999999999909</c:v>
                </c:pt>
                <c:pt idx="37">
                  <c:v>0</c:v>
                </c:pt>
                <c:pt idx="38">
                  <c:v>-200.00000000000017</c:v>
                </c:pt>
                <c:pt idx="39">
                  <c:v>-499.99999999999903</c:v>
                </c:pt>
                <c:pt idx="40">
                  <c:v>-900.0000000000008</c:v>
                </c:pt>
                <c:pt idx="41">
                  <c:v>-299.99999999999886</c:v>
                </c:pt>
                <c:pt idx="42">
                  <c:v>-199.99999999999878</c:v>
                </c:pt>
                <c:pt idx="43">
                  <c:v>100.00000000000009</c:v>
                </c:pt>
                <c:pt idx="44">
                  <c:v>-100.00000000000009</c:v>
                </c:pt>
              </c:numCache>
            </c:numRef>
          </c:val>
          <c:smooth val="0"/>
          <c:extLst>
            <c:ext xmlns:c16="http://schemas.microsoft.com/office/drawing/2014/chart" uri="{C3380CC4-5D6E-409C-BE32-E72D297353CC}">
              <c16:uniqueId val="{00000002-1C36-4612-9226-2DB73DDE1E87}"/>
            </c:ext>
          </c:extLst>
        </c:ser>
        <c:dLbls>
          <c:showLegendKey val="0"/>
          <c:showVal val="0"/>
          <c:showCatName val="0"/>
          <c:showSerName val="0"/>
          <c:showPercent val="0"/>
          <c:showBubbleSize val="0"/>
        </c:dLbls>
        <c:marker val="1"/>
        <c:smooth val="0"/>
        <c:axId val="128658432"/>
        <c:axId val="128656896"/>
      </c:lineChart>
      <c:catAx>
        <c:axId val="1286494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28655360"/>
        <c:crosses val="autoZero"/>
        <c:auto val="1"/>
        <c:lblAlgn val="ctr"/>
        <c:lblOffset val="100"/>
        <c:noMultiLvlLbl val="0"/>
      </c:catAx>
      <c:valAx>
        <c:axId val="128655360"/>
        <c:scaling>
          <c:orientation val="minMax"/>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fr-FR"/>
          </a:p>
        </c:txPr>
        <c:crossAx val="128649472"/>
        <c:crossesAt val="1"/>
        <c:crossBetween val="midCat"/>
      </c:valAx>
      <c:valAx>
        <c:axId val="128656896"/>
        <c:scaling>
          <c:orientation val="minMax"/>
        </c:scaling>
        <c:delete val="0"/>
        <c:axPos val="r"/>
        <c:numFmt formatCode="0.0,\p\t" sourceLinked="0"/>
        <c:majorTickMark val="out"/>
        <c:minorTickMark val="none"/>
        <c:tickLblPos val="nextTo"/>
        <c:crossAx val="128658432"/>
        <c:crosses val="max"/>
        <c:crossBetween val="between"/>
      </c:valAx>
      <c:catAx>
        <c:axId val="128658432"/>
        <c:scaling>
          <c:orientation val="minMax"/>
        </c:scaling>
        <c:delete val="1"/>
        <c:axPos val="b"/>
        <c:numFmt formatCode="General" sourceLinked="1"/>
        <c:majorTickMark val="out"/>
        <c:minorTickMark val="none"/>
        <c:tickLblPos val="nextTo"/>
        <c:crossAx val="128656896"/>
        <c:crosses val="autoZero"/>
        <c:auto val="1"/>
        <c:lblAlgn val="ctr"/>
        <c:lblOffset val="100"/>
        <c:noMultiLvlLbl val="0"/>
      </c:catAx>
    </c:plotArea>
    <c:legend>
      <c:legendPos val="b"/>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2.49'!$B$4</c:f>
              <c:strCache>
                <c:ptCount val="1"/>
                <c:pt idx="0">
                  <c:v>Femmes </c:v>
                </c:pt>
              </c:strCache>
            </c:strRef>
          </c:tx>
          <c:spPr>
            <a:ln>
              <a:solidFill>
                <a:schemeClr val="accent4">
                  <a:lumMod val="75000"/>
                </a:schemeClr>
              </a:solidFill>
            </a:ln>
          </c:spPr>
          <c:marker>
            <c:symbol val="none"/>
          </c:marker>
          <c:cat>
            <c:numRef>
              <c:f>'Fig 2.49'!$C$3:$AU$3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2.49'!$C$4:$AU$4</c:f>
              <c:numCache>
                <c:formatCode>0.0%</c:formatCode>
                <c:ptCount val="45"/>
                <c:pt idx="0">
                  <c:v>0.16300000000000001</c:v>
                </c:pt>
                <c:pt idx="1">
                  <c:v>0.16300000000000001</c:v>
                </c:pt>
                <c:pt idx="2">
                  <c:v>0.17399999999999999</c:v>
                </c:pt>
                <c:pt idx="3">
                  <c:v>0.16</c:v>
                </c:pt>
                <c:pt idx="4">
                  <c:v>0.16699999999999998</c:v>
                </c:pt>
                <c:pt idx="5">
                  <c:v>0.16899999999999998</c:v>
                </c:pt>
                <c:pt idx="6">
                  <c:v>0.17199999999999999</c:v>
                </c:pt>
                <c:pt idx="7">
                  <c:v>0.188</c:v>
                </c:pt>
                <c:pt idx="8">
                  <c:v>0.19800000000000001</c:v>
                </c:pt>
                <c:pt idx="9">
                  <c:v>0.20800000000000002</c:v>
                </c:pt>
                <c:pt idx="10">
                  <c:v>0.21600000000000003</c:v>
                </c:pt>
                <c:pt idx="11">
                  <c:v>0.23</c:v>
                </c:pt>
                <c:pt idx="12">
                  <c:v>0.22899999999999998</c:v>
                </c:pt>
                <c:pt idx="13">
                  <c:v>0.23600000000000002</c:v>
                </c:pt>
                <c:pt idx="14">
                  <c:v>0.23499999999999999</c:v>
                </c:pt>
                <c:pt idx="15">
                  <c:v>0.23399999999999999</c:v>
                </c:pt>
                <c:pt idx="16">
                  <c:v>0.23199999999999998</c:v>
                </c:pt>
                <c:pt idx="17">
                  <c:v>0.24299999999999999</c:v>
                </c:pt>
                <c:pt idx="18">
                  <c:v>0.26100000000000001</c:v>
                </c:pt>
                <c:pt idx="19">
                  <c:v>0.27600000000000002</c:v>
                </c:pt>
                <c:pt idx="20">
                  <c:v>0.28699999999999998</c:v>
                </c:pt>
                <c:pt idx="21">
                  <c:v>0.29199999999999998</c:v>
                </c:pt>
                <c:pt idx="22">
                  <c:v>0.307</c:v>
                </c:pt>
                <c:pt idx="23">
                  <c:v>0.314</c:v>
                </c:pt>
                <c:pt idx="24">
                  <c:v>0.315</c:v>
                </c:pt>
                <c:pt idx="25">
                  <c:v>0.309</c:v>
                </c:pt>
                <c:pt idx="26">
                  <c:v>0.30199999999999999</c:v>
                </c:pt>
                <c:pt idx="27">
                  <c:v>0.29499999999999998</c:v>
                </c:pt>
                <c:pt idx="28">
                  <c:v>0.29899999999999999</c:v>
                </c:pt>
                <c:pt idx="29">
                  <c:v>0.30399999999999999</c:v>
                </c:pt>
                <c:pt idx="30">
                  <c:v>0.30299999999999999</c:v>
                </c:pt>
                <c:pt idx="31">
                  <c:v>0.30299999999999999</c:v>
                </c:pt>
                <c:pt idx="32">
                  <c:v>0.30399999999999999</c:v>
                </c:pt>
                <c:pt idx="33">
                  <c:v>0.29600000000000004</c:v>
                </c:pt>
                <c:pt idx="34">
                  <c:v>0.3</c:v>
                </c:pt>
                <c:pt idx="35">
                  <c:v>0.30199999999999999</c:v>
                </c:pt>
                <c:pt idx="36">
                  <c:v>0.30099999999999999</c:v>
                </c:pt>
                <c:pt idx="37">
                  <c:v>0.30199999999999999</c:v>
                </c:pt>
                <c:pt idx="38">
                  <c:v>0.307</c:v>
                </c:pt>
                <c:pt idx="39">
                  <c:v>0.308</c:v>
                </c:pt>
                <c:pt idx="40">
                  <c:v>0.30399999999999999</c:v>
                </c:pt>
                <c:pt idx="41">
                  <c:v>0.30099999999999999</c:v>
                </c:pt>
                <c:pt idx="42">
                  <c:v>0.3</c:v>
                </c:pt>
                <c:pt idx="43">
                  <c:v>0.29199999999999998</c:v>
                </c:pt>
                <c:pt idx="44">
                  <c:v>0.28399999999999997</c:v>
                </c:pt>
              </c:numCache>
            </c:numRef>
          </c:val>
          <c:smooth val="0"/>
          <c:extLst>
            <c:ext xmlns:c16="http://schemas.microsoft.com/office/drawing/2014/chart" uri="{C3380CC4-5D6E-409C-BE32-E72D297353CC}">
              <c16:uniqueId val="{00000000-2AF3-4256-93E4-C31993B8D21C}"/>
            </c:ext>
          </c:extLst>
        </c:ser>
        <c:ser>
          <c:idx val="1"/>
          <c:order val="1"/>
          <c:tx>
            <c:strRef>
              <c:f>'Fig 2.49'!$B$5</c:f>
              <c:strCache>
                <c:ptCount val="1"/>
                <c:pt idx="0">
                  <c:v>Hommes</c:v>
                </c:pt>
              </c:strCache>
            </c:strRef>
          </c:tx>
          <c:spPr>
            <a:ln>
              <a:solidFill>
                <a:schemeClr val="accent6">
                  <a:lumMod val="75000"/>
                </a:schemeClr>
              </a:solidFill>
            </a:ln>
          </c:spPr>
          <c:marker>
            <c:symbol val="none"/>
          </c:marker>
          <c:cat>
            <c:numRef>
              <c:f>'Fig 2.49'!$C$3:$AU$3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2.49'!$C$5:$AU$5</c:f>
              <c:numCache>
                <c:formatCode>0.0%</c:formatCode>
                <c:ptCount val="45"/>
                <c:pt idx="0">
                  <c:v>3.3000000000000002E-2</c:v>
                </c:pt>
                <c:pt idx="1">
                  <c:v>3.3000000000000002E-2</c:v>
                </c:pt>
                <c:pt idx="2">
                  <c:v>3.5000000000000003E-2</c:v>
                </c:pt>
                <c:pt idx="3">
                  <c:v>2.8999999999999998E-2</c:v>
                </c:pt>
                <c:pt idx="4">
                  <c:v>2.8999999999999998E-2</c:v>
                </c:pt>
                <c:pt idx="5">
                  <c:v>2.8999999999999998E-2</c:v>
                </c:pt>
                <c:pt idx="6">
                  <c:v>2.7999999999999997E-2</c:v>
                </c:pt>
                <c:pt idx="7">
                  <c:v>0.03</c:v>
                </c:pt>
                <c:pt idx="8">
                  <c:v>3.1E-2</c:v>
                </c:pt>
                <c:pt idx="9">
                  <c:v>3.3000000000000002E-2</c:v>
                </c:pt>
                <c:pt idx="10">
                  <c:v>3.7999999999999999E-2</c:v>
                </c:pt>
                <c:pt idx="11">
                  <c:v>4.2000000000000003E-2</c:v>
                </c:pt>
                <c:pt idx="12">
                  <c:v>4.2999999999999997E-2</c:v>
                </c:pt>
                <c:pt idx="13">
                  <c:v>4.0999999999999995E-2</c:v>
                </c:pt>
                <c:pt idx="14">
                  <c:v>4.2000000000000003E-2</c:v>
                </c:pt>
                <c:pt idx="15">
                  <c:v>0.04</c:v>
                </c:pt>
                <c:pt idx="16">
                  <c:v>0.04</c:v>
                </c:pt>
                <c:pt idx="17">
                  <c:v>4.2000000000000003E-2</c:v>
                </c:pt>
                <c:pt idx="18">
                  <c:v>4.8000000000000001E-2</c:v>
                </c:pt>
                <c:pt idx="19">
                  <c:v>5.2000000000000005E-2</c:v>
                </c:pt>
                <c:pt idx="20">
                  <c:v>5.7000000000000002E-2</c:v>
                </c:pt>
                <c:pt idx="21">
                  <c:v>5.9000000000000004E-2</c:v>
                </c:pt>
                <c:pt idx="22">
                  <c:v>6.2E-2</c:v>
                </c:pt>
                <c:pt idx="23">
                  <c:v>6.4000000000000001E-2</c:v>
                </c:pt>
                <c:pt idx="24">
                  <c:v>6.2E-2</c:v>
                </c:pt>
                <c:pt idx="25">
                  <c:v>0.06</c:v>
                </c:pt>
                <c:pt idx="26">
                  <c:v>5.5999999999999994E-2</c:v>
                </c:pt>
                <c:pt idx="27">
                  <c:v>5.5999999999999994E-2</c:v>
                </c:pt>
                <c:pt idx="28">
                  <c:v>5.7000000000000002E-2</c:v>
                </c:pt>
                <c:pt idx="29">
                  <c:v>5.7000000000000002E-2</c:v>
                </c:pt>
                <c:pt idx="30">
                  <c:v>0.06</c:v>
                </c:pt>
                <c:pt idx="31">
                  <c:v>5.9000000000000004E-2</c:v>
                </c:pt>
                <c:pt idx="32">
                  <c:v>5.9000000000000004E-2</c:v>
                </c:pt>
                <c:pt idx="33">
                  <c:v>5.9000000000000004E-2</c:v>
                </c:pt>
                <c:pt idx="34">
                  <c:v>6.2E-2</c:v>
                </c:pt>
                <c:pt idx="35">
                  <c:v>6.8000000000000005E-2</c:v>
                </c:pt>
                <c:pt idx="36">
                  <c:v>7.0000000000000007E-2</c:v>
                </c:pt>
                <c:pt idx="37">
                  <c:v>7.0000000000000007E-2</c:v>
                </c:pt>
                <c:pt idx="38">
                  <c:v>7.2999999999999995E-2</c:v>
                </c:pt>
                <c:pt idx="39">
                  <c:v>0.08</c:v>
                </c:pt>
                <c:pt idx="40">
                  <c:v>8.1000000000000003E-2</c:v>
                </c:pt>
                <c:pt idx="41">
                  <c:v>8.199999999999999E-2</c:v>
                </c:pt>
                <c:pt idx="42">
                  <c:v>8.3000000000000004E-2</c:v>
                </c:pt>
                <c:pt idx="43">
                  <c:v>8.4000000000000005E-2</c:v>
                </c:pt>
                <c:pt idx="44">
                  <c:v>8.3000000000000004E-2</c:v>
                </c:pt>
              </c:numCache>
            </c:numRef>
          </c:val>
          <c:smooth val="0"/>
          <c:extLst>
            <c:ext xmlns:c16="http://schemas.microsoft.com/office/drawing/2014/chart" uri="{C3380CC4-5D6E-409C-BE32-E72D297353CC}">
              <c16:uniqueId val="{00000001-2AF3-4256-93E4-C31993B8D21C}"/>
            </c:ext>
          </c:extLst>
        </c:ser>
        <c:dLbls>
          <c:showLegendKey val="0"/>
          <c:showVal val="0"/>
          <c:showCatName val="0"/>
          <c:showSerName val="0"/>
          <c:showPercent val="0"/>
          <c:showBubbleSize val="0"/>
        </c:dLbls>
        <c:marker val="1"/>
        <c:smooth val="0"/>
        <c:axId val="133945984"/>
        <c:axId val="134017408"/>
      </c:lineChart>
      <c:lineChart>
        <c:grouping val="standard"/>
        <c:varyColors val="0"/>
        <c:ser>
          <c:idx val="2"/>
          <c:order val="2"/>
          <c:tx>
            <c:strRef>
              <c:f>'Fig 2.49'!$B$6</c:f>
              <c:strCache>
                <c:ptCount val="1"/>
                <c:pt idx="0">
                  <c:v>Écart femmes - hommes (échelle de droite)</c:v>
                </c:pt>
              </c:strCache>
            </c:strRef>
          </c:tx>
          <c:spPr>
            <a:ln w="19050"/>
          </c:spPr>
          <c:marker>
            <c:symbol val="none"/>
          </c:marker>
          <c:cat>
            <c:numRef>
              <c:f>'Fig 2.49'!$C$3:$AU$3</c:f>
              <c:numCache>
                <c:formatCode>General</c:formatCode>
                <c:ptCount val="4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numCache>
            </c:numRef>
          </c:cat>
          <c:val>
            <c:numRef>
              <c:f>'Fig 2.49'!$C$6:$AU$6</c:f>
              <c:numCache>
                <c:formatCode>0.0\ \p\t</c:formatCode>
                <c:ptCount val="45"/>
                <c:pt idx="0">
                  <c:v>13</c:v>
                </c:pt>
                <c:pt idx="1">
                  <c:v>13</c:v>
                </c:pt>
                <c:pt idx="2">
                  <c:v>13.899999999999999</c:v>
                </c:pt>
                <c:pt idx="3">
                  <c:v>13.100000000000001</c:v>
                </c:pt>
                <c:pt idx="4">
                  <c:v>13.799999999999999</c:v>
                </c:pt>
                <c:pt idx="5">
                  <c:v>13.999999999999998</c:v>
                </c:pt>
                <c:pt idx="6">
                  <c:v>14.399999999999999</c:v>
                </c:pt>
                <c:pt idx="7">
                  <c:v>15.8</c:v>
                </c:pt>
                <c:pt idx="8">
                  <c:v>16.7</c:v>
                </c:pt>
                <c:pt idx="9">
                  <c:v>17.5</c:v>
                </c:pt>
                <c:pt idx="10">
                  <c:v>17.8</c:v>
                </c:pt>
                <c:pt idx="11">
                  <c:v>18.8</c:v>
                </c:pt>
                <c:pt idx="12">
                  <c:v>18.600000000000001</c:v>
                </c:pt>
                <c:pt idx="13">
                  <c:v>19.5</c:v>
                </c:pt>
                <c:pt idx="14">
                  <c:v>19.299999999999997</c:v>
                </c:pt>
                <c:pt idx="15">
                  <c:v>19.399999999999999</c:v>
                </c:pt>
                <c:pt idx="16">
                  <c:v>19.2</c:v>
                </c:pt>
                <c:pt idx="17">
                  <c:v>20.099999999999998</c:v>
                </c:pt>
                <c:pt idx="18">
                  <c:v>21.3</c:v>
                </c:pt>
                <c:pt idx="19">
                  <c:v>22.400000000000002</c:v>
                </c:pt>
                <c:pt idx="20">
                  <c:v>23</c:v>
                </c:pt>
                <c:pt idx="21">
                  <c:v>23.299999999999997</c:v>
                </c:pt>
                <c:pt idx="22">
                  <c:v>24.5</c:v>
                </c:pt>
                <c:pt idx="23">
                  <c:v>25</c:v>
                </c:pt>
                <c:pt idx="24">
                  <c:v>25.3</c:v>
                </c:pt>
                <c:pt idx="25">
                  <c:v>24.9</c:v>
                </c:pt>
                <c:pt idx="26">
                  <c:v>24.6</c:v>
                </c:pt>
                <c:pt idx="27">
                  <c:v>23.9</c:v>
                </c:pt>
                <c:pt idx="28">
                  <c:v>24.2</c:v>
                </c:pt>
                <c:pt idx="29">
                  <c:v>24.7</c:v>
                </c:pt>
                <c:pt idx="30">
                  <c:v>24.3</c:v>
                </c:pt>
                <c:pt idx="31">
                  <c:v>24.4</c:v>
                </c:pt>
                <c:pt idx="32">
                  <c:v>24.5</c:v>
                </c:pt>
                <c:pt idx="33">
                  <c:v>23.700000000000003</c:v>
                </c:pt>
                <c:pt idx="34">
                  <c:v>23.799999999999997</c:v>
                </c:pt>
                <c:pt idx="35">
                  <c:v>23.4</c:v>
                </c:pt>
                <c:pt idx="36">
                  <c:v>23.099999999999998</c:v>
                </c:pt>
                <c:pt idx="37">
                  <c:v>23.2</c:v>
                </c:pt>
                <c:pt idx="38">
                  <c:v>23.4</c:v>
                </c:pt>
                <c:pt idx="39">
                  <c:v>22.799999999999997</c:v>
                </c:pt>
                <c:pt idx="40">
                  <c:v>22.299999999999997</c:v>
                </c:pt>
                <c:pt idx="41">
                  <c:v>21.9</c:v>
                </c:pt>
                <c:pt idx="42">
                  <c:v>21.699999999999996</c:v>
                </c:pt>
                <c:pt idx="43">
                  <c:v>20.799999999999997</c:v>
                </c:pt>
                <c:pt idx="44">
                  <c:v>20.099999999999994</c:v>
                </c:pt>
              </c:numCache>
            </c:numRef>
          </c:val>
          <c:smooth val="0"/>
          <c:extLst>
            <c:ext xmlns:c16="http://schemas.microsoft.com/office/drawing/2014/chart" uri="{C3380CC4-5D6E-409C-BE32-E72D297353CC}">
              <c16:uniqueId val="{00000002-2AF3-4256-93E4-C31993B8D21C}"/>
            </c:ext>
          </c:extLst>
        </c:ser>
        <c:dLbls>
          <c:showLegendKey val="0"/>
          <c:showVal val="0"/>
          <c:showCatName val="0"/>
          <c:showSerName val="0"/>
          <c:showPercent val="0"/>
          <c:showBubbleSize val="0"/>
        </c:dLbls>
        <c:marker val="1"/>
        <c:smooth val="0"/>
        <c:axId val="134020480"/>
        <c:axId val="134018944"/>
      </c:lineChart>
      <c:catAx>
        <c:axId val="1339459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34017408"/>
        <c:crosses val="autoZero"/>
        <c:auto val="1"/>
        <c:lblAlgn val="ctr"/>
        <c:lblOffset val="100"/>
        <c:noMultiLvlLbl val="0"/>
      </c:catAx>
      <c:valAx>
        <c:axId val="134017408"/>
        <c:scaling>
          <c:orientation val="minMax"/>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fr-FR"/>
          </a:p>
        </c:txPr>
        <c:crossAx val="133945984"/>
        <c:crossesAt val="1"/>
        <c:crossBetween val="midCat"/>
      </c:valAx>
      <c:valAx>
        <c:axId val="134018944"/>
        <c:scaling>
          <c:orientation val="minMax"/>
        </c:scaling>
        <c:delete val="0"/>
        <c:axPos val="r"/>
        <c:numFmt formatCode="0.0\ \p\t" sourceLinked="1"/>
        <c:majorTickMark val="out"/>
        <c:minorTickMark val="none"/>
        <c:tickLblPos val="nextTo"/>
        <c:crossAx val="134020480"/>
        <c:crosses val="max"/>
        <c:crossBetween val="between"/>
      </c:valAx>
      <c:catAx>
        <c:axId val="134020480"/>
        <c:scaling>
          <c:orientation val="minMax"/>
        </c:scaling>
        <c:delete val="1"/>
        <c:axPos val="b"/>
        <c:numFmt formatCode="General" sourceLinked="1"/>
        <c:majorTickMark val="out"/>
        <c:minorTickMark val="none"/>
        <c:tickLblPos val="nextTo"/>
        <c:crossAx val="134018944"/>
        <c:crosses val="autoZero"/>
        <c:auto val="1"/>
        <c:lblAlgn val="ctr"/>
        <c:lblOffset val="100"/>
        <c:noMultiLvlLbl val="0"/>
      </c:catAx>
    </c:plotArea>
    <c:legend>
      <c:legendPos val="b"/>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2.50'!$B$4</c:f>
              <c:strCache>
                <c:ptCount val="1"/>
                <c:pt idx="0">
                  <c:v>Femmes</c:v>
                </c:pt>
              </c:strCache>
            </c:strRef>
          </c:tx>
          <c:spPr>
            <a:ln>
              <a:solidFill>
                <a:schemeClr val="accent4">
                  <a:lumMod val="75000"/>
                </a:schemeClr>
              </a:solidFill>
            </a:ln>
          </c:spPr>
          <c:marker>
            <c:symbol val="none"/>
          </c:marker>
          <c:cat>
            <c:numRef>
              <c:f>'Fig 2.50'!$C$3:$X$3</c:f>
              <c:numCache>
                <c:formatCode>General</c:formatCod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numCache>
            </c:numRef>
          </c:cat>
          <c:val>
            <c:numRef>
              <c:f>'Fig 2.50'!$C$4:$X$4</c:f>
              <c:numCache>
                <c:formatCode>_-* #\ ##0\ _€_-;\-* #\ ##0\ _€_-;_-* "-"??\ _€_-;_-@_-</c:formatCode>
                <c:ptCount val="22"/>
                <c:pt idx="0">
                  <c:v>15249</c:v>
                </c:pt>
                <c:pt idx="1">
                  <c:v>15346</c:v>
                </c:pt>
                <c:pt idx="2">
                  <c:v>15710</c:v>
                </c:pt>
                <c:pt idx="3">
                  <c:v>16032</c:v>
                </c:pt>
                <c:pt idx="4">
                  <c:v>16380</c:v>
                </c:pt>
                <c:pt idx="5">
                  <c:v>16715</c:v>
                </c:pt>
                <c:pt idx="6">
                  <c:v>17119</c:v>
                </c:pt>
                <c:pt idx="7">
                  <c:v>17495</c:v>
                </c:pt>
                <c:pt idx="8">
                  <c:v>17914</c:v>
                </c:pt>
                <c:pt idx="9">
                  <c:v>18345</c:v>
                </c:pt>
                <c:pt idx="10">
                  <c:v>18972</c:v>
                </c:pt>
                <c:pt idx="11">
                  <c:v>19362</c:v>
                </c:pt>
                <c:pt idx="12">
                  <c:v>19956</c:v>
                </c:pt>
                <c:pt idx="13">
                  <c:v>20580</c:v>
                </c:pt>
                <c:pt idx="14">
                  <c:v>20997</c:v>
                </c:pt>
                <c:pt idx="15">
                  <c:v>21464</c:v>
                </c:pt>
                <c:pt idx="16">
                  <c:v>22030</c:v>
                </c:pt>
                <c:pt idx="17">
                  <c:v>22424</c:v>
                </c:pt>
                <c:pt idx="18">
                  <c:v>22950</c:v>
                </c:pt>
                <c:pt idx="19">
                  <c:v>23280</c:v>
                </c:pt>
                <c:pt idx="20">
                  <c:v>23568</c:v>
                </c:pt>
                <c:pt idx="21">
                  <c:v>24300</c:v>
                </c:pt>
              </c:numCache>
            </c:numRef>
          </c:val>
          <c:smooth val="0"/>
          <c:extLst>
            <c:ext xmlns:c16="http://schemas.microsoft.com/office/drawing/2014/chart" uri="{C3380CC4-5D6E-409C-BE32-E72D297353CC}">
              <c16:uniqueId val="{00000000-12AA-4120-A297-080FF5BC769C}"/>
            </c:ext>
          </c:extLst>
        </c:ser>
        <c:ser>
          <c:idx val="1"/>
          <c:order val="1"/>
          <c:tx>
            <c:strRef>
              <c:f>'Fig 2.50'!$B$5</c:f>
              <c:strCache>
                <c:ptCount val="1"/>
                <c:pt idx="0">
                  <c:v>Hommes</c:v>
                </c:pt>
              </c:strCache>
            </c:strRef>
          </c:tx>
          <c:spPr>
            <a:ln>
              <a:solidFill>
                <a:schemeClr val="accent6">
                  <a:lumMod val="75000"/>
                </a:schemeClr>
              </a:solidFill>
            </a:ln>
          </c:spPr>
          <c:marker>
            <c:symbol val="none"/>
          </c:marker>
          <c:cat>
            <c:numRef>
              <c:f>'Fig 2.50'!$C$3:$X$3</c:f>
              <c:numCache>
                <c:formatCode>General</c:formatCod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numCache>
            </c:numRef>
          </c:cat>
          <c:val>
            <c:numRef>
              <c:f>'Fig 2.50'!$C$5:$X$5</c:f>
              <c:numCache>
                <c:formatCode>_-* #\ ##0\ _€_-;\-* #\ ##0\ _€_-;_-* "-"??\ _€_-;_-@_-</c:formatCode>
                <c:ptCount val="22"/>
                <c:pt idx="0">
                  <c:v>19516</c:v>
                </c:pt>
                <c:pt idx="1">
                  <c:v>19751</c:v>
                </c:pt>
                <c:pt idx="2">
                  <c:v>20071</c:v>
                </c:pt>
                <c:pt idx="3">
                  <c:v>20334</c:v>
                </c:pt>
                <c:pt idx="4">
                  <c:v>20752</c:v>
                </c:pt>
                <c:pt idx="5">
                  <c:v>21223</c:v>
                </c:pt>
                <c:pt idx="6">
                  <c:v>21722</c:v>
                </c:pt>
                <c:pt idx="7">
                  <c:v>22205</c:v>
                </c:pt>
                <c:pt idx="8">
                  <c:v>22651</c:v>
                </c:pt>
                <c:pt idx="9">
                  <c:v>23183</c:v>
                </c:pt>
                <c:pt idx="10">
                  <c:v>23794</c:v>
                </c:pt>
                <c:pt idx="11">
                  <c:v>24209</c:v>
                </c:pt>
                <c:pt idx="12">
                  <c:v>25011</c:v>
                </c:pt>
                <c:pt idx="13">
                  <c:v>25799</c:v>
                </c:pt>
                <c:pt idx="14">
                  <c:v>26082</c:v>
                </c:pt>
                <c:pt idx="15">
                  <c:v>26606</c:v>
                </c:pt>
                <c:pt idx="16">
                  <c:v>27238</c:v>
                </c:pt>
                <c:pt idx="17">
                  <c:v>27626</c:v>
                </c:pt>
                <c:pt idx="18">
                  <c:v>28216</c:v>
                </c:pt>
                <c:pt idx="19">
                  <c:v>28457</c:v>
                </c:pt>
                <c:pt idx="20">
                  <c:v>28794</c:v>
                </c:pt>
                <c:pt idx="21">
                  <c:v>29450</c:v>
                </c:pt>
              </c:numCache>
            </c:numRef>
          </c:val>
          <c:smooth val="0"/>
          <c:extLst>
            <c:ext xmlns:c16="http://schemas.microsoft.com/office/drawing/2014/chart" uri="{C3380CC4-5D6E-409C-BE32-E72D297353CC}">
              <c16:uniqueId val="{00000001-12AA-4120-A297-080FF5BC769C}"/>
            </c:ext>
          </c:extLst>
        </c:ser>
        <c:dLbls>
          <c:showLegendKey val="0"/>
          <c:showVal val="0"/>
          <c:showCatName val="0"/>
          <c:showSerName val="0"/>
          <c:showPercent val="0"/>
          <c:showBubbleSize val="0"/>
        </c:dLbls>
        <c:marker val="1"/>
        <c:smooth val="0"/>
        <c:axId val="143880192"/>
        <c:axId val="143881728"/>
      </c:lineChart>
      <c:lineChart>
        <c:grouping val="standard"/>
        <c:varyColors val="0"/>
        <c:ser>
          <c:idx val="2"/>
          <c:order val="2"/>
          <c:tx>
            <c:strRef>
              <c:f>'Fig 2.50'!$B$6</c:f>
              <c:strCache>
                <c:ptCount val="1"/>
                <c:pt idx="0">
                  <c:v>Ratio femmes/hommes (échelle de droite)</c:v>
                </c:pt>
              </c:strCache>
            </c:strRef>
          </c:tx>
          <c:spPr>
            <a:ln w="19050">
              <a:solidFill>
                <a:schemeClr val="accent3">
                  <a:lumMod val="75000"/>
                </a:schemeClr>
              </a:solidFill>
            </a:ln>
          </c:spPr>
          <c:marker>
            <c:symbol val="none"/>
          </c:marker>
          <c:cat>
            <c:numRef>
              <c:f>'Fig 2.50'!$C$3:$X$3</c:f>
              <c:numCache>
                <c:formatCode>General</c:formatCod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numCache>
            </c:numRef>
          </c:cat>
          <c:val>
            <c:numRef>
              <c:f>'Fig 2.50'!$C$6:$X$6</c:f>
              <c:numCache>
                <c:formatCode>0.0%</c:formatCode>
                <c:ptCount val="22"/>
                <c:pt idx="0">
                  <c:v>0.78135888501742157</c:v>
                </c:pt>
                <c:pt idx="1">
                  <c:v>0.77697331780669332</c:v>
                </c:pt>
                <c:pt idx="2">
                  <c:v>0.78272133924567788</c:v>
                </c:pt>
                <c:pt idx="3">
                  <c:v>0.7884331661257008</c:v>
                </c:pt>
                <c:pt idx="4">
                  <c:v>0.78932151117964533</c:v>
                </c:pt>
                <c:pt idx="5">
                  <c:v>0.78758893653112194</c:v>
                </c:pt>
                <c:pt idx="6">
                  <c:v>0.78809501887487343</c:v>
                </c:pt>
                <c:pt idx="7">
                  <c:v>0.78788561134879531</c:v>
                </c:pt>
                <c:pt idx="8">
                  <c:v>0.79087016025782531</c:v>
                </c:pt>
                <c:pt idx="9">
                  <c:v>0.79131259974981671</c:v>
                </c:pt>
                <c:pt idx="10">
                  <c:v>0.79734386820206771</c:v>
                </c:pt>
                <c:pt idx="11">
                  <c:v>0.79978520384980789</c:v>
                </c:pt>
                <c:pt idx="12">
                  <c:v>0.79788892887129659</c:v>
                </c:pt>
                <c:pt idx="13">
                  <c:v>0.79770533741617888</c:v>
                </c:pt>
                <c:pt idx="14">
                  <c:v>0.80503795721187021</c:v>
                </c:pt>
                <c:pt idx="15">
                  <c:v>0.80673532285950533</c:v>
                </c:pt>
                <c:pt idx="16">
                  <c:v>0.80879653425361631</c:v>
                </c:pt>
                <c:pt idx="17">
                  <c:v>0.81169912401361033</c:v>
                </c:pt>
                <c:pt idx="18">
                  <c:v>0.81336830167280971</c:v>
                </c:pt>
                <c:pt idx="19">
                  <c:v>0.81807639596584325</c:v>
                </c:pt>
                <c:pt idx="20">
                  <c:v>0.81850385496978539</c:v>
                </c:pt>
                <c:pt idx="21">
                  <c:v>0.82512733446519526</c:v>
                </c:pt>
              </c:numCache>
            </c:numRef>
          </c:val>
          <c:smooth val="0"/>
          <c:extLst>
            <c:ext xmlns:c16="http://schemas.microsoft.com/office/drawing/2014/chart" uri="{C3380CC4-5D6E-409C-BE32-E72D297353CC}">
              <c16:uniqueId val="{00000002-12AA-4120-A297-080FF5BC769C}"/>
            </c:ext>
          </c:extLst>
        </c:ser>
        <c:dLbls>
          <c:showLegendKey val="0"/>
          <c:showVal val="0"/>
          <c:showCatName val="0"/>
          <c:showSerName val="0"/>
          <c:showPercent val="0"/>
          <c:showBubbleSize val="0"/>
        </c:dLbls>
        <c:marker val="1"/>
        <c:smooth val="0"/>
        <c:axId val="144126720"/>
        <c:axId val="143883264"/>
      </c:lineChart>
      <c:catAx>
        <c:axId val="14388019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43881728"/>
        <c:crossesAt val="0"/>
        <c:auto val="1"/>
        <c:lblAlgn val="ctr"/>
        <c:lblOffset val="100"/>
        <c:noMultiLvlLbl val="0"/>
      </c:catAx>
      <c:valAx>
        <c:axId val="143881728"/>
        <c:scaling>
          <c:orientation val="minMax"/>
          <c:max val="30000"/>
          <c:min val="10000"/>
        </c:scaling>
        <c:delete val="0"/>
        <c:axPos val="l"/>
        <c:majorGridlines>
          <c:spPr>
            <a:ln>
              <a:solidFill>
                <a:schemeClr val="bg1">
                  <a:lumMod val="65000"/>
                </a:schemeClr>
              </a:solidFill>
            </a:ln>
          </c:spPr>
        </c:majorGridlines>
        <c:numFmt formatCode="#,##0" sourceLinked="0"/>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fr-FR"/>
          </a:p>
        </c:txPr>
        <c:crossAx val="143880192"/>
        <c:crossesAt val="1"/>
        <c:crossBetween val="midCat"/>
      </c:valAx>
      <c:valAx>
        <c:axId val="143883264"/>
        <c:scaling>
          <c:orientation val="minMax"/>
          <c:max val="1"/>
          <c:min val="0.5"/>
        </c:scaling>
        <c:delete val="0"/>
        <c:axPos val="r"/>
        <c:numFmt formatCode="0%" sourceLinked="0"/>
        <c:majorTickMark val="out"/>
        <c:minorTickMark val="none"/>
        <c:tickLblPos val="nextTo"/>
        <c:crossAx val="144126720"/>
        <c:crosses val="max"/>
        <c:crossBetween val="between"/>
      </c:valAx>
      <c:catAx>
        <c:axId val="144126720"/>
        <c:scaling>
          <c:orientation val="minMax"/>
        </c:scaling>
        <c:delete val="1"/>
        <c:axPos val="b"/>
        <c:numFmt formatCode="General" sourceLinked="1"/>
        <c:majorTickMark val="out"/>
        <c:minorTickMark val="none"/>
        <c:tickLblPos val="nextTo"/>
        <c:crossAx val="143883264"/>
        <c:crosses val="autoZero"/>
        <c:auto val="1"/>
        <c:lblAlgn val="ctr"/>
        <c:lblOffset val="100"/>
        <c:noMultiLvlLbl val="0"/>
      </c:catAx>
    </c:plotArea>
    <c:legend>
      <c:legendPos val="b"/>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 2.51'!$A$4</c:f>
              <c:strCache>
                <c:ptCount val="1"/>
                <c:pt idx="0">
                  <c:v>Durée validée (tous régimes)</c:v>
                </c:pt>
              </c:strCache>
            </c:strRef>
          </c:tx>
          <c:spPr>
            <a:ln>
              <a:solidFill>
                <a:schemeClr val="accent3">
                  <a:lumMod val="75000"/>
                </a:schemeClr>
              </a:solidFill>
            </a:ln>
          </c:spPr>
          <c:marker>
            <c:symbol val="none"/>
          </c:marker>
          <c:cat>
            <c:numRef>
              <c:f>'Fig 2.51'!$B$3:$BJ$3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2.51'!$B$4:$BJ$4</c:f>
              <c:numCache>
                <c:formatCode>0%</c:formatCode>
                <c:ptCount val="61"/>
                <c:pt idx="0">
                  <c:v>0.87518514352328436</c:v>
                </c:pt>
                <c:pt idx="1">
                  <c:v>0.88841100576601628</c:v>
                </c:pt>
                <c:pt idx="2">
                  <c:v>0.88853604895326987</c:v>
                </c:pt>
                <c:pt idx="3">
                  <c:v>0.89430259086276798</c:v>
                </c:pt>
                <c:pt idx="4">
                  <c:v>0.89841691974670801</c:v>
                </c:pt>
                <c:pt idx="5">
                  <c:v>0.90261230007917492</c:v>
                </c:pt>
                <c:pt idx="6">
                  <c:v>0.91174601760912855</c:v>
                </c:pt>
                <c:pt idx="7">
                  <c:v>0.92303371070457541</c:v>
                </c:pt>
                <c:pt idx="8">
                  <c:v>0.93255306268376648</c:v>
                </c:pt>
                <c:pt idx="9">
                  <c:v>0.94318857127645916</c:v>
                </c:pt>
                <c:pt idx="10">
                  <c:v>0.95179052560565292</c:v>
                </c:pt>
                <c:pt idx="11">
                  <c:v>0.95869591446911473</c:v>
                </c:pt>
                <c:pt idx="12">
                  <c:v>0.96711837637875986</c:v>
                </c:pt>
                <c:pt idx="13">
                  <c:v>0.97606372623228554</c:v>
                </c:pt>
                <c:pt idx="14">
                  <c:v>0.98259985100991587</c:v>
                </c:pt>
                <c:pt idx="15">
                  <c:v>0.98893101978064102</c:v>
                </c:pt>
                <c:pt idx="16">
                  <c:v>0.99522103948179463</c:v>
                </c:pt>
                <c:pt idx="17">
                  <c:v>0.99891367857840907</c:v>
                </c:pt>
                <c:pt idx="18">
                  <c:v>1.0007320450627619</c:v>
                </c:pt>
                <c:pt idx="19">
                  <c:v>1.0004083429245645</c:v>
                </c:pt>
                <c:pt idx="20">
                  <c:v>1.00123333823473</c:v>
                </c:pt>
                <c:pt idx="21">
                  <c:v>1.0022800941276462</c:v>
                </c:pt>
                <c:pt idx="22">
                  <c:v>1.0074920043858846</c:v>
                </c:pt>
                <c:pt idx="23">
                  <c:v>1.0136711928709914</c:v>
                </c:pt>
                <c:pt idx="24">
                  <c:v>1.0192055666620683</c:v>
                </c:pt>
                <c:pt idx="25">
                  <c:v>1.0244792330554189</c:v>
                </c:pt>
                <c:pt idx="26">
                  <c:v>1.0283930712669176</c:v>
                </c:pt>
                <c:pt idx="27">
                  <c:v>1.0327463768991043</c:v>
                </c:pt>
                <c:pt idx="28">
                  <c:v>1.0349718359003255</c:v>
                </c:pt>
                <c:pt idx="29">
                  <c:v>1.0382989424142017</c:v>
                </c:pt>
                <c:pt idx="30">
                  <c:v>1.042269751743806</c:v>
                </c:pt>
                <c:pt idx="31">
                  <c:v>1.04640423940296</c:v>
                </c:pt>
                <c:pt idx="32">
                  <c:v>1.0513227276859076</c:v>
                </c:pt>
                <c:pt idx="33">
                  <c:v>1.0552237130352322</c:v>
                </c:pt>
                <c:pt idx="34">
                  <c:v>1.0590948464965457</c:v>
                </c:pt>
                <c:pt idx="35">
                  <c:v>1.0622319285734367</c:v>
                </c:pt>
                <c:pt idx="36">
                  <c:v>1.066402155989838</c:v>
                </c:pt>
                <c:pt idx="37">
                  <c:v>1.0712083138260478</c:v>
                </c:pt>
                <c:pt idx="38">
                  <c:v>1.0731066814625587</c:v>
                </c:pt>
                <c:pt idx="39">
                  <c:v>1.0769280580280611</c:v>
                </c:pt>
                <c:pt idx="40">
                  <c:v>1.0798193909850506</c:v>
                </c:pt>
                <c:pt idx="41">
                  <c:v>1.0800820516045326</c:v>
                </c:pt>
                <c:pt idx="42">
                  <c:v>1.0815679343222058</c:v>
                </c:pt>
                <c:pt idx="43">
                  <c:v>1.0792256092444068</c:v>
                </c:pt>
                <c:pt idx="44">
                  <c:v>1.0750803443477808</c:v>
                </c:pt>
                <c:pt idx="45">
                  <c:v>1.0731072001708937</c:v>
                </c:pt>
                <c:pt idx="46">
                  <c:v>1.0700047694021302</c:v>
                </c:pt>
                <c:pt idx="47">
                  <c:v>1.0682652561522881</c:v>
                </c:pt>
                <c:pt idx="48">
                  <c:v>1.0664800300755699</c:v>
                </c:pt>
                <c:pt idx="49">
                  <c:v>1.0636744980264352</c:v>
                </c:pt>
                <c:pt idx="50">
                  <c:v>1.0596559640963086</c:v>
                </c:pt>
                <c:pt idx="51">
                  <c:v>1.0571871402559385</c:v>
                </c:pt>
                <c:pt idx="52">
                  <c:v>1.0542869553553993</c:v>
                </c:pt>
                <c:pt idx="53">
                  <c:v>1.0526718897093581</c:v>
                </c:pt>
                <c:pt idx="54">
                  <c:v>1.0540689797744256</c:v>
                </c:pt>
                <c:pt idx="55">
                  <c:v>1.0532494592649411</c:v>
                </c:pt>
                <c:pt idx="56">
                  <c:v>1.0528949835251795</c:v>
                </c:pt>
                <c:pt idx="57">
                  <c:v>1.0519077341879761</c:v>
                </c:pt>
                <c:pt idx="58">
                  <c:v>1.048513384358829</c:v>
                </c:pt>
                <c:pt idx="59">
                  <c:v>1.0472355356112408</c:v>
                </c:pt>
                <c:pt idx="60">
                  <c:v>1.0468221334524965</c:v>
                </c:pt>
              </c:numCache>
            </c:numRef>
          </c:val>
          <c:smooth val="0"/>
          <c:extLst>
            <c:ext xmlns:c16="http://schemas.microsoft.com/office/drawing/2014/chart" uri="{C3380CC4-5D6E-409C-BE32-E72D297353CC}">
              <c16:uniqueId val="{00000000-3D55-4EC9-9551-A5C682522D55}"/>
            </c:ext>
          </c:extLst>
        </c:ser>
        <c:ser>
          <c:idx val="0"/>
          <c:order val="1"/>
          <c:tx>
            <c:strRef>
              <c:f>'Fig 2.51'!$A$5</c:f>
              <c:strCache>
                <c:ptCount val="1"/>
                <c:pt idx="0">
                  <c:v>Durée validée (tous régimes, EIR 2016)</c:v>
                </c:pt>
              </c:strCache>
            </c:strRef>
          </c:tx>
          <c:spPr>
            <a:ln>
              <a:solidFill>
                <a:schemeClr val="accent3">
                  <a:lumMod val="50000"/>
                </a:schemeClr>
              </a:solidFill>
              <a:prstDash val="sysDot"/>
            </a:ln>
          </c:spPr>
          <c:marker>
            <c:symbol val="none"/>
          </c:marker>
          <c:cat>
            <c:numRef>
              <c:f>'Fig 2.51'!$B$3:$BJ$3</c:f>
              <c:numCache>
                <c:formatCode>General</c:formatCode>
                <c:ptCount val="6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numCache>
            </c:numRef>
          </c:cat>
          <c:val>
            <c:numRef>
              <c:f>'Fig 2.51'!$B$5:$BJ$5</c:f>
              <c:numCache>
                <c:formatCode>0%</c:formatCode>
                <c:ptCount val="61"/>
                <c:pt idx="0">
                  <c:v>0.8934254038816003</c:v>
                </c:pt>
                <c:pt idx="2">
                  <c:v>0.90447946826792558</c:v>
                </c:pt>
                <c:pt idx="4">
                  <c:v>0.90729772745062232</c:v>
                </c:pt>
                <c:pt idx="6">
                  <c:v>0.91597931916030184</c:v>
                </c:pt>
                <c:pt idx="8">
                  <c:v>0.93674477981697768</c:v>
                </c:pt>
                <c:pt idx="10">
                  <c:v>0.95315932250328883</c:v>
                </c:pt>
              </c:numCache>
            </c:numRef>
          </c:val>
          <c:smooth val="0"/>
          <c:extLst>
            <c:ext xmlns:c16="http://schemas.microsoft.com/office/drawing/2014/chart" uri="{C3380CC4-5D6E-409C-BE32-E72D297353CC}">
              <c16:uniqueId val="{00000001-3D55-4EC9-9551-A5C682522D55}"/>
            </c:ext>
          </c:extLst>
        </c:ser>
        <c:dLbls>
          <c:showLegendKey val="0"/>
          <c:showVal val="0"/>
          <c:showCatName val="0"/>
          <c:showSerName val="0"/>
          <c:showPercent val="0"/>
          <c:showBubbleSize val="0"/>
        </c:dLbls>
        <c:smooth val="0"/>
        <c:axId val="145158144"/>
        <c:axId val="145159680"/>
      </c:lineChart>
      <c:catAx>
        <c:axId val="145158144"/>
        <c:scaling>
          <c:orientation val="minMax"/>
        </c:scaling>
        <c:delete val="0"/>
        <c:axPos val="b"/>
        <c:numFmt formatCode="General" sourceLinked="1"/>
        <c:majorTickMark val="none"/>
        <c:minorTickMark val="none"/>
        <c:tickLblPos val="nextTo"/>
        <c:crossAx val="145159680"/>
        <c:crosses val="autoZero"/>
        <c:auto val="1"/>
        <c:lblAlgn val="ctr"/>
        <c:lblOffset val="100"/>
        <c:noMultiLvlLbl val="0"/>
      </c:catAx>
      <c:valAx>
        <c:axId val="145159680"/>
        <c:scaling>
          <c:orientation val="minMax"/>
          <c:min val="0.8"/>
        </c:scaling>
        <c:delete val="0"/>
        <c:axPos val="l"/>
        <c:majorGridlines/>
        <c:numFmt formatCode="0%" sourceLinked="0"/>
        <c:majorTickMark val="none"/>
        <c:minorTickMark val="none"/>
        <c:tickLblPos val="nextTo"/>
        <c:spPr>
          <a:ln w="9525">
            <a:noFill/>
          </a:ln>
        </c:spPr>
        <c:crossAx val="145158144"/>
        <c:crosses val="autoZero"/>
        <c:crossBetween val="between"/>
      </c:valAx>
    </c:plotArea>
    <c:legend>
      <c:legendPos val="b"/>
      <c:overlay val="0"/>
    </c:legend>
    <c:plotVisOnly val="1"/>
    <c:dispBlanksAs val="span"/>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2.5'!$C$5</c:f>
              <c:strCache>
                <c:ptCount val="1"/>
                <c:pt idx="0">
                  <c:v>Observé</c:v>
                </c:pt>
              </c:strCache>
            </c:strRef>
          </c:tx>
          <c:spPr>
            <a:ln w="38100">
              <a:solidFill>
                <a:schemeClr val="bg1">
                  <a:lumMod val="50000"/>
                </a:schemeClr>
              </a:solidFill>
            </a:ln>
          </c:spPr>
          <c:marker>
            <c:symbol val="none"/>
          </c:marker>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2.5'!$D$5:$BV$5</c:f>
              <c:numCache>
                <c:formatCode>0.0%</c:formatCode>
                <c:ptCount val="71"/>
                <c:pt idx="2" formatCode="_-* #\ ##0.0\ _€_-;\-* #\ ##0.0\ _€_-;_-* &quot;-&quot;??\ _€_-;_-@_-">
                  <c:v>12.244999999999999</c:v>
                </c:pt>
                <c:pt idx="3" formatCode="_-* #\ ##0.0\ _€_-;\-* #\ ##0.0\ _€_-;_-* &quot;-&quot;??\ _€_-;_-@_-">
                  <c:v>12.484999999999999</c:v>
                </c:pt>
                <c:pt idx="4" formatCode="_-* #\ ##0.0\ _€_-;\-* #\ ##0.0\ _€_-;_-* &quot;-&quot;??\ _€_-;_-@_-">
                  <c:v>12.78</c:v>
                </c:pt>
                <c:pt idx="5" formatCode="_-* #\ ##0.0\ _€_-;\-* #\ ##0.0\ _€_-;_-* &quot;-&quot;??\ _€_-;_-@_-">
                  <c:v>13.111865719794016</c:v>
                </c:pt>
                <c:pt idx="6" formatCode="_-* #\ ##0.0\ _€_-;\-* #\ ##0.0\ _€_-;_-* &quot;-&quot;??\ _€_-;_-@_-">
                  <c:v>13.449664717804461</c:v>
                </c:pt>
                <c:pt idx="7" formatCode="_-* #\ ##0.0\ _€_-;\-* #\ ##0.0\ _€_-;_-* &quot;-&quot;??\ _€_-;_-@_-">
                  <c:v>13.829423792548868</c:v>
                </c:pt>
                <c:pt idx="8" formatCode="_-* #\ ##0.0\ _€_-;\-* #\ ##0.0\ _€_-;_-* &quot;-&quot;??\ _€_-;_-@_-">
                  <c:v>14.220110950442857</c:v>
                </c:pt>
                <c:pt idx="9" formatCode="_-* #\ ##0.0\ _€_-;\-* #\ ##0.0\ _€_-;_-* &quot;-&quot;??\ _€_-;_-@_-">
                  <c:v>14.580493416233832</c:v>
                </c:pt>
                <c:pt idx="10" formatCode="_-* #\ ##0.0\ _€_-;\-* #\ ##0.0\ _€_-;_-* &quot;-&quot;??\ _€_-;_-@_-">
                  <c:v>14.912616886968259</c:v>
                </c:pt>
                <c:pt idx="11" formatCode="_-* #\ ##0.0\ _€_-;\-* #\ ##0.0\ _€_-;_-* &quot;-&quot;??\ _€_-;_-@_-">
                  <c:v>15.186302190153343</c:v>
                </c:pt>
                <c:pt idx="12" formatCode="_-* #\ ##0.0\ _€_-;\-* #\ ##0.0\ _€_-;_-* &quot;-&quot;??\ _€_-;_-@_-">
                  <c:v>15.319883020334608</c:v>
                </c:pt>
                <c:pt idx="13" formatCode="_-* #\ ##0.0\ _€_-;\-* #\ ##0.0\ _€_-;_-* &quot;-&quot;??\ _€_-;_-@_-">
                  <c:v>15.489309237750829</c:v>
                </c:pt>
                <c:pt idx="14" formatCode="_-* #\ ##0.0\ _€_-;\-* #\ ##0.0\ _€_-;_-* &quot;-&quot;??\ _€_-;_-@_-">
                  <c:v>15.728933835988951</c:v>
                </c:pt>
                <c:pt idx="15" formatCode="_-* #\ ##0.0\ _€_-;\-* #\ ##0.0\ _€_-;_-* &quot;-&quot;??\ _€_-;_-@_-">
                  <c:v>15.904418956665678</c:v>
                </c:pt>
                <c:pt idx="16" formatCode="_-* #\ ##0.0\ _€_-;\-* #\ ##0.0\ _€_-;_-* &quot;-&quot;??\ _€_-;_-@_-">
                  <c:v>16.015775814690258</c:v>
                </c:pt>
                <c:pt idx="17" formatCode="_-* #\ ##0.0\ _€_-;\-* #\ ##0.0\ _€_-;_-* &quot;-&quot;??\ _€_-;_-@_-">
                  <c:v>16.10545190243645</c:v>
                </c:pt>
                <c:pt idx="18" formatCode="_-* #\ ##0.0\ _€_-;\-* #\ ##0.0\ _€_-;_-* &quot;-&quot;??\ _€_-;_-@_-">
                  <c:v>16.268593923909517</c:v>
                </c:pt>
                <c:pt idx="19" formatCode="_-* #\ ##0.0\ _€_-;\-* #\ ##0.0\ _€_-;_-* &quot;-&quot;??\ _€_-;_-@_-">
                  <c:v>16.401696981512845</c:v>
                </c:pt>
              </c:numCache>
            </c:numRef>
          </c:val>
          <c:smooth val="0"/>
          <c:extLst>
            <c:ext xmlns:c16="http://schemas.microsoft.com/office/drawing/2014/chart" uri="{C3380CC4-5D6E-409C-BE32-E72D297353CC}">
              <c16:uniqueId val="{00000000-BC6A-474E-8709-B6BD54771F2B}"/>
            </c:ext>
          </c:extLst>
        </c:ser>
        <c:ser>
          <c:idx val="1"/>
          <c:order val="1"/>
          <c:tx>
            <c:strRef>
              <c:f>'Fig 2.5'!$B$6:$C$6</c:f>
              <c:strCache>
                <c:ptCount val="2"/>
                <c:pt idx="0">
                  <c:v>Nombre de retraités (en millions)</c:v>
                </c:pt>
                <c:pt idx="1">
                  <c:v>Tous scénarios</c:v>
                </c:pt>
              </c:strCache>
            </c:strRef>
          </c:tx>
          <c:spPr>
            <a:ln>
              <a:solidFill>
                <a:schemeClr val="accent6">
                  <a:lumMod val="75000"/>
                </a:schemeClr>
              </a:solidFill>
            </a:ln>
          </c:spPr>
          <c:marker>
            <c:symbol val="none"/>
          </c:marker>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2.5'!$D$6:$BV$6</c:f>
              <c:numCache>
                <c:formatCode>0.0%</c:formatCode>
                <c:ptCount val="71"/>
                <c:pt idx="19" formatCode="_-* #\ ##0.0\ _€_-;\-* #\ ##0.0\ _€_-;_-* &quot;-&quot;??\ _€_-;_-@_-">
                  <c:v>16.401696981512845</c:v>
                </c:pt>
                <c:pt idx="20" formatCode="_-* #\ ##0.0\ _€_-;\-* #\ ##0.0\ _€_-;_-* &quot;-&quot;??\ _€_-;_-@_-">
                  <c:v>16.566902069598502</c:v>
                </c:pt>
                <c:pt idx="21" formatCode="_-* #\ ##0.0\ _€_-;\-* #\ ##0.0\ _€_-;_-* &quot;-&quot;??\ _€_-;_-@_-">
                  <c:v>16.750203240270686</c:v>
                </c:pt>
                <c:pt idx="22" formatCode="_-* #\ ##0.0\ _€_-;\-* #\ ##0.0\ _€_-;_-* &quot;-&quot;??\ _€_-;_-@_-">
                  <c:v>16.901406687260838</c:v>
                </c:pt>
                <c:pt idx="23" formatCode="_-* #\ ##0.0\ _€_-;\-* #\ ##0.0\ _€_-;_-* &quot;-&quot;??\ _€_-;_-@_-">
                  <c:v>17.058758439421847</c:v>
                </c:pt>
                <c:pt idx="24" formatCode="_-* #\ ##0.0\ _€_-;\-* #\ ##0.0\ _€_-;_-* &quot;-&quot;??\ _€_-;_-@_-">
                  <c:v>17.278186544022645</c:v>
                </c:pt>
                <c:pt idx="25" formatCode="_-* #\ ##0.0\ _€_-;\-* #\ ##0.0\ _€_-;_-* &quot;-&quot;??\ _€_-;_-@_-">
                  <c:v>17.52689776877369</c:v>
                </c:pt>
                <c:pt idx="26" formatCode="_-* #\ ##0.0\ _€_-;\-* #\ ##0.0\ _€_-;_-* &quot;-&quot;??\ _€_-;_-@_-">
                  <c:v>17.797346145413499</c:v>
                </c:pt>
                <c:pt idx="27" formatCode="_-* #\ ##0.0\ _€_-;\-* #\ ##0.0\ _€_-;_-* &quot;-&quot;??\ _€_-;_-@_-">
                  <c:v>18.032661100494522</c:v>
                </c:pt>
                <c:pt idx="28" formatCode="_-* #\ ##0.0\ _€_-;\-* #\ ##0.0\ _€_-;_-* &quot;-&quot;??\ _€_-;_-@_-">
                  <c:v>18.292612893234235</c:v>
                </c:pt>
                <c:pt idx="29" formatCode="_-* #\ ##0.0\ _€_-;\-* #\ ##0.0\ _€_-;_-* &quot;-&quot;??\ _€_-;_-@_-">
                  <c:v>18.509823039086797</c:v>
                </c:pt>
                <c:pt idx="30" formatCode="_-* #\ ##0.0\ _€_-;\-* #\ ##0.0\ _€_-;_-* &quot;-&quot;??\ _€_-;_-@_-">
                  <c:v>18.719329602026026</c:v>
                </c:pt>
                <c:pt idx="31" formatCode="_-* #\ ##0.0\ _€_-;\-* #\ ##0.0\ _€_-;_-* &quot;-&quot;??\ _€_-;_-@_-">
                  <c:v>18.95932196485818</c:v>
                </c:pt>
                <c:pt idx="32" formatCode="_-* #\ ##0.0\ _€_-;\-* #\ ##0.0\ _€_-;_-* &quot;-&quot;??\ _€_-;_-@_-">
                  <c:v>19.192500558135578</c:v>
                </c:pt>
                <c:pt idx="33" formatCode="_-* #\ ##0.0\ _€_-;\-* #\ ##0.0\ _€_-;_-* &quot;-&quot;??\ _€_-;_-@_-">
                  <c:v>19.363266461212195</c:v>
                </c:pt>
                <c:pt idx="34" formatCode="_-* #\ ##0.0\ _€_-;\-* #\ ##0.0\ _€_-;_-* &quot;-&quot;??\ _€_-;_-@_-">
                  <c:v>19.574195154774511</c:v>
                </c:pt>
                <c:pt idx="35" formatCode="_-* #\ ##0.0\ _€_-;\-* #\ ##0.0\ _€_-;_-* &quot;-&quot;??\ _€_-;_-@_-">
                  <c:v>19.783571177497681</c:v>
                </c:pt>
                <c:pt idx="36" formatCode="_-* #\ ##0.0\ _€_-;\-* #\ ##0.0\ _€_-;_-* &quot;-&quot;??\ _€_-;_-@_-">
                  <c:v>19.990324687854169</c:v>
                </c:pt>
                <c:pt idx="37" formatCode="_-* #\ ##0.0\ _€_-;\-* #\ ##0.0\ _€_-;_-* &quot;-&quot;??\ _€_-;_-@_-">
                  <c:v>20.169668832983859</c:v>
                </c:pt>
                <c:pt idx="38" formatCode="_-* #\ ##0.0\ _€_-;\-* #\ ##0.0\ _€_-;_-* &quot;-&quot;??\ _€_-;_-@_-">
                  <c:v>20.331252817091368</c:v>
                </c:pt>
                <c:pt idx="39" formatCode="_-* #\ ##0.0\ _€_-;\-* #\ ##0.0\ _€_-;_-* &quot;-&quot;??\ _€_-;_-@_-">
                  <c:v>20.465953412916232</c:v>
                </c:pt>
                <c:pt idx="40" formatCode="_-* #\ ##0.0\ _€_-;\-* #\ ##0.0\ _€_-;_-* &quot;-&quot;??\ _€_-;_-@_-">
                  <c:v>20.633160667287928</c:v>
                </c:pt>
                <c:pt idx="41" formatCode="_-* #\ ##0.0\ _€_-;\-* #\ ##0.0\ _€_-;_-* &quot;-&quot;??\ _€_-;_-@_-">
                  <c:v>20.832088829001616</c:v>
                </c:pt>
                <c:pt idx="42" formatCode="_-* #\ ##0.0\ _€_-;\-* #\ ##0.0\ _€_-;_-* &quot;-&quot;??\ _€_-;_-@_-">
                  <c:v>21.039561243797912</c:v>
                </c:pt>
                <c:pt idx="43" formatCode="_-* #\ ##0.0\ _€_-;\-* #\ ##0.0\ _€_-;_-* &quot;-&quot;??\ _€_-;_-@_-">
                  <c:v>21.233672794871513</c:v>
                </c:pt>
                <c:pt idx="44" formatCode="_-* #\ ##0.0\ _€_-;\-* #\ ##0.0\ _€_-;_-* &quot;-&quot;??\ _€_-;_-@_-">
                  <c:v>21.361264484835406</c:v>
                </c:pt>
                <c:pt idx="45" formatCode="_-* #\ ##0.0\ _€_-;\-* #\ ##0.0\ _€_-;_-* &quot;-&quot;??\ _€_-;_-@_-">
                  <c:v>21.440517572435159</c:v>
                </c:pt>
                <c:pt idx="46" formatCode="_-* #\ ##0.0\ _€_-;\-* #\ ##0.0\ _€_-;_-* &quot;-&quot;??\ _€_-;_-@_-">
                  <c:v>21.614199233107254</c:v>
                </c:pt>
                <c:pt idx="47" formatCode="_-* #\ ##0.0\ _€_-;\-* #\ ##0.0\ _€_-;_-* &quot;-&quot;??\ _€_-;_-@_-">
                  <c:v>21.752019086253185</c:v>
                </c:pt>
                <c:pt idx="48" formatCode="_-* #\ ##0.0\ _€_-;\-* #\ ##0.0\ _€_-;_-* &quot;-&quot;??\ _€_-;_-@_-">
                  <c:v>21.912069855628832</c:v>
                </c:pt>
                <c:pt idx="49" formatCode="_-* #\ ##0.0\ _€_-;\-* #\ ##0.0\ _€_-;_-* &quot;-&quot;??\ _€_-;_-@_-">
                  <c:v>22.06991480356826</c:v>
                </c:pt>
                <c:pt idx="50" formatCode="_-* #\ ##0.0\ _€_-;\-* #\ ##0.0\ _€_-;_-* &quot;-&quot;??\ _€_-;_-@_-">
                  <c:v>22.220653792320377</c:v>
                </c:pt>
                <c:pt idx="51" formatCode="_-* #\ ##0.0\ _€_-;\-* #\ ##0.0\ _€_-;_-* &quot;-&quot;??\ _€_-;_-@_-">
                  <c:v>22.362869713771577</c:v>
                </c:pt>
                <c:pt idx="52" formatCode="_-* #\ ##0.0\ _€_-;\-* #\ ##0.0\ _€_-;_-* &quot;-&quot;??\ _€_-;_-@_-">
                  <c:v>22.534674397695387</c:v>
                </c:pt>
                <c:pt idx="53" formatCode="_-* #\ ##0.0\ _€_-;\-* #\ ##0.0\ _€_-;_-* &quot;-&quot;??\ _€_-;_-@_-">
                  <c:v>22.644373924566086</c:v>
                </c:pt>
                <c:pt idx="54" formatCode="_-* #\ ##0.0\ _€_-;\-* #\ ##0.0\ _€_-;_-* &quot;-&quot;??\ _€_-;_-@_-">
                  <c:v>22.731330776189029</c:v>
                </c:pt>
                <c:pt idx="55" formatCode="_-* #\ ##0.0\ _€_-;\-* #\ ##0.0\ _€_-;_-* &quot;-&quot;??\ _€_-;_-@_-">
                  <c:v>22.828648196159783</c:v>
                </c:pt>
                <c:pt idx="56" formatCode="_-* #\ ##0.0\ _€_-;\-* #\ ##0.0\ _€_-;_-* &quot;-&quot;??\ _€_-;_-@_-">
                  <c:v>22.939085280914679</c:v>
                </c:pt>
                <c:pt idx="57" formatCode="_-* #\ ##0.0\ _€_-;\-* #\ ##0.0\ _€_-;_-* &quot;-&quot;??\ _€_-;_-@_-">
                  <c:v>23.086835712958393</c:v>
                </c:pt>
                <c:pt idx="58" formatCode="_-* #\ ##0.0\ _€_-;\-* #\ ##0.0\ _€_-;_-* &quot;-&quot;??\ _€_-;_-@_-">
                  <c:v>23.169235108155657</c:v>
                </c:pt>
                <c:pt idx="59" formatCode="_-* #\ ##0.0\ _€_-;\-* #\ ##0.0\ _€_-;_-* &quot;-&quot;??\ _€_-;_-@_-">
                  <c:v>23.281595644174974</c:v>
                </c:pt>
                <c:pt idx="60" formatCode="_-* #\ ##0.0\ _€_-;\-* #\ ##0.0\ _€_-;_-* &quot;-&quot;??\ _€_-;_-@_-">
                  <c:v>23.409066401332922</c:v>
                </c:pt>
                <c:pt idx="61" formatCode="_-* #\ ##0.0\ _€_-;\-* #\ ##0.0\ _€_-;_-* &quot;-&quot;??\ _€_-;_-@_-">
                  <c:v>23.485257446910229</c:v>
                </c:pt>
                <c:pt idx="62" formatCode="_-* #\ ##0.0\ _€_-;\-* #\ ##0.0\ _€_-;_-* &quot;-&quot;??\ _€_-;_-@_-">
                  <c:v>23.563438355645385</c:v>
                </c:pt>
                <c:pt idx="63" formatCode="_-* #\ ##0.0\ _€_-;\-* #\ ##0.0\ _€_-;_-* &quot;-&quot;??\ _€_-;_-@_-">
                  <c:v>23.639887172125519</c:v>
                </c:pt>
                <c:pt idx="64" formatCode="_-* #\ ##0.0\ _€_-;\-* #\ ##0.0\ _€_-;_-* &quot;-&quot;??\ _€_-;_-@_-">
                  <c:v>23.756993404195114</c:v>
                </c:pt>
                <c:pt idx="65" formatCode="_-* #\ ##0.0\ _€_-;\-* #\ ##0.0\ _€_-;_-* &quot;-&quot;??\ _€_-;_-@_-">
                  <c:v>23.894887632671605</c:v>
                </c:pt>
                <c:pt idx="66" formatCode="_-* #\ ##0.0\ _€_-;\-* #\ ##0.0\ _€_-;_-* &quot;-&quot;??\ _€_-;_-@_-">
                  <c:v>23.977251027665872</c:v>
                </c:pt>
                <c:pt idx="67" formatCode="_-* #\ ##0.0\ _€_-;\-* #\ ##0.0\ _€_-;_-* &quot;-&quot;??\ _€_-;_-@_-">
                  <c:v>24.125994810126322</c:v>
                </c:pt>
                <c:pt idx="68" formatCode="_-* #\ ##0.0\ _€_-;\-* #\ ##0.0\ _€_-;_-* &quot;-&quot;??\ _€_-;_-@_-">
                  <c:v>24.277000544527109</c:v>
                </c:pt>
                <c:pt idx="69" formatCode="_-* #\ ##0.0\ _€_-;\-* #\ ##0.0\ _€_-;_-* &quot;-&quot;??\ _€_-;_-@_-">
                  <c:v>24.412816511970235</c:v>
                </c:pt>
                <c:pt idx="70" formatCode="_-* #\ ##0.0\ _€_-;\-* #\ ##0.0\ _€_-;_-* &quot;-&quot;??\ _€_-;_-@_-">
                  <c:v>24.622043807495722</c:v>
                </c:pt>
              </c:numCache>
            </c:numRef>
          </c:val>
          <c:smooth val="0"/>
          <c:extLst>
            <c:ext xmlns:c16="http://schemas.microsoft.com/office/drawing/2014/chart" uri="{C3380CC4-5D6E-409C-BE32-E72D297353CC}">
              <c16:uniqueId val="{00000001-BC6A-474E-8709-B6BD54771F2B}"/>
            </c:ext>
          </c:extLst>
        </c:ser>
        <c:ser>
          <c:idx val="2"/>
          <c:order val="2"/>
          <c:tx>
            <c:strRef>
              <c:f>'Fig 2.5'!$C$7</c:f>
              <c:strCache>
                <c:ptCount val="1"/>
                <c:pt idx="0">
                  <c:v>Observé</c:v>
                </c:pt>
              </c:strCache>
            </c:strRef>
          </c:tx>
          <c:spPr>
            <a:ln w="38100">
              <a:solidFill>
                <a:schemeClr val="bg1">
                  <a:lumMod val="50000"/>
                </a:schemeClr>
              </a:solidFill>
            </a:ln>
          </c:spPr>
          <c:marker>
            <c:symbol val="none"/>
          </c:marker>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2.5'!$D$7:$BV$7</c:f>
              <c:numCache>
                <c:formatCode>0.00</c:formatCode>
                <c:ptCount val="71"/>
                <c:pt idx="2" formatCode="_-* #\ ##0.0\ _€_-;\-* #\ ##0.0\ _€_-;_-* &quot;-&quot;??\ _€_-;_-@_-">
                  <c:v>26.097499589999998</c:v>
                </c:pt>
                <c:pt idx="3" formatCode="_-* #\ ##0.0\ _€_-;\-* #\ ##0.0\ _€_-;_-* &quot;-&quot;??\ _€_-;_-@_-">
                  <c:v>26.105038724</c:v>
                </c:pt>
                <c:pt idx="4" formatCode="_-* #\ ##0.0\ _€_-;\-* #\ ##0.0\ _€_-;_-* &quot;-&quot;??\ _€_-;_-@_-">
                  <c:v>26.141497243</c:v>
                </c:pt>
                <c:pt idx="5" formatCode="_-* #\ ##0.0\ _€_-;\-* #\ ##0.0\ _€_-;_-* &quot;-&quot;??\ _€_-;_-@_-">
                  <c:v>26.321460024</c:v>
                </c:pt>
                <c:pt idx="6" formatCode="_-* #\ ##0.0\ _€_-;\-* #\ ##0.0\ _€_-;_-* &quot;-&quot;??\ _€_-;_-@_-">
                  <c:v>26.607334513999998</c:v>
                </c:pt>
                <c:pt idx="7" formatCode="_-* #\ ##0.0\ _€_-;\-* #\ ##0.0\ _€_-;_-* &quot;-&quot;??\ _€_-;_-@_-">
                  <c:v>26.992332956000002</c:v>
                </c:pt>
                <c:pt idx="8" formatCode="_-* #\ ##0.0\ _€_-;\-* #\ ##0.0\ _€_-;_-* &quot;-&quot;??\ _€_-;_-@_-">
                  <c:v>27.129027571999998</c:v>
                </c:pt>
                <c:pt idx="9" formatCode="_-* #\ ##0.0\ _€_-;\-* #\ ##0.0\ _€_-;_-* &quot;-&quot;??\ _€_-;_-@_-">
                  <c:v>26.819151868000002</c:v>
                </c:pt>
                <c:pt idx="10" formatCode="_-* #\ ##0.0\ _€_-;\-* #\ ##0.0\ _€_-;_-* &quot;-&quot;??\ _€_-;_-@_-">
                  <c:v>26.845518237</c:v>
                </c:pt>
                <c:pt idx="11" formatCode="_-* #\ ##0.0\ _€_-;\-* #\ ##0.0\ _€_-;_-* &quot;-&quot;??\ _€_-;_-@_-">
                  <c:v>27.047694394000001</c:v>
                </c:pt>
                <c:pt idx="12" formatCode="_-* #\ ##0.0\ _€_-;\-* #\ ##0.0\ _€_-;_-* &quot;-&quot;??\ _€_-;_-@_-">
                  <c:v>27.139652322000003</c:v>
                </c:pt>
                <c:pt idx="13" formatCode="_-* #\ ##0.0\ _€_-;\-* #\ ##0.0\ _€_-;_-* &quot;-&quot;??\ _€_-;_-@_-">
                  <c:v>27.189548892999998</c:v>
                </c:pt>
                <c:pt idx="14" formatCode="_-* #\ ##0.0\ _€_-;\-* #\ ##0.0\ _€_-;_-* &quot;-&quot;??\ _€_-;_-@_-">
                  <c:v>27.333517901</c:v>
                </c:pt>
                <c:pt idx="15" formatCode="_-* #\ ##0.0\ _€_-;\-* #\ ##0.0\ _€_-;_-* &quot;-&quot;??\ _€_-;_-@_-">
                  <c:v>27.390850887999999</c:v>
                </c:pt>
                <c:pt idx="16" formatCode="_-* #\ ##0.0\ _€_-;\-* #\ ##0.0\ _€_-;_-* &quot;-&quot;??\ _€_-;_-@_-">
                  <c:v>27.567200396</c:v>
                </c:pt>
                <c:pt idx="17" formatCode="_-* #\ ##0.0\ _€_-;\-* #\ ##0.0\ _€_-;_-* &quot;-&quot;??\ _€_-;_-@_-">
                  <c:v>27.881171089999999</c:v>
                </c:pt>
                <c:pt idx="18" formatCode="_-* #\ ##0.0\ _€_-;\-* #\ ##0.0\ _€_-;_-* &quot;-&quot;??\ _€_-;_-@_-">
                  <c:v>28.163484086</c:v>
                </c:pt>
                <c:pt idx="19" formatCode="_-* #\ ##0.0\ _€_-;\-* #\ ##0.0\ _€_-;_-* &quot;-&quot;??\ _€_-;_-@_-">
                  <c:v>28.479758981</c:v>
                </c:pt>
              </c:numCache>
            </c:numRef>
          </c:val>
          <c:smooth val="0"/>
          <c:extLst>
            <c:ext xmlns:c16="http://schemas.microsoft.com/office/drawing/2014/chart" uri="{C3380CC4-5D6E-409C-BE32-E72D297353CC}">
              <c16:uniqueId val="{00000002-BC6A-474E-8709-B6BD54771F2B}"/>
            </c:ext>
          </c:extLst>
        </c:ser>
        <c:ser>
          <c:idx val="3"/>
          <c:order val="3"/>
          <c:tx>
            <c:strRef>
              <c:f>'Fig 2.5'!$B$8:$C$8</c:f>
              <c:strCache>
                <c:ptCount val="2"/>
                <c:pt idx="0">
                  <c:v>Nombre de cotisants (en millions)</c:v>
                </c:pt>
                <c:pt idx="1">
                  <c:v>Tous scénarios</c:v>
                </c:pt>
              </c:strCache>
            </c:strRef>
          </c:tx>
          <c:spPr>
            <a:ln>
              <a:solidFill>
                <a:schemeClr val="accent5">
                  <a:lumMod val="75000"/>
                </a:schemeClr>
              </a:solidFill>
            </a:ln>
          </c:spPr>
          <c:marker>
            <c:symbol val="none"/>
          </c:marker>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2.5'!$D$8:$BV$8</c:f>
              <c:numCache>
                <c:formatCode>0.0%</c:formatCode>
                <c:ptCount val="71"/>
                <c:pt idx="19" formatCode="_-* #\ ##0.0\ _€_-;\-* #\ ##0.0\ _€_-;_-* &quot;-&quot;??\ _€_-;_-@_-">
                  <c:v>28.479758981</c:v>
                </c:pt>
                <c:pt idx="20" formatCode="_-* #\ ##0.0\ _€_-;\-* #\ ##0.0\ _€_-;_-* &quot;-&quot;??\ _€_-;_-@_-">
                  <c:v>28.071166215145958</c:v>
                </c:pt>
                <c:pt idx="21" formatCode="_-* #\ ##0.0\ _€_-;\-* #\ ##0.0\ _€_-;_-* &quot;-&quot;??\ _€_-;_-@_-">
                  <c:v>27.958881550285373</c:v>
                </c:pt>
                <c:pt idx="22" formatCode="_-* #\ ##0.0\ _€_-;\-* #\ ##0.0\ _€_-;_-* &quot;-&quot;??\ _€_-;_-@_-">
                  <c:v>28.490100299740792</c:v>
                </c:pt>
                <c:pt idx="23" formatCode="_-* #\ ##0.0\ _€_-;\-* #\ ##0.0\ _€_-;_-* &quot;-&quot;??\ _€_-;_-@_-">
                  <c:v>28.803491403037938</c:v>
                </c:pt>
                <c:pt idx="24" formatCode="_-* #\ ##0.0\ _€_-;\-* #\ ##0.0\ _€_-;_-* &quot;-&quot;??\ _€_-;_-@_-">
                  <c:v>28.918705368650087</c:v>
                </c:pt>
                <c:pt idx="25" formatCode="_-* #\ ##0.0\ _€_-;\-* #\ ##0.0\ _€_-;_-* &quot;-&quot;??\ _€_-;_-@_-">
                  <c:v>28.94762407401873</c:v>
                </c:pt>
                <c:pt idx="26" formatCode="_-* #\ ##0.0\ _€_-;\-* #\ ##0.0\ _€_-;_-* &quot;-&quot;??\ _€_-;_-@_-">
                  <c:v>29.028677421425982</c:v>
                </c:pt>
                <c:pt idx="27" formatCode="_-* #\ ##0.0\ _€_-;\-* #\ ##0.0\ _€_-;_-* &quot;-&quot;??\ _€_-;_-@_-">
                  <c:v>29.112860585948116</c:v>
                </c:pt>
                <c:pt idx="28" formatCode="_-* #\ ##0.0\ _€_-;\-* #\ ##0.0\ _€_-;_-* &quot;-&quot;??\ _€_-;_-@_-">
                  <c:v>29.188554023471578</c:v>
                </c:pt>
                <c:pt idx="29" formatCode="_-* #\ ##0.0\ _€_-;\-* #\ ##0.0\ _€_-;_-* &quot;-&quot;??\ _€_-;_-@_-">
                  <c:v>29.264444263932603</c:v>
                </c:pt>
                <c:pt idx="30" formatCode="_-* #\ ##0.0\ _€_-;\-* #\ ##0.0\ _€_-;_-* &quot;-&quot;??\ _€_-;_-@_-">
                  <c:v>29.355164041150797</c:v>
                </c:pt>
                <c:pt idx="31" formatCode="_-* #\ ##0.0\ _€_-;\-* #\ ##0.0\ _€_-;_-* &quot;-&quot;??\ _€_-;_-@_-">
                  <c:v>29.545972607418275</c:v>
                </c:pt>
                <c:pt idx="32" formatCode="_-* #\ ##0.0\ _€_-;\-* #\ ##0.0\ _€_-;_-* &quot;-&quot;??\ _€_-;_-@_-">
                  <c:v>29.732112234845012</c:v>
                </c:pt>
                <c:pt idx="33" formatCode="_-* #\ ##0.0\ _€_-;\-* #\ ##0.0\ _€_-;_-* &quot;-&quot;??\ _€_-;_-@_-">
                  <c:v>29.80346930420864</c:v>
                </c:pt>
                <c:pt idx="34" formatCode="_-* #\ ##0.0\ _€_-;\-* #\ ##0.0\ _€_-;_-* &quot;-&quot;??\ _€_-;_-@_-">
                  <c:v>29.877977977469161</c:v>
                </c:pt>
                <c:pt idx="35" formatCode="_-* #\ ##0.0\ _€_-;\-* #\ ##0.0\ _€_-;_-* &quot;-&quot;??\ _€_-;_-@_-">
                  <c:v>29.940721731221849</c:v>
                </c:pt>
                <c:pt idx="36" formatCode="_-* #\ ##0.0\ _€_-;\-* #\ ##0.0\ _€_-;_-* &quot;-&quot;??\ _€_-;_-@_-">
                  <c:v>29.988626885991806</c:v>
                </c:pt>
                <c:pt idx="37" formatCode="_-* #\ ##0.0\ _€_-;\-* #\ ##0.0\ _€_-;_-* &quot;-&quot;??\ _€_-;_-@_-">
                  <c:v>30.018615512877794</c:v>
                </c:pt>
                <c:pt idx="38" formatCode="_-* #\ ##0.0\ _€_-;\-* #\ ##0.0\ _€_-;_-* &quot;-&quot;??\ _€_-;_-@_-">
                  <c:v>30.045632266839377</c:v>
                </c:pt>
                <c:pt idx="39" formatCode="_-* #\ ##0.0\ _€_-;\-* #\ ##0.0\ _€_-;_-* &quot;-&quot;??\ _€_-;_-@_-">
                  <c:v>30.090700715239635</c:v>
                </c:pt>
                <c:pt idx="40" formatCode="_-* #\ ##0.0\ _€_-;\-* #\ ##0.0\ _€_-;_-* &quot;-&quot;??\ _€_-;_-@_-">
                  <c:v>30.138845836384021</c:v>
                </c:pt>
                <c:pt idx="41" formatCode="_-* #\ ##0.0\ _€_-;\-* #\ ##0.0\ _€_-;_-* &quot;-&quot;??\ _€_-;_-@_-">
                  <c:v>30.190081874305875</c:v>
                </c:pt>
                <c:pt idx="42" formatCode="_-* #\ ##0.0\ _€_-;\-* #\ ##0.0\ _€_-;_-* &quot;-&quot;??\ _€_-;_-@_-">
                  <c:v>30.232347988929906</c:v>
                </c:pt>
                <c:pt idx="43" formatCode="_-* #\ ##0.0\ _€_-;\-* #\ ##0.0\ _€_-;_-* &quot;-&quot;??\ _€_-;_-@_-">
                  <c:v>30.262580336918834</c:v>
                </c:pt>
                <c:pt idx="44" formatCode="_-* #\ ##0.0\ _€_-;\-* #\ ##0.0\ _€_-;_-* &quot;-&quot;??\ _€_-;_-@_-">
                  <c:v>30.292842917255747</c:v>
                </c:pt>
                <c:pt idx="45" formatCode="_-* #\ ##0.0\ _€_-;\-* #\ ##0.0\ _€_-;_-* &quot;-&quot;??\ _€_-;_-@_-">
                  <c:v>30.307989338714375</c:v>
                </c:pt>
                <c:pt idx="46" formatCode="_-* #\ ##0.0\ _€_-;\-* #\ ##0.0\ _€_-;_-* &quot;-&quot;??\ _€_-;_-@_-">
                  <c:v>30.311020137648246</c:v>
                </c:pt>
                <c:pt idx="47" formatCode="_-* #\ ##0.0\ _€_-;\-* #\ ##0.0\ _€_-;_-* &quot;-&quot;??\ _€_-;_-@_-">
                  <c:v>30.320113443689539</c:v>
                </c:pt>
                <c:pt idx="48" formatCode="_-* #\ ##0.0\ _€_-;\-* #\ ##0.0\ _€_-;_-* &quot;-&quot;??\ _€_-;_-@_-">
                  <c:v>30.338305511755753</c:v>
                </c:pt>
                <c:pt idx="49" formatCode="_-* #\ ##0.0\ _€_-;\-* #\ ##0.0\ _€_-;_-* &quot;-&quot;??\ _€_-;_-@_-">
                  <c:v>30.362576156165154</c:v>
                </c:pt>
                <c:pt idx="50" formatCode="_-* #\ ##0.0\ _€_-;\-* #\ ##0.0\ _€_-;_-* &quot;-&quot;??\ _€_-;_-@_-">
                  <c:v>30.374721186627625</c:v>
                </c:pt>
                <c:pt idx="51" formatCode="_-* #\ ##0.0\ _€_-;\-* #\ ##0.0\ _€_-;_-* &quot;-&quot;??\ _€_-;_-@_-">
                  <c:v>30.380796130864947</c:v>
                </c:pt>
                <c:pt idx="52" formatCode="_-* #\ ##0.0\ _€_-;\-* #\ ##0.0\ _€_-;_-* &quot;-&quot;??\ _€_-;_-@_-">
                  <c:v>30.392948449317291</c:v>
                </c:pt>
                <c:pt idx="53" formatCode="_-* #\ ##0.0\ _€_-;\-* #\ ##0.0\ _€_-;_-* &quot;-&quot;??\ _€_-;_-@_-">
                  <c:v>30.414223513231811</c:v>
                </c:pt>
                <c:pt idx="54" formatCode="_-* #\ ##0.0\ _€_-;\-* #\ ##0.0\ _€_-;_-* &quot;-&quot;??\ _€_-;_-@_-">
                  <c:v>30.438554892042394</c:v>
                </c:pt>
                <c:pt idx="55" formatCode="_-* #\ ##0.0\ _€_-;\-* #\ ##0.0\ _€_-;_-* &quot;-&quot;??\ _€_-;_-@_-">
                  <c:v>30.462905735956024</c:v>
                </c:pt>
                <c:pt idx="56" formatCode="_-* #\ ##0.0\ _€_-;\-* #\ ##0.0\ _€_-;_-* &quot;-&quot;??\ _€_-;_-@_-">
                  <c:v>30.493368641691973</c:v>
                </c:pt>
                <c:pt idx="57" formatCode="_-* #\ ##0.0\ _€_-;\-* #\ ##0.0\ _€_-;_-* &quot;-&quot;??\ _€_-;_-@_-">
                  <c:v>30.533010020926177</c:v>
                </c:pt>
                <c:pt idx="58" formatCode="_-* #\ ##0.0\ _€_-;\-* #\ ##0.0\ _€_-;_-* &quot;-&quot;??\ _€_-;_-@_-">
                  <c:v>30.587969438963846</c:v>
                </c:pt>
                <c:pt idx="59" formatCode="_-* #\ ##0.0\ _€_-;\-* #\ ##0.0\ _€_-;_-* &quot;-&quot;??\ _€_-;_-@_-">
                  <c:v>30.65832176867346</c:v>
                </c:pt>
                <c:pt idx="60" formatCode="_-* #\ ##0.0\ _€_-;\-* #\ ##0.0\ _€_-;_-* &quot;-&quot;??\ _€_-;_-@_-">
                  <c:v>30.722704244387675</c:v>
                </c:pt>
                <c:pt idx="61" formatCode="_-* #\ ##0.0\ _€_-;\-* #\ ##0.0\ _€_-;_-* &quot;-&quot;??\ _€_-;_-@_-">
                  <c:v>30.768788300754256</c:v>
                </c:pt>
                <c:pt idx="62" formatCode="_-* #\ ##0.0\ _€_-;\-* #\ ##0.0\ _€_-;_-* &quot;-&quot;??\ _€_-;_-@_-">
                  <c:v>30.814941483205388</c:v>
                </c:pt>
                <c:pt idx="63" formatCode="_-* #\ ##0.0\ _€_-;\-* #\ ##0.0\ _€_-;_-* &quot;-&quot;??\ _€_-;_-@_-">
                  <c:v>30.864245389578517</c:v>
                </c:pt>
                <c:pt idx="64" formatCode="_-* #\ ##0.0\ _€_-;\-* #\ ##0.0\ _€_-;_-* &quot;-&quot;??\ _€_-;_-@_-">
                  <c:v>30.910541757662891</c:v>
                </c:pt>
                <c:pt idx="65" formatCode="_-* #\ ##0.0\ _€_-;\-* #\ ##0.0\ _€_-;_-* &quot;-&quot;??\ _€_-;_-@_-">
                  <c:v>30.938361245244781</c:v>
                </c:pt>
                <c:pt idx="66" formatCode="_-* #\ ##0.0\ _€_-;\-* #\ ##0.0\ _€_-;_-* &quot;-&quot;??\ _€_-;_-@_-">
                  <c:v>30.953830425867402</c:v>
                </c:pt>
                <c:pt idx="67" formatCode="_-* #\ ##0.0\ _€_-;\-* #\ ##0.0\ _€_-;_-* &quot;-&quot;??\ _€_-;_-@_-">
                  <c:v>30.97549810716551</c:v>
                </c:pt>
                <c:pt idx="68" formatCode="_-* #\ ##0.0\ _€_-;\-* #\ ##0.0\ _€_-;_-* &quot;-&quot;??\ _€_-;_-@_-">
                  <c:v>30.997180955840523</c:v>
                </c:pt>
                <c:pt idx="69" formatCode="_-* #\ ##0.0\ _€_-;\-* #\ ##0.0\ _€_-;_-* &quot;-&quot;??\ _€_-;_-@_-">
                  <c:v>31.012679546318438</c:v>
                </c:pt>
                <c:pt idx="70" formatCode="_-* #\ ##0.0\ _€_-;\-* #\ ##0.0\ _€_-;_-* &quot;-&quot;??\ _€_-;_-@_-">
                  <c:v>31.028185886091592</c:v>
                </c:pt>
              </c:numCache>
            </c:numRef>
          </c:val>
          <c:smooth val="0"/>
          <c:extLst>
            <c:ext xmlns:c16="http://schemas.microsoft.com/office/drawing/2014/chart" uri="{C3380CC4-5D6E-409C-BE32-E72D297353CC}">
              <c16:uniqueId val="{00000003-BC6A-474E-8709-B6BD54771F2B}"/>
            </c:ext>
          </c:extLst>
        </c:ser>
        <c:dLbls>
          <c:showLegendKey val="0"/>
          <c:showVal val="0"/>
          <c:showCatName val="0"/>
          <c:showSerName val="0"/>
          <c:showPercent val="0"/>
          <c:showBubbleSize val="0"/>
        </c:dLbls>
        <c:smooth val="0"/>
        <c:axId val="177630592"/>
        <c:axId val="177681152"/>
      </c:lineChart>
      <c:catAx>
        <c:axId val="177630592"/>
        <c:scaling>
          <c:orientation val="minMax"/>
        </c:scaling>
        <c:delete val="0"/>
        <c:axPos val="b"/>
        <c:numFmt formatCode="General" sourceLinked="1"/>
        <c:majorTickMark val="out"/>
        <c:minorTickMark val="none"/>
        <c:tickLblPos val="nextTo"/>
        <c:crossAx val="177681152"/>
        <c:crosses val="autoZero"/>
        <c:auto val="1"/>
        <c:lblAlgn val="ctr"/>
        <c:lblOffset val="100"/>
        <c:noMultiLvlLbl val="0"/>
      </c:catAx>
      <c:valAx>
        <c:axId val="177681152"/>
        <c:scaling>
          <c:orientation val="minMax"/>
        </c:scaling>
        <c:delete val="0"/>
        <c:axPos val="l"/>
        <c:majorGridlines/>
        <c:numFmt formatCode="#,##0.0" sourceLinked="0"/>
        <c:majorTickMark val="out"/>
        <c:minorTickMark val="none"/>
        <c:tickLblPos val="nextTo"/>
        <c:crossAx val="177630592"/>
        <c:crosses val="autoZero"/>
        <c:crossBetween val="between"/>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536195286195282E-2"/>
          <c:y val="5.5953174603174602E-2"/>
          <c:w val="0.67120858585858589"/>
          <c:h val="0.72430000000000005"/>
        </c:manualLayout>
      </c:layout>
      <c:barChart>
        <c:barDir val="col"/>
        <c:grouping val="percentStacked"/>
        <c:varyColors val="0"/>
        <c:ser>
          <c:idx val="0"/>
          <c:order val="0"/>
          <c:tx>
            <c:strRef>
              <c:f>'Fig 2.52'!$B$5</c:f>
              <c:strCache>
                <c:ptCount val="1"/>
                <c:pt idx="0">
                  <c:v>Emploi</c:v>
                </c:pt>
              </c:strCache>
            </c:strRef>
          </c:tx>
          <c:invertIfNegative val="0"/>
          <c:cat>
            <c:multiLvlStrRef>
              <c:f>'Fig 2.52'!$C$3:$H$4</c:f>
              <c:multiLvlStrCache>
                <c:ptCount val="6"/>
                <c:lvl>
                  <c:pt idx="0">
                    <c:v>Femmes</c:v>
                  </c:pt>
                  <c:pt idx="1">
                    <c:v>Hommes</c:v>
                  </c:pt>
                  <c:pt idx="2">
                    <c:v>Femmes</c:v>
                  </c:pt>
                  <c:pt idx="3">
                    <c:v>Hommes</c:v>
                  </c:pt>
                  <c:pt idx="4">
                    <c:v>Femmes</c:v>
                  </c:pt>
                  <c:pt idx="5">
                    <c:v>Hommes</c:v>
                  </c:pt>
                </c:lvl>
                <c:lvl>
                  <c:pt idx="0">
                    <c:v>1940</c:v>
                  </c:pt>
                  <c:pt idx="2">
                    <c:v>1970</c:v>
                  </c:pt>
                  <c:pt idx="4">
                    <c:v>2000</c:v>
                  </c:pt>
                </c:lvl>
              </c:multiLvlStrCache>
            </c:multiLvlStrRef>
          </c:cat>
          <c:val>
            <c:numRef>
              <c:f>'Fig 2.52'!$C$5:$H$5</c:f>
              <c:numCache>
                <c:formatCode>#,##0</c:formatCode>
                <c:ptCount val="6"/>
                <c:pt idx="0">
                  <c:v>96.49395239672495</c:v>
                </c:pt>
                <c:pt idx="1">
                  <c:v>135.9295080400482</c:v>
                </c:pt>
                <c:pt idx="2">
                  <c:v>115.18213025650806</c:v>
                </c:pt>
                <c:pt idx="3">
                  <c:v>135.6346035015448</c:v>
                </c:pt>
                <c:pt idx="4">
                  <c:v>125.75099215505308</c:v>
                </c:pt>
                <c:pt idx="5">
                  <c:v>140.93034801889522</c:v>
                </c:pt>
              </c:numCache>
            </c:numRef>
          </c:val>
          <c:extLst>
            <c:ext xmlns:c16="http://schemas.microsoft.com/office/drawing/2014/chart" uri="{C3380CC4-5D6E-409C-BE32-E72D297353CC}">
              <c16:uniqueId val="{00000000-0ACA-4B53-8C76-DFBDDF44DBAE}"/>
            </c:ext>
          </c:extLst>
        </c:ser>
        <c:ser>
          <c:idx val="5"/>
          <c:order val="1"/>
          <c:tx>
            <c:strRef>
              <c:f>'Fig 2.52'!$B$10</c:f>
              <c:strCache>
                <c:ptCount val="1"/>
                <c:pt idx="0">
                  <c:v>Autre raison (MDA)</c:v>
                </c:pt>
              </c:strCache>
            </c:strRef>
          </c:tx>
          <c:invertIfNegative val="0"/>
          <c:cat>
            <c:multiLvlStrRef>
              <c:f>'Fig 2.52'!$C$3:$H$4</c:f>
              <c:multiLvlStrCache>
                <c:ptCount val="6"/>
                <c:lvl>
                  <c:pt idx="0">
                    <c:v>Femmes</c:v>
                  </c:pt>
                  <c:pt idx="1">
                    <c:v>Hommes</c:v>
                  </c:pt>
                  <c:pt idx="2">
                    <c:v>Femmes</c:v>
                  </c:pt>
                  <c:pt idx="3">
                    <c:v>Hommes</c:v>
                  </c:pt>
                  <c:pt idx="4">
                    <c:v>Femmes</c:v>
                  </c:pt>
                  <c:pt idx="5">
                    <c:v>Hommes</c:v>
                  </c:pt>
                </c:lvl>
                <c:lvl>
                  <c:pt idx="0">
                    <c:v>1940</c:v>
                  </c:pt>
                  <c:pt idx="2">
                    <c:v>1970</c:v>
                  </c:pt>
                  <c:pt idx="4">
                    <c:v>2000</c:v>
                  </c:pt>
                </c:lvl>
              </c:multiLvlStrCache>
            </c:multiLvlStrRef>
          </c:cat>
          <c:val>
            <c:numRef>
              <c:f>'Fig 2.52'!$C$10:$H$10</c:f>
              <c:numCache>
                <c:formatCode>#,##0</c:formatCode>
                <c:ptCount val="6"/>
                <c:pt idx="0">
                  <c:v>17.296285070293521</c:v>
                </c:pt>
                <c:pt idx="1">
                  <c:v>0.69769116540012566</c:v>
                </c:pt>
                <c:pt idx="2">
                  <c:v>16.959664346333557</c:v>
                </c:pt>
                <c:pt idx="3">
                  <c:v>0</c:v>
                </c:pt>
                <c:pt idx="4">
                  <c:v>15.061005999077064</c:v>
                </c:pt>
                <c:pt idx="5">
                  <c:v>0</c:v>
                </c:pt>
              </c:numCache>
            </c:numRef>
          </c:val>
          <c:extLst>
            <c:ext xmlns:c16="http://schemas.microsoft.com/office/drawing/2014/chart" uri="{C3380CC4-5D6E-409C-BE32-E72D297353CC}">
              <c16:uniqueId val="{00000001-0ACA-4B53-8C76-DFBDDF44DBAE}"/>
            </c:ext>
          </c:extLst>
        </c:ser>
        <c:ser>
          <c:idx val="1"/>
          <c:order val="2"/>
          <c:tx>
            <c:strRef>
              <c:f>'Fig 2.52'!$B$6</c:f>
              <c:strCache>
                <c:ptCount val="1"/>
                <c:pt idx="0">
                  <c:v>AVPF</c:v>
                </c:pt>
              </c:strCache>
            </c:strRef>
          </c:tx>
          <c:invertIfNegative val="0"/>
          <c:cat>
            <c:multiLvlStrRef>
              <c:f>'Fig 2.52'!$C$3:$H$4</c:f>
              <c:multiLvlStrCache>
                <c:ptCount val="6"/>
                <c:lvl>
                  <c:pt idx="0">
                    <c:v>Femmes</c:v>
                  </c:pt>
                  <c:pt idx="1">
                    <c:v>Hommes</c:v>
                  </c:pt>
                  <c:pt idx="2">
                    <c:v>Femmes</c:v>
                  </c:pt>
                  <c:pt idx="3">
                    <c:v>Hommes</c:v>
                  </c:pt>
                  <c:pt idx="4">
                    <c:v>Femmes</c:v>
                  </c:pt>
                  <c:pt idx="5">
                    <c:v>Hommes</c:v>
                  </c:pt>
                </c:lvl>
                <c:lvl>
                  <c:pt idx="0">
                    <c:v>1940</c:v>
                  </c:pt>
                  <c:pt idx="2">
                    <c:v>1970</c:v>
                  </c:pt>
                  <c:pt idx="4">
                    <c:v>2000</c:v>
                  </c:pt>
                </c:lvl>
              </c:multiLvlStrCache>
            </c:multiLvlStrRef>
          </c:cat>
          <c:val>
            <c:numRef>
              <c:f>'Fig 2.52'!$C$6:$H$6</c:f>
              <c:numCache>
                <c:formatCode>#,##0</c:formatCode>
                <c:ptCount val="6"/>
                <c:pt idx="0">
                  <c:v>7.2385389182058049</c:v>
                </c:pt>
                <c:pt idx="1">
                  <c:v>0.1418132803632236</c:v>
                </c:pt>
                <c:pt idx="2">
                  <c:v>11.054400686564318</c:v>
                </c:pt>
                <c:pt idx="3">
                  <c:v>0.28151390319258496</c:v>
                </c:pt>
                <c:pt idx="4">
                  <c:v>4.9329026303645591</c:v>
                </c:pt>
                <c:pt idx="5">
                  <c:v>0</c:v>
                </c:pt>
              </c:numCache>
            </c:numRef>
          </c:val>
          <c:extLst>
            <c:ext xmlns:c16="http://schemas.microsoft.com/office/drawing/2014/chart" uri="{C3380CC4-5D6E-409C-BE32-E72D297353CC}">
              <c16:uniqueId val="{00000002-0ACA-4B53-8C76-DFBDDF44DBAE}"/>
            </c:ext>
          </c:extLst>
        </c:ser>
        <c:ser>
          <c:idx val="3"/>
          <c:order val="3"/>
          <c:tx>
            <c:strRef>
              <c:f>'Fig 2.52'!$B$8</c:f>
              <c:strCache>
                <c:ptCount val="1"/>
                <c:pt idx="0">
                  <c:v>Chômage, formation, préretraite</c:v>
                </c:pt>
              </c:strCache>
            </c:strRef>
          </c:tx>
          <c:invertIfNegative val="0"/>
          <c:cat>
            <c:multiLvlStrRef>
              <c:f>'Fig 2.52'!$C$3:$H$4</c:f>
              <c:multiLvlStrCache>
                <c:ptCount val="6"/>
                <c:lvl>
                  <c:pt idx="0">
                    <c:v>Femmes</c:v>
                  </c:pt>
                  <c:pt idx="1">
                    <c:v>Hommes</c:v>
                  </c:pt>
                  <c:pt idx="2">
                    <c:v>Femmes</c:v>
                  </c:pt>
                  <c:pt idx="3">
                    <c:v>Hommes</c:v>
                  </c:pt>
                  <c:pt idx="4">
                    <c:v>Femmes</c:v>
                  </c:pt>
                  <c:pt idx="5">
                    <c:v>Hommes</c:v>
                  </c:pt>
                </c:lvl>
                <c:lvl>
                  <c:pt idx="0">
                    <c:v>1940</c:v>
                  </c:pt>
                  <c:pt idx="2">
                    <c:v>1970</c:v>
                  </c:pt>
                  <c:pt idx="4">
                    <c:v>2000</c:v>
                  </c:pt>
                </c:lvl>
              </c:multiLvlStrCache>
            </c:multiLvlStrRef>
          </c:cat>
          <c:val>
            <c:numRef>
              <c:f>'Fig 2.52'!$C$8:$H$8</c:f>
              <c:numCache>
                <c:formatCode>#,##0</c:formatCode>
                <c:ptCount val="6"/>
                <c:pt idx="0">
                  <c:v>5.2372196569920844</c:v>
                </c:pt>
                <c:pt idx="1">
                  <c:v>5.9233825198637913</c:v>
                </c:pt>
                <c:pt idx="2">
                  <c:v>7.2731477066844663</c:v>
                </c:pt>
                <c:pt idx="3">
                  <c:v>7.6593717816683835</c:v>
                </c:pt>
                <c:pt idx="4">
                  <c:v>5.3934010152284264</c:v>
                </c:pt>
                <c:pt idx="5">
                  <c:v>5.5905234744047041</c:v>
                </c:pt>
              </c:numCache>
            </c:numRef>
          </c:val>
          <c:extLst>
            <c:ext xmlns:c16="http://schemas.microsoft.com/office/drawing/2014/chart" uri="{C3380CC4-5D6E-409C-BE32-E72D297353CC}">
              <c16:uniqueId val="{00000003-0ACA-4B53-8C76-DFBDDF44DBAE}"/>
            </c:ext>
          </c:extLst>
        </c:ser>
        <c:ser>
          <c:idx val="4"/>
          <c:order val="4"/>
          <c:tx>
            <c:strRef>
              <c:f>'Fig 2.52'!$B$9</c:f>
              <c:strCache>
                <c:ptCount val="1"/>
                <c:pt idx="0">
                  <c:v>Maladie, maternité, invalidité, AT</c:v>
                </c:pt>
              </c:strCache>
            </c:strRef>
          </c:tx>
          <c:invertIfNegative val="0"/>
          <c:cat>
            <c:multiLvlStrRef>
              <c:f>'Fig 2.52'!$C$3:$H$4</c:f>
              <c:multiLvlStrCache>
                <c:ptCount val="6"/>
                <c:lvl>
                  <c:pt idx="0">
                    <c:v>Femmes</c:v>
                  </c:pt>
                  <c:pt idx="1">
                    <c:v>Hommes</c:v>
                  </c:pt>
                  <c:pt idx="2">
                    <c:v>Femmes</c:v>
                  </c:pt>
                  <c:pt idx="3">
                    <c:v>Hommes</c:v>
                  </c:pt>
                  <c:pt idx="4">
                    <c:v>Femmes</c:v>
                  </c:pt>
                  <c:pt idx="5">
                    <c:v>Hommes</c:v>
                  </c:pt>
                </c:lvl>
                <c:lvl>
                  <c:pt idx="0">
                    <c:v>1940</c:v>
                  </c:pt>
                  <c:pt idx="2">
                    <c:v>1970</c:v>
                  </c:pt>
                  <c:pt idx="4">
                    <c:v>2000</c:v>
                  </c:pt>
                </c:lvl>
              </c:multiLvlStrCache>
            </c:multiLvlStrRef>
          </c:cat>
          <c:val>
            <c:numRef>
              <c:f>'Fig 2.52'!$C$9:$H$9</c:f>
              <c:numCache>
                <c:formatCode>#,##0</c:formatCode>
                <c:ptCount val="6"/>
                <c:pt idx="0">
                  <c:v>2.1551781002638521</c:v>
                </c:pt>
                <c:pt idx="1">
                  <c:v>2.1955874006810441</c:v>
                </c:pt>
                <c:pt idx="2">
                  <c:v>3.3017545532564125</c:v>
                </c:pt>
                <c:pt idx="3">
                  <c:v>4.1563851699279093</c:v>
                </c:pt>
                <c:pt idx="4">
                  <c:v>3.4398246423627135</c:v>
                </c:pt>
                <c:pt idx="5">
                  <c:v>3.8337992866094668</c:v>
                </c:pt>
              </c:numCache>
            </c:numRef>
          </c:val>
          <c:extLst>
            <c:ext xmlns:c16="http://schemas.microsoft.com/office/drawing/2014/chart" uri="{C3380CC4-5D6E-409C-BE32-E72D297353CC}">
              <c16:uniqueId val="{00000004-0ACA-4B53-8C76-DFBDDF44DBAE}"/>
            </c:ext>
          </c:extLst>
        </c:ser>
        <c:ser>
          <c:idx val="2"/>
          <c:order val="5"/>
          <c:tx>
            <c:strRef>
              <c:f>'Fig 2.52'!$B$7</c:f>
              <c:strCache>
                <c:ptCount val="1"/>
                <c:pt idx="0">
                  <c:v>Service national</c:v>
                </c:pt>
              </c:strCache>
            </c:strRef>
          </c:tx>
          <c:invertIfNegative val="0"/>
          <c:cat>
            <c:multiLvlStrRef>
              <c:f>'Fig 2.52'!$C$3:$H$4</c:f>
              <c:multiLvlStrCache>
                <c:ptCount val="6"/>
                <c:lvl>
                  <c:pt idx="0">
                    <c:v>Femmes</c:v>
                  </c:pt>
                  <c:pt idx="1">
                    <c:v>Hommes</c:v>
                  </c:pt>
                  <c:pt idx="2">
                    <c:v>Femmes</c:v>
                  </c:pt>
                  <c:pt idx="3">
                    <c:v>Hommes</c:v>
                  </c:pt>
                  <c:pt idx="4">
                    <c:v>Femmes</c:v>
                  </c:pt>
                  <c:pt idx="5">
                    <c:v>Hommes</c:v>
                  </c:pt>
                </c:lvl>
                <c:lvl>
                  <c:pt idx="0">
                    <c:v>1940</c:v>
                  </c:pt>
                  <c:pt idx="2">
                    <c:v>1970</c:v>
                  </c:pt>
                  <c:pt idx="4">
                    <c:v>2000</c:v>
                  </c:pt>
                </c:lvl>
              </c:multiLvlStrCache>
            </c:multiLvlStrRef>
          </c:cat>
          <c:val>
            <c:numRef>
              <c:f>'Fig 2.52'!$C$7:$H$7</c:f>
              <c:numCache>
                <c:formatCode>#,##0</c:formatCode>
                <c:ptCount val="6"/>
                <c:pt idx="0">
                  <c:v>1.566622691292876E-3</c:v>
                </c:pt>
                <c:pt idx="1">
                  <c:v>1.8498155505107832</c:v>
                </c:pt>
                <c:pt idx="2">
                  <c:v>9.5356155239820727E-5</c:v>
                </c:pt>
                <c:pt idx="3">
                  <c:v>1.2153964984552008</c:v>
                </c:pt>
                <c:pt idx="4">
                  <c:v>0</c:v>
                </c:pt>
                <c:pt idx="5">
                  <c:v>0</c:v>
                </c:pt>
              </c:numCache>
            </c:numRef>
          </c:val>
          <c:extLst>
            <c:ext xmlns:c16="http://schemas.microsoft.com/office/drawing/2014/chart" uri="{C3380CC4-5D6E-409C-BE32-E72D297353CC}">
              <c16:uniqueId val="{00000005-0ACA-4B53-8C76-DFBDDF44DBAE}"/>
            </c:ext>
          </c:extLst>
        </c:ser>
        <c:dLbls>
          <c:showLegendKey val="0"/>
          <c:showVal val="0"/>
          <c:showCatName val="0"/>
          <c:showSerName val="0"/>
          <c:showPercent val="0"/>
          <c:showBubbleSize val="0"/>
        </c:dLbls>
        <c:gapWidth val="150"/>
        <c:overlap val="100"/>
        <c:axId val="185344384"/>
        <c:axId val="185345920"/>
      </c:barChart>
      <c:catAx>
        <c:axId val="185344384"/>
        <c:scaling>
          <c:orientation val="minMax"/>
        </c:scaling>
        <c:delete val="0"/>
        <c:axPos val="b"/>
        <c:numFmt formatCode="General" sourceLinked="0"/>
        <c:majorTickMark val="out"/>
        <c:minorTickMark val="none"/>
        <c:tickLblPos val="nextTo"/>
        <c:crossAx val="185345920"/>
        <c:crosses val="autoZero"/>
        <c:auto val="1"/>
        <c:lblAlgn val="ctr"/>
        <c:lblOffset val="100"/>
        <c:noMultiLvlLbl val="0"/>
      </c:catAx>
      <c:valAx>
        <c:axId val="185345920"/>
        <c:scaling>
          <c:orientation val="minMax"/>
        </c:scaling>
        <c:delete val="0"/>
        <c:axPos val="l"/>
        <c:majorGridlines/>
        <c:numFmt formatCode="0%" sourceLinked="1"/>
        <c:majorTickMark val="out"/>
        <c:minorTickMark val="none"/>
        <c:tickLblPos val="nextTo"/>
        <c:crossAx val="185344384"/>
        <c:crosses val="autoZero"/>
        <c:crossBetween val="between"/>
      </c:valAx>
    </c:plotArea>
    <c:legend>
      <c:legendPos val="r"/>
      <c:layout>
        <c:manualLayout>
          <c:xMode val="edge"/>
          <c:yMode val="edge"/>
          <c:x val="0.75326377952755907"/>
          <c:y val="1.1393627879848356E-2"/>
          <c:w val="0.23284733158355206"/>
          <c:h val="0.98647163896179646"/>
        </c:manualLayout>
      </c:layout>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21944444444447"/>
          <c:y val="6.2674824882558489E-2"/>
          <c:w val="0.84971423611111152"/>
          <c:h val="0.51668187973318636"/>
        </c:manualLayout>
      </c:layout>
      <c:lineChart>
        <c:grouping val="standard"/>
        <c:varyColors val="0"/>
        <c:ser>
          <c:idx val="0"/>
          <c:order val="0"/>
          <c:tx>
            <c:strRef>
              <c:f>'Fig 2.53'!$C$4</c:f>
              <c:strCache>
                <c:ptCount val="1"/>
                <c:pt idx="0">
                  <c:v>Génération ayant 66 ans (hors majorations et réversions)</c:v>
                </c:pt>
              </c:strCache>
            </c:strRef>
          </c:tx>
          <c:spPr>
            <a:ln w="15875">
              <a:solidFill>
                <a:srgbClr val="FF0000"/>
              </a:solidFill>
              <a:prstDash val="dash"/>
            </a:ln>
          </c:spPr>
          <c:marker>
            <c:symbol val="circle"/>
            <c:size val="5"/>
            <c:spPr>
              <a:noFill/>
              <a:ln w="12700">
                <a:solidFill>
                  <a:srgbClr val="FF0000"/>
                </a:solidFill>
              </a:ln>
            </c:spPr>
          </c:marker>
          <c:cat>
            <c:multiLvlStrRef>
              <c:f>'Fig 2.53'!$N$18:$O$32</c:f>
              <c:multiLvlStrCache>
                <c:ptCount val="15"/>
                <c:lvl>
                  <c:pt idx="0">
                    <c:v>1938</c:v>
                  </c:pt>
                  <c:pt idx="1">
                    <c:v>1939</c:v>
                  </c:pt>
                  <c:pt idx="2">
                    <c:v>1940</c:v>
                  </c:pt>
                  <c:pt idx="3">
                    <c:v>1941</c:v>
                  </c:pt>
                  <c:pt idx="4">
                    <c:v>1942</c:v>
                  </c:pt>
                  <c:pt idx="5">
                    <c:v>1943</c:v>
                  </c:pt>
                  <c:pt idx="6">
                    <c:v>1944</c:v>
                  </c:pt>
                  <c:pt idx="7">
                    <c:v>1945</c:v>
                  </c:pt>
                  <c:pt idx="8">
                    <c:v>1946</c:v>
                  </c:pt>
                  <c:pt idx="9">
                    <c:v>1947</c:v>
                  </c:pt>
                  <c:pt idx="10">
                    <c:v>1948</c:v>
                  </c:pt>
                  <c:pt idx="11">
                    <c:v>1949</c:v>
                  </c:pt>
                  <c:pt idx="12">
                    <c:v>1950</c:v>
                  </c:pt>
                  <c:pt idx="13">
                    <c:v>1951</c:v>
                  </c:pt>
                  <c:pt idx="14">
                    <c:v>1952</c:v>
                  </c:pt>
                </c:lvl>
                <c:lvl>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lvl>
              </c:multiLvlStrCache>
            </c:multiLvlStrRef>
          </c:cat>
          <c:val>
            <c:numRef>
              <c:f>'Fig 2.53'!$C$18:$C$32</c:f>
              <c:numCache>
                <c:formatCode>0.0%</c:formatCode>
                <c:ptCount val="15"/>
                <c:pt idx="0">
                  <c:v>0.57458927564537088</c:v>
                </c:pt>
                <c:pt idx="2">
                  <c:v>0.59961866909525463</c:v>
                </c:pt>
                <c:pt idx="4">
                  <c:v>0.61940767085766268</c:v>
                </c:pt>
                <c:pt idx="6">
                  <c:v>0.62297834874025004</c:v>
                </c:pt>
                <c:pt idx="8">
                  <c:v>0.63682105517255372</c:v>
                </c:pt>
                <c:pt idx="9">
                  <c:v>0.65971438022617901</c:v>
                </c:pt>
                <c:pt idx="10">
                  <c:v>0.67444905406967559</c:v>
                </c:pt>
                <c:pt idx="11">
                  <c:v>0.66805574749611518</c:v>
                </c:pt>
                <c:pt idx="12">
                  <c:v>0.67866981462165699</c:v>
                </c:pt>
                <c:pt idx="13">
                  <c:v>0.6791818276461673</c:v>
                </c:pt>
                <c:pt idx="14">
                  <c:v>0.6844339177874883</c:v>
                </c:pt>
              </c:numCache>
            </c:numRef>
          </c:val>
          <c:smooth val="0"/>
          <c:extLst>
            <c:ext xmlns:c16="http://schemas.microsoft.com/office/drawing/2014/chart" uri="{C3380CC4-5D6E-409C-BE32-E72D297353CC}">
              <c16:uniqueId val="{00000000-5536-436C-B4FF-4E61A29B9A76}"/>
            </c:ext>
          </c:extLst>
        </c:ser>
        <c:ser>
          <c:idx val="1"/>
          <c:order val="1"/>
          <c:tx>
            <c:strRef>
              <c:f>'Fig 2.53'!$D$4</c:f>
              <c:strCache>
                <c:ptCount val="1"/>
                <c:pt idx="0">
                  <c:v>Génération ayant 66 ans (y compris majorations et réversions)</c:v>
                </c:pt>
              </c:strCache>
            </c:strRef>
          </c:tx>
          <c:spPr>
            <a:ln w="19050">
              <a:solidFill>
                <a:srgbClr val="FF0000"/>
              </a:solidFill>
              <a:prstDash val="solid"/>
            </a:ln>
          </c:spPr>
          <c:marker>
            <c:symbol val="circle"/>
            <c:size val="5"/>
            <c:spPr>
              <a:solidFill>
                <a:srgbClr val="FF0000"/>
              </a:solidFill>
              <a:ln w="12700">
                <a:solidFill>
                  <a:srgbClr val="FF0000"/>
                </a:solidFill>
              </a:ln>
            </c:spPr>
          </c:marker>
          <c:cat>
            <c:multiLvlStrRef>
              <c:f>'Fig 2.53'!$N$18:$O$32</c:f>
              <c:multiLvlStrCache>
                <c:ptCount val="15"/>
                <c:lvl>
                  <c:pt idx="0">
                    <c:v>1938</c:v>
                  </c:pt>
                  <c:pt idx="1">
                    <c:v>1939</c:v>
                  </c:pt>
                  <c:pt idx="2">
                    <c:v>1940</c:v>
                  </c:pt>
                  <c:pt idx="3">
                    <c:v>1941</c:v>
                  </c:pt>
                  <c:pt idx="4">
                    <c:v>1942</c:v>
                  </c:pt>
                  <c:pt idx="5">
                    <c:v>1943</c:v>
                  </c:pt>
                  <c:pt idx="6">
                    <c:v>1944</c:v>
                  </c:pt>
                  <c:pt idx="7">
                    <c:v>1945</c:v>
                  </c:pt>
                  <c:pt idx="8">
                    <c:v>1946</c:v>
                  </c:pt>
                  <c:pt idx="9">
                    <c:v>1947</c:v>
                  </c:pt>
                  <c:pt idx="10">
                    <c:v>1948</c:v>
                  </c:pt>
                  <c:pt idx="11">
                    <c:v>1949</c:v>
                  </c:pt>
                  <c:pt idx="12">
                    <c:v>1950</c:v>
                  </c:pt>
                  <c:pt idx="13">
                    <c:v>1951</c:v>
                  </c:pt>
                  <c:pt idx="14">
                    <c:v>1952</c:v>
                  </c:pt>
                </c:lvl>
                <c:lvl>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lvl>
              </c:multiLvlStrCache>
            </c:multiLvlStrRef>
          </c:cat>
          <c:val>
            <c:numRef>
              <c:f>'Fig 2.53'!$D$18:$D$32</c:f>
              <c:numCache>
                <c:formatCode>0.0%</c:formatCode>
                <c:ptCount val="15"/>
                <c:pt idx="0">
                  <c:v>0.65746293526285082</c:v>
                </c:pt>
                <c:pt idx="2">
                  <c:v>0.67720072127073561</c:v>
                </c:pt>
                <c:pt idx="4">
                  <c:v>0.6871694563089652</c:v>
                </c:pt>
                <c:pt idx="6">
                  <c:v>0.68683731901481437</c:v>
                </c:pt>
                <c:pt idx="8">
                  <c:v>0.69353859159876952</c:v>
                </c:pt>
                <c:pt idx="9">
                  <c:v>0.71577300403205246</c:v>
                </c:pt>
                <c:pt idx="10">
                  <c:v>0.72355552612151675</c:v>
                </c:pt>
                <c:pt idx="11">
                  <c:v>0.71577185827362622</c:v>
                </c:pt>
                <c:pt idx="12">
                  <c:v>0.72663214385964447</c:v>
                </c:pt>
                <c:pt idx="13">
                  <c:v>0.72260023544549901</c:v>
                </c:pt>
                <c:pt idx="14">
                  <c:v>0.72267988273666806</c:v>
                </c:pt>
              </c:numCache>
            </c:numRef>
          </c:val>
          <c:smooth val="0"/>
          <c:extLst>
            <c:ext xmlns:c16="http://schemas.microsoft.com/office/drawing/2014/chart" uri="{C3380CC4-5D6E-409C-BE32-E72D297353CC}">
              <c16:uniqueId val="{00000001-5536-436C-B4FF-4E61A29B9A76}"/>
            </c:ext>
          </c:extLst>
        </c:ser>
        <c:ser>
          <c:idx val="2"/>
          <c:order val="2"/>
          <c:tx>
            <c:strRef>
              <c:f>'Fig 2.53'!$F$4</c:f>
              <c:strCache>
                <c:ptCount val="1"/>
                <c:pt idx="0">
                  <c:v>Ensemble des retraités de droit direct (hors majorations et réversions)</c:v>
                </c:pt>
              </c:strCache>
            </c:strRef>
          </c:tx>
          <c:spPr>
            <a:ln w="12700">
              <a:solidFill>
                <a:schemeClr val="accent3">
                  <a:lumMod val="75000"/>
                </a:schemeClr>
              </a:solidFill>
              <a:prstDash val="sysDash"/>
            </a:ln>
          </c:spPr>
          <c:marker>
            <c:symbol val="triangle"/>
            <c:size val="5"/>
            <c:spPr>
              <a:noFill/>
              <a:ln w="12700">
                <a:solidFill>
                  <a:schemeClr val="accent3">
                    <a:lumMod val="75000"/>
                  </a:schemeClr>
                </a:solidFill>
              </a:ln>
            </c:spPr>
          </c:marker>
          <c:dPt>
            <c:idx val="0"/>
            <c:bubble3D val="0"/>
            <c:extLst>
              <c:ext xmlns:c16="http://schemas.microsoft.com/office/drawing/2014/chart" uri="{C3380CC4-5D6E-409C-BE32-E72D297353CC}">
                <c16:uniqueId val="{00000002-5536-436C-B4FF-4E61A29B9A76}"/>
              </c:ext>
            </c:extLst>
          </c:dPt>
          <c:cat>
            <c:multiLvlStrRef>
              <c:f>'Fig 2.53'!$N$18:$O$32</c:f>
              <c:multiLvlStrCache>
                <c:ptCount val="15"/>
                <c:lvl>
                  <c:pt idx="0">
                    <c:v>1938</c:v>
                  </c:pt>
                  <c:pt idx="1">
                    <c:v>1939</c:v>
                  </c:pt>
                  <c:pt idx="2">
                    <c:v>1940</c:v>
                  </c:pt>
                  <c:pt idx="3">
                    <c:v>1941</c:v>
                  </c:pt>
                  <c:pt idx="4">
                    <c:v>1942</c:v>
                  </c:pt>
                  <c:pt idx="5">
                    <c:v>1943</c:v>
                  </c:pt>
                  <c:pt idx="6">
                    <c:v>1944</c:v>
                  </c:pt>
                  <c:pt idx="7">
                    <c:v>1945</c:v>
                  </c:pt>
                  <c:pt idx="8">
                    <c:v>1946</c:v>
                  </c:pt>
                  <c:pt idx="9">
                    <c:v>1947</c:v>
                  </c:pt>
                  <c:pt idx="10">
                    <c:v>1948</c:v>
                  </c:pt>
                  <c:pt idx="11">
                    <c:v>1949</c:v>
                  </c:pt>
                  <c:pt idx="12">
                    <c:v>1950</c:v>
                  </c:pt>
                  <c:pt idx="13">
                    <c:v>1951</c:v>
                  </c:pt>
                  <c:pt idx="14">
                    <c:v>1952</c:v>
                  </c:pt>
                </c:lvl>
                <c:lvl>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lvl>
              </c:multiLvlStrCache>
            </c:multiLvlStrRef>
          </c:cat>
          <c:val>
            <c:numRef>
              <c:f>'Fig 2.53'!$F$18:$F$32</c:f>
              <c:numCache>
                <c:formatCode>0.0%</c:formatCode>
                <c:ptCount val="15"/>
                <c:pt idx="1">
                  <c:v>0.54889626384537604</c:v>
                </c:pt>
                <c:pt idx="2">
                  <c:v>0.55544157640102521</c:v>
                </c:pt>
                <c:pt idx="3">
                  <c:v>0.56222464071439338</c:v>
                </c:pt>
                <c:pt idx="4">
                  <c:v>0.57144715214163799</c:v>
                </c:pt>
                <c:pt idx="5">
                  <c:v>0.57536687085911908</c:v>
                </c:pt>
                <c:pt idx="6">
                  <c:v>0.57939397078079202</c:v>
                </c:pt>
                <c:pt idx="7">
                  <c:v>0.58136788673258588</c:v>
                </c:pt>
                <c:pt idx="8">
                  <c:v>0.59814447210296662</c:v>
                </c:pt>
                <c:pt idx="9">
                  <c:v>0.60455693564782809</c:v>
                </c:pt>
                <c:pt idx="10">
                  <c:v>0.60678874007975347</c:v>
                </c:pt>
                <c:pt idx="11">
                  <c:v>0.61007629297388843</c:v>
                </c:pt>
                <c:pt idx="12">
                  <c:v>0.61848920848791189</c:v>
                </c:pt>
                <c:pt idx="13">
                  <c:v>0.61971361082603871</c:v>
                </c:pt>
                <c:pt idx="14">
                  <c:v>0.625203902209994</c:v>
                </c:pt>
              </c:numCache>
            </c:numRef>
          </c:val>
          <c:smooth val="0"/>
          <c:extLst>
            <c:ext xmlns:c16="http://schemas.microsoft.com/office/drawing/2014/chart" uri="{C3380CC4-5D6E-409C-BE32-E72D297353CC}">
              <c16:uniqueId val="{00000003-5536-436C-B4FF-4E61A29B9A76}"/>
            </c:ext>
          </c:extLst>
        </c:ser>
        <c:ser>
          <c:idx val="3"/>
          <c:order val="3"/>
          <c:tx>
            <c:strRef>
              <c:f>'Fig 2.53'!$G$4:$K$4</c:f>
              <c:strCache>
                <c:ptCount val="1"/>
                <c:pt idx="0">
                  <c:v>Ensemble des retraités de droit direct (y compris majorations et réversions)</c:v>
                </c:pt>
              </c:strCache>
            </c:strRef>
          </c:tx>
          <c:spPr>
            <a:ln w="19050">
              <a:solidFill>
                <a:schemeClr val="accent3">
                  <a:lumMod val="75000"/>
                </a:schemeClr>
              </a:solidFill>
              <a:prstDash val="solid"/>
            </a:ln>
          </c:spPr>
          <c:marker>
            <c:symbol val="triangle"/>
            <c:size val="5"/>
            <c:spPr>
              <a:solidFill>
                <a:schemeClr val="accent3">
                  <a:lumMod val="75000"/>
                </a:schemeClr>
              </a:solidFill>
              <a:ln>
                <a:solidFill>
                  <a:schemeClr val="accent3">
                    <a:lumMod val="75000"/>
                  </a:schemeClr>
                </a:solidFill>
              </a:ln>
            </c:spPr>
          </c:marker>
          <c:cat>
            <c:multiLvlStrRef>
              <c:f>'Fig 2.53'!$N$18:$O$32</c:f>
              <c:multiLvlStrCache>
                <c:ptCount val="15"/>
                <c:lvl>
                  <c:pt idx="0">
                    <c:v>1938</c:v>
                  </c:pt>
                  <c:pt idx="1">
                    <c:v>1939</c:v>
                  </c:pt>
                  <c:pt idx="2">
                    <c:v>1940</c:v>
                  </c:pt>
                  <c:pt idx="3">
                    <c:v>1941</c:v>
                  </c:pt>
                  <c:pt idx="4">
                    <c:v>1942</c:v>
                  </c:pt>
                  <c:pt idx="5">
                    <c:v>1943</c:v>
                  </c:pt>
                  <c:pt idx="6">
                    <c:v>1944</c:v>
                  </c:pt>
                  <c:pt idx="7">
                    <c:v>1945</c:v>
                  </c:pt>
                  <c:pt idx="8">
                    <c:v>1946</c:v>
                  </c:pt>
                  <c:pt idx="9">
                    <c:v>1947</c:v>
                  </c:pt>
                  <c:pt idx="10">
                    <c:v>1948</c:v>
                  </c:pt>
                  <c:pt idx="11">
                    <c:v>1949</c:v>
                  </c:pt>
                  <c:pt idx="12">
                    <c:v>1950</c:v>
                  </c:pt>
                  <c:pt idx="13">
                    <c:v>1951</c:v>
                  </c:pt>
                  <c:pt idx="14">
                    <c:v>1952</c:v>
                  </c:pt>
                </c:lvl>
                <c:lvl>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lvl>
              </c:multiLvlStrCache>
            </c:multiLvlStrRef>
          </c:cat>
          <c:val>
            <c:numRef>
              <c:f>'Fig 2.53'!$G$18:$G$32</c:f>
              <c:numCache>
                <c:formatCode>0.0%</c:formatCode>
                <c:ptCount val="15"/>
                <c:pt idx="1">
                  <c:v>0.67471137589872943</c:v>
                </c:pt>
                <c:pt idx="2">
                  <c:v>0.68334174993292318</c:v>
                </c:pt>
                <c:pt idx="3">
                  <c:v>0.68509964662693401</c:v>
                </c:pt>
                <c:pt idx="4">
                  <c:v>0.68766819642994292</c:v>
                </c:pt>
                <c:pt idx="5">
                  <c:v>0.68828667221948625</c:v>
                </c:pt>
                <c:pt idx="6">
                  <c:v>0.69603386383638999</c:v>
                </c:pt>
                <c:pt idx="7">
                  <c:v>0.69224701832857338</c:v>
                </c:pt>
                <c:pt idx="8">
                  <c:v>0.70937485869940176</c:v>
                </c:pt>
                <c:pt idx="9">
                  <c:v>0.72505809781728336</c:v>
                </c:pt>
                <c:pt idx="10">
                  <c:v>0.72230970197669075</c:v>
                </c:pt>
                <c:pt idx="11">
                  <c:v>0.72927190787329899</c:v>
                </c:pt>
                <c:pt idx="12">
                  <c:v>0.73946480940958359</c:v>
                </c:pt>
                <c:pt idx="13">
                  <c:v>0.75395503434643441</c:v>
                </c:pt>
                <c:pt idx="14">
                  <c:v>0.75687632685727269</c:v>
                </c:pt>
              </c:numCache>
            </c:numRef>
          </c:val>
          <c:smooth val="0"/>
          <c:extLst>
            <c:ext xmlns:c16="http://schemas.microsoft.com/office/drawing/2014/chart" uri="{C3380CC4-5D6E-409C-BE32-E72D297353CC}">
              <c16:uniqueId val="{00000004-5536-436C-B4FF-4E61A29B9A76}"/>
            </c:ext>
          </c:extLst>
        </c:ser>
        <c:dLbls>
          <c:showLegendKey val="0"/>
          <c:showVal val="0"/>
          <c:showCatName val="0"/>
          <c:showSerName val="0"/>
          <c:showPercent val="0"/>
          <c:showBubbleSize val="0"/>
        </c:dLbls>
        <c:marker val="1"/>
        <c:smooth val="0"/>
        <c:axId val="139453184"/>
        <c:axId val="139455104"/>
      </c:lineChart>
      <c:catAx>
        <c:axId val="139453184"/>
        <c:scaling>
          <c:orientation val="minMax"/>
        </c:scaling>
        <c:delete val="0"/>
        <c:axPos val="b"/>
        <c:numFmt formatCode="General" sourceLinked="1"/>
        <c:majorTickMark val="out"/>
        <c:minorTickMark val="none"/>
        <c:tickLblPos val="nextTo"/>
        <c:txPr>
          <a:bodyPr rot="-5400000" vert="horz"/>
          <a:lstStyle/>
          <a:p>
            <a:pPr>
              <a:defRPr sz="800"/>
            </a:pPr>
            <a:endParaRPr lang="fr-FR"/>
          </a:p>
        </c:txPr>
        <c:crossAx val="139455104"/>
        <c:crosses val="autoZero"/>
        <c:auto val="1"/>
        <c:lblAlgn val="ctr"/>
        <c:lblOffset val="100"/>
        <c:tickLblSkip val="1"/>
        <c:noMultiLvlLbl val="0"/>
      </c:catAx>
      <c:valAx>
        <c:axId val="139455104"/>
        <c:scaling>
          <c:orientation val="minMax"/>
          <c:max val="0.8"/>
          <c:min val="0.5"/>
        </c:scaling>
        <c:delete val="0"/>
        <c:axPos val="l"/>
        <c:majorGridlines/>
        <c:title>
          <c:tx>
            <c:rich>
              <a:bodyPr rot="-5400000" vert="horz"/>
              <a:lstStyle/>
              <a:p>
                <a:pPr>
                  <a:defRPr/>
                </a:pPr>
                <a:r>
                  <a:rPr lang="fr-FR" sz="900"/>
                  <a:t>Rapport de montant moyen </a:t>
                </a:r>
                <a:br>
                  <a:rPr lang="fr-FR" sz="900"/>
                </a:br>
                <a:r>
                  <a:rPr lang="fr-FR" sz="900" b="0"/>
                  <a:t>pension</a:t>
                </a:r>
                <a:r>
                  <a:rPr lang="fr-FR" sz="900" b="0" baseline="0"/>
                  <a:t> des  femmes / pension des hommes</a:t>
                </a:r>
                <a:endParaRPr lang="fr-FR" sz="900" b="0"/>
              </a:p>
            </c:rich>
          </c:tx>
          <c:layout>
            <c:manualLayout>
              <c:xMode val="edge"/>
              <c:yMode val="edge"/>
              <c:x val="2.4058922558922559E-3"/>
              <c:y val="4.102083333333334E-2"/>
            </c:manualLayout>
          </c:layout>
          <c:overlay val="0"/>
        </c:title>
        <c:numFmt formatCode="0%" sourceLinked="0"/>
        <c:majorTickMark val="out"/>
        <c:minorTickMark val="none"/>
        <c:tickLblPos val="nextTo"/>
        <c:crossAx val="139453184"/>
        <c:crosses val="autoZero"/>
        <c:crossBetween val="between"/>
        <c:majorUnit val="4.0000000000000008E-2"/>
      </c:valAx>
    </c:plotArea>
    <c:legend>
      <c:legendPos val="b"/>
      <c:layout>
        <c:manualLayout>
          <c:xMode val="edge"/>
          <c:yMode val="edge"/>
          <c:x val="5.6888888888888892E-2"/>
          <c:y val="0.79006481481481483"/>
          <c:w val="0.80275831692183919"/>
          <c:h val="0.20452851851851847"/>
        </c:manualLayout>
      </c:layout>
      <c:overlay val="0"/>
      <c:txPr>
        <a:bodyPr/>
        <a:lstStyle/>
        <a:p>
          <a:pPr>
            <a:defRPr sz="900"/>
          </a:pPr>
          <a:endParaRPr lang="fr-FR"/>
        </a:p>
      </c:txPr>
    </c:legend>
    <c:plotVisOnly val="1"/>
    <c:dispBlanksAs val="span"/>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Ensemble</a:t>
            </a:r>
            <a:r>
              <a:rPr lang="fr-FR" sz="1000" baseline="0"/>
              <a:t> des retraités de droit direct (y compris majorations et réversions)</a:t>
            </a:r>
            <a:endParaRPr lang="fr-FR" sz="1000"/>
          </a:p>
        </c:rich>
      </c:tx>
      <c:layout>
        <c:manualLayout>
          <c:xMode val="edge"/>
          <c:yMode val="edge"/>
          <c:x val="0.20199257099782941"/>
          <c:y val="0.8008692095306269"/>
        </c:manualLayout>
      </c:layout>
      <c:overlay val="0"/>
    </c:title>
    <c:autoTitleDeleted val="0"/>
    <c:plotArea>
      <c:layout>
        <c:manualLayout>
          <c:layoutTarget val="inner"/>
          <c:xMode val="edge"/>
          <c:yMode val="edge"/>
          <c:x val="0.16462154882154881"/>
          <c:y val="6.7204166666666662E-2"/>
          <c:w val="0.80087041022986316"/>
          <c:h val="0.6474608855711218"/>
        </c:manualLayout>
      </c:layout>
      <c:lineChart>
        <c:grouping val="standard"/>
        <c:varyColors val="0"/>
        <c:ser>
          <c:idx val="5"/>
          <c:order val="0"/>
          <c:tx>
            <c:strRef>
              <c:f>'Fig 2.53'!$G$5</c:f>
              <c:strCache>
                <c:ptCount val="1"/>
                <c:pt idx="0">
                  <c:v>observé</c:v>
                </c:pt>
              </c:strCache>
            </c:strRef>
          </c:tx>
          <c:spPr>
            <a:ln w="22225">
              <a:solidFill>
                <a:schemeClr val="accent3">
                  <a:lumMod val="75000"/>
                </a:schemeClr>
              </a:solidFill>
            </a:ln>
          </c:spPr>
          <c:marker>
            <c:symbol val="triangle"/>
            <c:size val="4"/>
            <c:spPr>
              <a:solidFill>
                <a:schemeClr val="accent3">
                  <a:lumMod val="75000"/>
                </a:schemeClr>
              </a:solidFill>
              <a:ln>
                <a:solidFill>
                  <a:schemeClr val="accent3">
                    <a:lumMod val="75000"/>
                  </a:schemeClr>
                </a:solidFill>
              </a:ln>
            </c:spPr>
          </c:marker>
          <c:cat>
            <c:numRef>
              <c:f>'Fig 2.53'!$E$19:$E$84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f>'Fig 2.53'!$G$19:$G$32</c:f>
              <c:numCache>
                <c:formatCode>0.0%</c:formatCode>
                <c:ptCount val="14"/>
                <c:pt idx="0">
                  <c:v>0.67471137589872943</c:v>
                </c:pt>
                <c:pt idx="1">
                  <c:v>0.68334174993292318</c:v>
                </c:pt>
                <c:pt idx="2">
                  <c:v>0.68509964662693401</c:v>
                </c:pt>
                <c:pt idx="3">
                  <c:v>0.68766819642994292</c:v>
                </c:pt>
                <c:pt idx="4">
                  <c:v>0.68828667221948625</c:v>
                </c:pt>
                <c:pt idx="5">
                  <c:v>0.69603386383638999</c:v>
                </c:pt>
                <c:pt idx="6">
                  <c:v>0.69224701832857338</c:v>
                </c:pt>
                <c:pt idx="7">
                  <c:v>0.70937485869940176</c:v>
                </c:pt>
                <c:pt idx="8">
                  <c:v>0.72505809781728336</c:v>
                </c:pt>
                <c:pt idx="9">
                  <c:v>0.72230970197669075</c:v>
                </c:pt>
                <c:pt idx="10">
                  <c:v>0.72927190787329899</c:v>
                </c:pt>
                <c:pt idx="11">
                  <c:v>0.73946480940958359</c:v>
                </c:pt>
                <c:pt idx="12">
                  <c:v>0.75395503434643441</c:v>
                </c:pt>
                <c:pt idx="13">
                  <c:v>0.75687632685727269</c:v>
                </c:pt>
              </c:numCache>
            </c:numRef>
          </c:val>
          <c:smooth val="0"/>
          <c:extLst>
            <c:ext xmlns:c16="http://schemas.microsoft.com/office/drawing/2014/chart" uri="{C3380CC4-5D6E-409C-BE32-E72D297353CC}">
              <c16:uniqueId val="{00000000-D88B-487A-AB21-3CE469D3AF13}"/>
            </c:ext>
          </c:extLst>
        </c:ser>
        <c:ser>
          <c:idx val="1"/>
          <c:order val="1"/>
          <c:tx>
            <c:strRef>
              <c:f>'Fig 2.53'!$H$5</c:f>
              <c:strCache>
                <c:ptCount val="1"/>
                <c:pt idx="0">
                  <c:v>1,8%</c:v>
                </c:pt>
              </c:strCache>
            </c:strRef>
          </c:tx>
          <c:spPr>
            <a:ln w="22225">
              <a:solidFill>
                <a:srgbClr val="006600"/>
              </a:solidFill>
            </a:ln>
          </c:spPr>
          <c:marker>
            <c:symbol val="none"/>
          </c:marker>
          <c:cat>
            <c:numRef>
              <c:f>'Fig 2.53'!$E$19:$E$84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f>'Fig 2.53'!$H$19:$H$84</c:f>
              <c:numCache>
                <c:formatCode>0.0%</c:formatCode>
                <c:ptCount val="66"/>
                <c:pt idx="13">
                  <c:v>0.75687632685727269</c:v>
                </c:pt>
                <c:pt idx="14">
                  <c:v>0.76351868704309811</c:v>
                </c:pt>
                <c:pt idx="15">
                  <c:v>0.77017746949953136</c:v>
                </c:pt>
                <c:pt idx="16">
                  <c:v>0.77740350307721684</c:v>
                </c:pt>
                <c:pt idx="17">
                  <c:v>0.78501013068740533</c:v>
                </c:pt>
                <c:pt idx="18">
                  <c:v>0.79183437417005864</c:v>
                </c:pt>
                <c:pt idx="19">
                  <c:v>0.79953316454909906</c:v>
                </c:pt>
                <c:pt idx="20">
                  <c:v>0.80566733922533817</c:v>
                </c:pt>
                <c:pt idx="21">
                  <c:v>0.81085539499640125</c:v>
                </c:pt>
                <c:pt idx="22">
                  <c:v>0.81548441147524664</c:v>
                </c:pt>
                <c:pt idx="23">
                  <c:v>0.82133098313384023</c:v>
                </c:pt>
                <c:pt idx="24">
                  <c:v>0.82650743123317216</c:v>
                </c:pt>
                <c:pt idx="25">
                  <c:v>0.83266102621702309</c:v>
                </c:pt>
                <c:pt idx="26">
                  <c:v>0.83944923501383562</c:v>
                </c:pt>
                <c:pt idx="27">
                  <c:v>0.84602788848544053</c:v>
                </c:pt>
                <c:pt idx="28">
                  <c:v>0.85071373044822451</c:v>
                </c:pt>
                <c:pt idx="29">
                  <c:v>0.85518942495705963</c:v>
                </c:pt>
                <c:pt idx="30">
                  <c:v>0.8592569653709744</c:v>
                </c:pt>
                <c:pt idx="31">
                  <c:v>0.86264278106255599</c:v>
                </c:pt>
                <c:pt idx="32">
                  <c:v>0.86573574832292377</c:v>
                </c:pt>
                <c:pt idx="33">
                  <c:v>0.86949554737517021</c:v>
                </c:pt>
                <c:pt idx="34">
                  <c:v>0.8725455277535098</c:v>
                </c:pt>
                <c:pt idx="35">
                  <c:v>0.87422365426408355</c:v>
                </c:pt>
                <c:pt idx="36">
                  <c:v>0.87566954841308808</c:v>
                </c:pt>
                <c:pt idx="37">
                  <c:v>0.87708301608678108</c:v>
                </c:pt>
                <c:pt idx="38">
                  <c:v>0.87800440590547979</c:v>
                </c:pt>
                <c:pt idx="39">
                  <c:v>0.87856641790032208</c:v>
                </c:pt>
                <c:pt idx="40">
                  <c:v>0.88022306543200912</c:v>
                </c:pt>
                <c:pt idx="41">
                  <c:v>0.88166216477636594</c:v>
                </c:pt>
                <c:pt idx="42">
                  <c:v>0.88304901631576627</c:v>
                </c:pt>
                <c:pt idx="43">
                  <c:v>0.88347371854584267</c:v>
                </c:pt>
                <c:pt idx="44">
                  <c:v>0.88309620634460562</c:v>
                </c:pt>
                <c:pt idx="45">
                  <c:v>0.88259941743338433</c:v>
                </c:pt>
                <c:pt idx="46">
                  <c:v>0.88255061034275628</c:v>
                </c:pt>
                <c:pt idx="47">
                  <c:v>0.8818733592533321</c:v>
                </c:pt>
                <c:pt idx="48">
                  <c:v>0.88204395772609023</c:v>
                </c:pt>
                <c:pt idx="49">
                  <c:v>0.88268659325057519</c:v>
                </c:pt>
                <c:pt idx="50">
                  <c:v>0.88357077510184823</c:v>
                </c:pt>
                <c:pt idx="51">
                  <c:v>0.88361685613568308</c:v>
                </c:pt>
                <c:pt idx="52">
                  <c:v>0.88304311879802899</c:v>
                </c:pt>
                <c:pt idx="53">
                  <c:v>0.8818803458653881</c:v>
                </c:pt>
                <c:pt idx="54">
                  <c:v>0.8814446283248154</c:v>
                </c:pt>
                <c:pt idx="55">
                  <c:v>0.87959326536549121</c:v>
                </c:pt>
                <c:pt idx="56">
                  <c:v>0.87820975756213482</c:v>
                </c:pt>
                <c:pt idx="57">
                  <c:v>0.87731302542090872</c:v>
                </c:pt>
                <c:pt idx="58">
                  <c:v>0.87642928326538638</c:v>
                </c:pt>
                <c:pt idx="59">
                  <c:v>0.87494831230340331</c:v>
                </c:pt>
                <c:pt idx="60">
                  <c:v>0.87304921618411413</c:v>
                </c:pt>
                <c:pt idx="61">
                  <c:v>0.87178224887958677</c:v>
                </c:pt>
                <c:pt idx="62">
                  <c:v>0.87086265286637821</c:v>
                </c:pt>
                <c:pt idx="63">
                  <c:v>0.87043405875047986</c:v>
                </c:pt>
                <c:pt idx="64">
                  <c:v>0.87008539958560716</c:v>
                </c:pt>
                <c:pt idx="65">
                  <c:v>0.87110682255873462</c:v>
                </c:pt>
              </c:numCache>
            </c:numRef>
          </c:val>
          <c:smooth val="0"/>
          <c:extLst>
            <c:ext xmlns:c16="http://schemas.microsoft.com/office/drawing/2014/chart" uri="{C3380CC4-5D6E-409C-BE32-E72D297353CC}">
              <c16:uniqueId val="{00000001-D88B-487A-AB21-3CE469D3AF13}"/>
            </c:ext>
          </c:extLst>
        </c:ser>
        <c:ser>
          <c:idx val="2"/>
          <c:order val="2"/>
          <c:tx>
            <c:strRef>
              <c:f>'Fig 2.53'!$I$5</c:f>
              <c:strCache>
                <c:ptCount val="1"/>
                <c:pt idx="0">
                  <c:v>1,5%</c:v>
                </c:pt>
              </c:strCache>
            </c:strRef>
          </c:tx>
          <c:spPr>
            <a:ln w="22225">
              <a:solidFill>
                <a:schemeClr val="accent5">
                  <a:lumMod val="75000"/>
                </a:schemeClr>
              </a:solidFill>
            </a:ln>
          </c:spPr>
          <c:marker>
            <c:symbol val="none"/>
          </c:marker>
          <c:cat>
            <c:numRef>
              <c:f>'Fig 2.53'!$E$19:$E$84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f>'Fig 2.53'!$I$19:$I$84</c:f>
              <c:numCache>
                <c:formatCode>0.0%</c:formatCode>
                <c:ptCount val="66"/>
                <c:pt idx="13">
                  <c:v>0.75687632685727269</c:v>
                </c:pt>
                <c:pt idx="14">
                  <c:v>0.76351868704309811</c:v>
                </c:pt>
                <c:pt idx="15">
                  <c:v>0.77017746949953136</c:v>
                </c:pt>
                <c:pt idx="16">
                  <c:v>0.77740350307721684</c:v>
                </c:pt>
                <c:pt idx="17">
                  <c:v>0.78501013068740533</c:v>
                </c:pt>
                <c:pt idx="18">
                  <c:v>0.79183437417005864</c:v>
                </c:pt>
                <c:pt idx="19">
                  <c:v>0.79953316454909906</c:v>
                </c:pt>
                <c:pt idx="20">
                  <c:v>0.80566733922533817</c:v>
                </c:pt>
                <c:pt idx="21">
                  <c:v>0.81085539499640125</c:v>
                </c:pt>
                <c:pt idx="22">
                  <c:v>0.81548441147524664</c:v>
                </c:pt>
                <c:pt idx="23">
                  <c:v>0.82133098313384023</c:v>
                </c:pt>
                <c:pt idx="24">
                  <c:v>0.82650743123317216</c:v>
                </c:pt>
                <c:pt idx="25">
                  <c:v>0.83266102621702309</c:v>
                </c:pt>
                <c:pt idx="26">
                  <c:v>0.83944923501383562</c:v>
                </c:pt>
                <c:pt idx="27">
                  <c:v>0.84602788848544053</c:v>
                </c:pt>
                <c:pt idx="28">
                  <c:v>0.85090608036536319</c:v>
                </c:pt>
                <c:pt idx="29">
                  <c:v>0.85562246528633978</c:v>
                </c:pt>
                <c:pt idx="30">
                  <c:v>0.85989312789038308</c:v>
                </c:pt>
                <c:pt idx="31">
                  <c:v>0.86340130207312416</c:v>
                </c:pt>
                <c:pt idx="32">
                  <c:v>0.86658882052895292</c:v>
                </c:pt>
                <c:pt idx="33">
                  <c:v>0.87065929220125593</c:v>
                </c:pt>
                <c:pt idx="34">
                  <c:v>0.87389360793179693</c:v>
                </c:pt>
                <c:pt idx="35">
                  <c:v>0.87569532543142969</c:v>
                </c:pt>
                <c:pt idx="36">
                  <c:v>0.87744085176729603</c:v>
                </c:pt>
                <c:pt idx="37">
                  <c:v>0.87937173494843424</c:v>
                </c:pt>
                <c:pt idx="38">
                  <c:v>0.88056290467247722</c:v>
                </c:pt>
                <c:pt idx="39">
                  <c:v>0.88156515557316806</c:v>
                </c:pt>
                <c:pt idx="40">
                  <c:v>0.88331992684462046</c:v>
                </c:pt>
                <c:pt idx="41">
                  <c:v>0.88499064458646459</c:v>
                </c:pt>
                <c:pt idx="42">
                  <c:v>0.88584536503963351</c:v>
                </c:pt>
                <c:pt idx="43">
                  <c:v>0.88580854744674753</c:v>
                </c:pt>
                <c:pt idx="44">
                  <c:v>0.88527560854079468</c:v>
                </c:pt>
                <c:pt idx="45">
                  <c:v>0.88531789326043908</c:v>
                </c:pt>
                <c:pt idx="46">
                  <c:v>0.88521576165570259</c:v>
                </c:pt>
                <c:pt idx="47">
                  <c:v>0.8847915806241835</c:v>
                </c:pt>
                <c:pt idx="48">
                  <c:v>0.88553919317836294</c:v>
                </c:pt>
                <c:pt idx="49">
                  <c:v>0.88655716460947609</c:v>
                </c:pt>
                <c:pt idx="50">
                  <c:v>0.88696849547065659</c:v>
                </c:pt>
                <c:pt idx="51">
                  <c:v>0.88717091541832027</c:v>
                </c:pt>
                <c:pt idx="52">
                  <c:v>0.88728358350000835</c:v>
                </c:pt>
                <c:pt idx="53">
                  <c:v>0.88647992913362039</c:v>
                </c:pt>
                <c:pt idx="54">
                  <c:v>0.88611651290837445</c:v>
                </c:pt>
                <c:pt idx="55">
                  <c:v>0.88571353566357947</c:v>
                </c:pt>
                <c:pt idx="56">
                  <c:v>0.88499200383406951</c:v>
                </c:pt>
                <c:pt idx="57">
                  <c:v>0.88408900114646882</c:v>
                </c:pt>
                <c:pt idx="58">
                  <c:v>0.88291887196212138</c:v>
                </c:pt>
                <c:pt idx="59">
                  <c:v>0.88126778643201842</c:v>
                </c:pt>
                <c:pt idx="60">
                  <c:v>0.8782694746784715</c:v>
                </c:pt>
                <c:pt idx="61">
                  <c:v>0.87581354845847592</c:v>
                </c:pt>
                <c:pt idx="62">
                  <c:v>0.87448560830761879</c:v>
                </c:pt>
                <c:pt idx="63">
                  <c:v>0.87284102183116907</c:v>
                </c:pt>
                <c:pt idx="64">
                  <c:v>0.87155685626051882</c:v>
                </c:pt>
                <c:pt idx="65">
                  <c:v>0.87171328631540979</c:v>
                </c:pt>
              </c:numCache>
            </c:numRef>
          </c:val>
          <c:smooth val="0"/>
          <c:extLst>
            <c:ext xmlns:c16="http://schemas.microsoft.com/office/drawing/2014/chart" uri="{C3380CC4-5D6E-409C-BE32-E72D297353CC}">
              <c16:uniqueId val="{00000002-D88B-487A-AB21-3CE469D3AF13}"/>
            </c:ext>
          </c:extLst>
        </c:ser>
        <c:ser>
          <c:idx val="3"/>
          <c:order val="3"/>
          <c:tx>
            <c:strRef>
              <c:f>'Fig 2.53'!$J$5</c:f>
              <c:strCache>
                <c:ptCount val="1"/>
                <c:pt idx="0">
                  <c:v>1,3%</c:v>
                </c:pt>
              </c:strCache>
            </c:strRef>
          </c:tx>
          <c:spPr>
            <a:ln w="19050">
              <a:solidFill>
                <a:schemeClr val="accent6">
                  <a:lumMod val="75000"/>
                </a:schemeClr>
              </a:solidFill>
            </a:ln>
          </c:spPr>
          <c:marker>
            <c:symbol val="none"/>
          </c:marker>
          <c:cat>
            <c:numRef>
              <c:f>'Fig 2.53'!$E$19:$E$84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f>'Fig 2.53'!$J$19:$J$84</c:f>
              <c:numCache>
                <c:formatCode>0.0%</c:formatCode>
                <c:ptCount val="66"/>
                <c:pt idx="13">
                  <c:v>0.75687632685727269</c:v>
                </c:pt>
                <c:pt idx="14">
                  <c:v>0.76351868704309811</c:v>
                </c:pt>
                <c:pt idx="15">
                  <c:v>0.77017746949953136</c:v>
                </c:pt>
                <c:pt idx="16">
                  <c:v>0.77740350307721684</c:v>
                </c:pt>
                <c:pt idx="17">
                  <c:v>0.78501013068740533</c:v>
                </c:pt>
                <c:pt idx="18">
                  <c:v>0.79183437417005864</c:v>
                </c:pt>
                <c:pt idx="19">
                  <c:v>0.79953316454909906</c:v>
                </c:pt>
                <c:pt idx="20">
                  <c:v>0.80566733922533817</c:v>
                </c:pt>
                <c:pt idx="21">
                  <c:v>0.81085539499640125</c:v>
                </c:pt>
                <c:pt idx="22">
                  <c:v>0.81548441147524664</c:v>
                </c:pt>
                <c:pt idx="23">
                  <c:v>0.82133098313384023</c:v>
                </c:pt>
                <c:pt idx="24">
                  <c:v>0.82650743123317216</c:v>
                </c:pt>
                <c:pt idx="25">
                  <c:v>0.83266102621702309</c:v>
                </c:pt>
                <c:pt idx="26">
                  <c:v>0.83944923501383562</c:v>
                </c:pt>
                <c:pt idx="27">
                  <c:v>0.84602788848544053</c:v>
                </c:pt>
                <c:pt idx="28">
                  <c:v>0.8508776582006965</c:v>
                </c:pt>
                <c:pt idx="29">
                  <c:v>0.85554553076734685</c:v>
                </c:pt>
                <c:pt idx="30">
                  <c:v>0.85976859681500317</c:v>
                </c:pt>
                <c:pt idx="31">
                  <c:v>0.86328760491315482</c:v>
                </c:pt>
                <c:pt idx="32">
                  <c:v>0.8664926877387582</c:v>
                </c:pt>
                <c:pt idx="33">
                  <c:v>0.87048621836014506</c:v>
                </c:pt>
                <c:pt idx="34">
                  <c:v>0.87368379789536033</c:v>
                </c:pt>
                <c:pt idx="35">
                  <c:v>0.87551169820836461</c:v>
                </c:pt>
                <c:pt idx="36">
                  <c:v>0.87726186938749806</c:v>
                </c:pt>
                <c:pt idx="37">
                  <c:v>0.87907325959178928</c:v>
                </c:pt>
                <c:pt idx="38">
                  <c:v>0.88019794617100922</c:v>
                </c:pt>
                <c:pt idx="39">
                  <c:v>0.88109635997090952</c:v>
                </c:pt>
                <c:pt idx="40">
                  <c:v>0.88283554989937307</c:v>
                </c:pt>
                <c:pt idx="41">
                  <c:v>0.88437038948871582</c:v>
                </c:pt>
                <c:pt idx="42">
                  <c:v>0.88514214807008118</c:v>
                </c:pt>
                <c:pt idx="43">
                  <c:v>0.88503027758809316</c:v>
                </c:pt>
                <c:pt idx="44">
                  <c:v>0.88430506853615121</c:v>
                </c:pt>
                <c:pt idx="45">
                  <c:v>0.88371509997930442</c:v>
                </c:pt>
                <c:pt idx="46">
                  <c:v>0.88306672614161297</c:v>
                </c:pt>
                <c:pt idx="47">
                  <c:v>0.88251929405639462</c:v>
                </c:pt>
                <c:pt idx="48">
                  <c:v>0.88326523949145164</c:v>
                </c:pt>
                <c:pt idx="49">
                  <c:v>0.88457173469030659</c:v>
                </c:pt>
                <c:pt idx="50">
                  <c:v>0.88587789591057009</c:v>
                </c:pt>
                <c:pt idx="51">
                  <c:v>0.8868940279702221</c:v>
                </c:pt>
                <c:pt idx="52">
                  <c:v>0.88742978822374607</c:v>
                </c:pt>
                <c:pt idx="53">
                  <c:v>0.88702035164013515</c:v>
                </c:pt>
                <c:pt idx="54">
                  <c:v>0.88685837613953611</c:v>
                </c:pt>
                <c:pt idx="55">
                  <c:v>0.88627976307525314</c:v>
                </c:pt>
                <c:pt idx="56">
                  <c:v>0.88561292720998908</c:v>
                </c:pt>
                <c:pt idx="57">
                  <c:v>0.885067144385982</c:v>
                </c:pt>
                <c:pt idx="58">
                  <c:v>0.88427132388575147</c:v>
                </c:pt>
                <c:pt idx="59">
                  <c:v>0.88323165908028978</c:v>
                </c:pt>
                <c:pt idx="60">
                  <c:v>0.880856595767465</c:v>
                </c:pt>
                <c:pt idx="61">
                  <c:v>0.87875276280256831</c:v>
                </c:pt>
                <c:pt idx="62">
                  <c:v>0.87753127839555278</c:v>
                </c:pt>
                <c:pt idx="63">
                  <c:v>0.87655060420676201</c:v>
                </c:pt>
                <c:pt idx="64">
                  <c:v>0.87549087196264841</c:v>
                </c:pt>
                <c:pt idx="65">
                  <c:v>0.87573930185788018</c:v>
                </c:pt>
              </c:numCache>
            </c:numRef>
          </c:val>
          <c:smooth val="0"/>
          <c:extLst>
            <c:ext xmlns:c16="http://schemas.microsoft.com/office/drawing/2014/chart" uri="{C3380CC4-5D6E-409C-BE32-E72D297353CC}">
              <c16:uniqueId val="{00000003-D88B-487A-AB21-3CE469D3AF13}"/>
            </c:ext>
          </c:extLst>
        </c:ser>
        <c:ser>
          <c:idx val="4"/>
          <c:order val="4"/>
          <c:tx>
            <c:strRef>
              <c:f>'Fig 2.53'!$K$5</c:f>
              <c:strCache>
                <c:ptCount val="1"/>
                <c:pt idx="0">
                  <c:v>1%</c:v>
                </c:pt>
              </c:strCache>
            </c:strRef>
          </c:tx>
          <c:spPr>
            <a:ln w="22225">
              <a:solidFill>
                <a:srgbClr val="C00000"/>
              </a:solidFill>
            </a:ln>
          </c:spPr>
          <c:marker>
            <c:symbol val="none"/>
          </c:marker>
          <c:cat>
            <c:numRef>
              <c:f>'Fig 2.53'!$E$19:$E$84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f>'Fig 2.53'!$K$19:$K$84</c:f>
              <c:numCache>
                <c:formatCode>0.0%</c:formatCode>
                <c:ptCount val="66"/>
                <c:pt idx="13">
                  <c:v>0.75687632685727269</c:v>
                </c:pt>
                <c:pt idx="14">
                  <c:v>0.76351868704309811</c:v>
                </c:pt>
                <c:pt idx="15">
                  <c:v>0.77017746949953136</c:v>
                </c:pt>
                <c:pt idx="16">
                  <c:v>0.77740350307721684</c:v>
                </c:pt>
                <c:pt idx="17">
                  <c:v>0.78501013068740533</c:v>
                </c:pt>
                <c:pt idx="18">
                  <c:v>0.79183437417005864</c:v>
                </c:pt>
                <c:pt idx="19">
                  <c:v>0.79953316454909906</c:v>
                </c:pt>
                <c:pt idx="20">
                  <c:v>0.80566733922533817</c:v>
                </c:pt>
                <c:pt idx="21">
                  <c:v>0.81085539499640125</c:v>
                </c:pt>
                <c:pt idx="22">
                  <c:v>0.81548441147524664</c:v>
                </c:pt>
                <c:pt idx="23">
                  <c:v>0.82133098313384023</c:v>
                </c:pt>
                <c:pt idx="24">
                  <c:v>0.82650743123317216</c:v>
                </c:pt>
                <c:pt idx="25">
                  <c:v>0.83266102621702309</c:v>
                </c:pt>
                <c:pt idx="26">
                  <c:v>0.83944923501383562</c:v>
                </c:pt>
                <c:pt idx="27">
                  <c:v>0.84602788848544053</c:v>
                </c:pt>
                <c:pt idx="28">
                  <c:v>0.85084923603602969</c:v>
                </c:pt>
                <c:pt idx="29">
                  <c:v>0.85546859624835381</c:v>
                </c:pt>
                <c:pt idx="30">
                  <c:v>0.85964406573962326</c:v>
                </c:pt>
                <c:pt idx="31">
                  <c:v>0.86317390775318559</c:v>
                </c:pt>
                <c:pt idx="32">
                  <c:v>0.86639655494856382</c:v>
                </c:pt>
                <c:pt idx="33">
                  <c:v>0.87031314451903452</c:v>
                </c:pt>
                <c:pt idx="34">
                  <c:v>0.87347398785892405</c:v>
                </c:pt>
                <c:pt idx="35">
                  <c:v>0.87532807098529963</c:v>
                </c:pt>
                <c:pt idx="36">
                  <c:v>0.87708288700770054</c:v>
                </c:pt>
                <c:pt idx="37">
                  <c:v>0.87877478423514488</c:v>
                </c:pt>
                <c:pt idx="38">
                  <c:v>0.87983298766954177</c:v>
                </c:pt>
                <c:pt idx="39">
                  <c:v>0.88062756436865164</c:v>
                </c:pt>
                <c:pt idx="40">
                  <c:v>0.88235117295412624</c:v>
                </c:pt>
                <c:pt idx="41">
                  <c:v>0.88375013439096739</c:v>
                </c:pt>
                <c:pt idx="42">
                  <c:v>0.88443893110052929</c:v>
                </c:pt>
                <c:pt idx="43">
                  <c:v>0.88425200772943946</c:v>
                </c:pt>
                <c:pt idx="44">
                  <c:v>0.88333452853150818</c:v>
                </c:pt>
                <c:pt idx="45">
                  <c:v>0.88211230669817053</c:v>
                </c:pt>
                <c:pt idx="46">
                  <c:v>0.8809176906275239</c:v>
                </c:pt>
                <c:pt idx="47">
                  <c:v>0.8802470074886064</c:v>
                </c:pt>
                <c:pt idx="48">
                  <c:v>0.88099128580454067</c:v>
                </c:pt>
                <c:pt idx="49">
                  <c:v>0.88258630477113764</c:v>
                </c:pt>
                <c:pt idx="50">
                  <c:v>0.88478729635048436</c:v>
                </c:pt>
                <c:pt idx="51">
                  <c:v>0.88661714052212459</c:v>
                </c:pt>
                <c:pt idx="52">
                  <c:v>0.88757599294748446</c:v>
                </c:pt>
                <c:pt idx="53">
                  <c:v>0.88756077414665047</c:v>
                </c:pt>
                <c:pt idx="54">
                  <c:v>0.88760023937069832</c:v>
                </c:pt>
                <c:pt idx="55">
                  <c:v>0.88684599048692725</c:v>
                </c:pt>
                <c:pt idx="56">
                  <c:v>0.88623385058590887</c:v>
                </c:pt>
                <c:pt idx="57">
                  <c:v>0.8860452876254955</c:v>
                </c:pt>
                <c:pt idx="58">
                  <c:v>0.88562377580938201</c:v>
                </c:pt>
                <c:pt idx="59">
                  <c:v>0.88519553172856147</c:v>
                </c:pt>
                <c:pt idx="60">
                  <c:v>0.88344371685645906</c:v>
                </c:pt>
                <c:pt idx="61">
                  <c:v>0.88169197714666148</c:v>
                </c:pt>
                <c:pt idx="62">
                  <c:v>0.88057694848348778</c:v>
                </c:pt>
                <c:pt idx="63">
                  <c:v>0.88026018658235594</c:v>
                </c:pt>
                <c:pt idx="64">
                  <c:v>0.879424887664779</c:v>
                </c:pt>
                <c:pt idx="65">
                  <c:v>0.87976531740035158</c:v>
                </c:pt>
              </c:numCache>
            </c:numRef>
          </c:val>
          <c:smooth val="0"/>
          <c:extLst>
            <c:ext xmlns:c16="http://schemas.microsoft.com/office/drawing/2014/chart" uri="{C3380CC4-5D6E-409C-BE32-E72D297353CC}">
              <c16:uniqueId val="{00000004-D88B-487A-AB21-3CE469D3AF13}"/>
            </c:ext>
          </c:extLst>
        </c:ser>
        <c:dLbls>
          <c:showLegendKey val="0"/>
          <c:showVal val="0"/>
          <c:showCatName val="0"/>
          <c:showSerName val="0"/>
          <c:showPercent val="0"/>
          <c:showBubbleSize val="0"/>
        </c:dLbls>
        <c:marker val="1"/>
        <c:smooth val="0"/>
        <c:axId val="139593600"/>
        <c:axId val="139595136"/>
      </c:lineChart>
      <c:catAx>
        <c:axId val="139593600"/>
        <c:scaling>
          <c:orientation val="minMax"/>
        </c:scaling>
        <c:delete val="0"/>
        <c:axPos val="b"/>
        <c:numFmt formatCode="General" sourceLinked="1"/>
        <c:majorTickMark val="out"/>
        <c:minorTickMark val="none"/>
        <c:tickLblPos val="nextTo"/>
        <c:txPr>
          <a:bodyPr rot="0" vert="horz"/>
          <a:lstStyle/>
          <a:p>
            <a:pPr>
              <a:defRPr/>
            </a:pPr>
            <a:endParaRPr lang="fr-FR"/>
          </a:p>
        </c:txPr>
        <c:crossAx val="139595136"/>
        <c:crosses val="autoZero"/>
        <c:auto val="1"/>
        <c:lblAlgn val="ctr"/>
        <c:lblOffset val="100"/>
        <c:tickLblSkip val="5"/>
        <c:tickMarkSkip val="5"/>
        <c:noMultiLvlLbl val="0"/>
      </c:catAx>
      <c:valAx>
        <c:axId val="139595136"/>
        <c:scaling>
          <c:orientation val="minMax"/>
          <c:max val="0.96000000000000008"/>
          <c:min val="0.66000000000000014"/>
        </c:scaling>
        <c:delete val="0"/>
        <c:axPos val="l"/>
        <c:majorGridlines/>
        <c:title>
          <c:tx>
            <c:rich>
              <a:bodyPr rot="-5400000" vert="horz"/>
              <a:lstStyle/>
              <a:p>
                <a:pPr>
                  <a:defRPr/>
                </a:pPr>
                <a:r>
                  <a:rPr lang="fr-FR"/>
                  <a:t>Rapport</a:t>
                </a:r>
                <a:r>
                  <a:rPr lang="fr-FR" baseline="0"/>
                  <a:t> de montant moyen</a:t>
                </a:r>
              </a:p>
              <a:p>
                <a:pPr>
                  <a:defRPr/>
                </a:pPr>
                <a:r>
                  <a:rPr lang="fr-FR" sz="800" b="0" baseline="0"/>
                  <a:t>pension des femmes / pension des  hommes</a:t>
                </a:r>
                <a:endParaRPr lang="fr-FR" sz="800" b="0"/>
              </a:p>
            </c:rich>
          </c:tx>
          <c:layout>
            <c:manualLayout>
              <c:xMode val="edge"/>
              <c:yMode val="edge"/>
              <c:x val="2.1602593793422879E-2"/>
              <c:y val="7.261729746017398E-2"/>
            </c:manualLayout>
          </c:layout>
          <c:overlay val="0"/>
        </c:title>
        <c:numFmt formatCode="0%" sourceLinked="0"/>
        <c:majorTickMark val="out"/>
        <c:minorTickMark val="none"/>
        <c:tickLblPos val="nextTo"/>
        <c:crossAx val="139593600"/>
        <c:crosses val="autoZero"/>
        <c:crossBetween val="midCat"/>
      </c:valAx>
    </c:plotArea>
    <c:legend>
      <c:legendPos val="b"/>
      <c:layout>
        <c:manualLayout>
          <c:xMode val="edge"/>
          <c:yMode val="edge"/>
          <c:x val="0.16858585911858134"/>
          <c:y val="0.88523960922132816"/>
          <c:w val="0.57461818181818181"/>
          <c:h val="7.9740624999999996E-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col"/>
        <c:grouping val="stacked"/>
        <c:varyColors val="0"/>
        <c:ser>
          <c:idx val="0"/>
          <c:order val="0"/>
          <c:tx>
            <c:strRef>
              <c:f>'Fig 2.54'!$B$5</c:f>
              <c:strCache>
                <c:ptCount val="1"/>
                <c:pt idx="0">
                  <c:v>Droits directs</c:v>
                </c:pt>
              </c:strCache>
            </c:strRef>
          </c:tx>
          <c:invertIfNegative val="0"/>
          <c:cat>
            <c:multiLvlStrRef>
              <c:f>'Fig 2.54'!$C$3:$F$4</c:f>
              <c:multiLvlStrCache>
                <c:ptCount val="4"/>
                <c:lvl>
                  <c:pt idx="0">
                    <c:v>Femmes</c:v>
                  </c:pt>
                  <c:pt idx="1">
                    <c:v>Hommes</c:v>
                  </c:pt>
                  <c:pt idx="2">
                    <c:v>Femmes</c:v>
                  </c:pt>
                  <c:pt idx="3">
                    <c:v>Hommes</c:v>
                  </c:pt>
                </c:lvl>
                <c:lvl>
                  <c:pt idx="0">
                    <c:v>2008</c:v>
                  </c:pt>
                  <c:pt idx="2">
                    <c:v>2018</c:v>
                  </c:pt>
                </c:lvl>
              </c:multiLvlStrCache>
            </c:multiLvlStrRef>
          </c:cat>
          <c:val>
            <c:numRef>
              <c:f>'Fig 2.54'!$C$5:$F$5</c:f>
              <c:numCache>
                <c:formatCode>#,##0</c:formatCode>
                <c:ptCount val="4"/>
                <c:pt idx="0">
                  <c:v>901</c:v>
                </c:pt>
                <c:pt idx="1">
                  <c:v>1708</c:v>
                </c:pt>
                <c:pt idx="2">
                  <c:v>1137.4731803111076</c:v>
                </c:pt>
                <c:pt idx="3">
                  <c:v>1932.1717120480291</c:v>
                </c:pt>
              </c:numCache>
            </c:numRef>
          </c:val>
          <c:extLst>
            <c:ext xmlns:c16="http://schemas.microsoft.com/office/drawing/2014/chart" uri="{C3380CC4-5D6E-409C-BE32-E72D297353CC}">
              <c16:uniqueId val="{00000000-77F8-4FDD-AAF1-4E3979DE832A}"/>
            </c:ext>
          </c:extLst>
        </c:ser>
        <c:ser>
          <c:idx val="1"/>
          <c:order val="1"/>
          <c:tx>
            <c:strRef>
              <c:f>'Fig 2.54'!$B$6</c:f>
              <c:strCache>
                <c:ptCount val="1"/>
                <c:pt idx="0">
                  <c:v>Réversion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 2.54'!$C$3:$F$4</c:f>
              <c:multiLvlStrCache>
                <c:ptCount val="4"/>
                <c:lvl>
                  <c:pt idx="0">
                    <c:v>Femmes</c:v>
                  </c:pt>
                  <c:pt idx="1">
                    <c:v>Hommes</c:v>
                  </c:pt>
                  <c:pt idx="2">
                    <c:v>Femmes</c:v>
                  </c:pt>
                  <c:pt idx="3">
                    <c:v>Hommes</c:v>
                  </c:pt>
                </c:lvl>
                <c:lvl>
                  <c:pt idx="0">
                    <c:v>2008</c:v>
                  </c:pt>
                  <c:pt idx="2">
                    <c:v>2018</c:v>
                  </c:pt>
                </c:lvl>
              </c:multiLvlStrCache>
            </c:multiLvlStrRef>
          </c:cat>
          <c:val>
            <c:numRef>
              <c:f>'Fig 2.54'!$C$6:$F$6</c:f>
              <c:numCache>
                <c:formatCode>#,##0</c:formatCode>
                <c:ptCount val="4"/>
                <c:pt idx="0">
                  <c:v>247</c:v>
                </c:pt>
                <c:pt idx="1">
                  <c:v>18</c:v>
                </c:pt>
                <c:pt idx="2">
                  <c:v>260.95762488565992</c:v>
                </c:pt>
                <c:pt idx="3">
                  <c:v>22.126018226761516</c:v>
                </c:pt>
              </c:numCache>
            </c:numRef>
          </c:val>
          <c:extLst>
            <c:ext xmlns:c16="http://schemas.microsoft.com/office/drawing/2014/chart" uri="{C3380CC4-5D6E-409C-BE32-E72D297353CC}">
              <c16:uniqueId val="{00000001-77F8-4FDD-AAF1-4E3979DE832A}"/>
            </c:ext>
          </c:extLst>
        </c:ser>
        <c:dLbls>
          <c:showLegendKey val="0"/>
          <c:showVal val="0"/>
          <c:showCatName val="0"/>
          <c:showSerName val="0"/>
          <c:showPercent val="0"/>
          <c:showBubbleSize val="0"/>
        </c:dLbls>
        <c:gapWidth val="150"/>
        <c:overlap val="100"/>
        <c:axId val="138839168"/>
        <c:axId val="138840704"/>
      </c:barChart>
      <c:catAx>
        <c:axId val="138839168"/>
        <c:scaling>
          <c:orientation val="minMax"/>
        </c:scaling>
        <c:delete val="0"/>
        <c:axPos val="b"/>
        <c:numFmt formatCode="General" sourceLinked="1"/>
        <c:majorTickMark val="out"/>
        <c:minorTickMark val="none"/>
        <c:tickLblPos val="nextTo"/>
        <c:crossAx val="138840704"/>
        <c:crosses val="autoZero"/>
        <c:auto val="1"/>
        <c:lblAlgn val="ctr"/>
        <c:lblOffset val="100"/>
        <c:noMultiLvlLbl val="0"/>
      </c:catAx>
      <c:valAx>
        <c:axId val="138840704"/>
        <c:scaling>
          <c:orientation val="minMax"/>
          <c:max val="2000"/>
        </c:scaling>
        <c:delete val="0"/>
        <c:axPos val="l"/>
        <c:majorGridlines/>
        <c:numFmt formatCode="#,##0" sourceLinked="1"/>
        <c:majorTickMark val="out"/>
        <c:minorTickMark val="none"/>
        <c:tickLblPos val="nextTo"/>
        <c:crossAx val="138839168"/>
        <c:crosses val="autoZero"/>
        <c:crossBetween val="between"/>
        <c:majorUnit val="500"/>
      </c:valAx>
    </c:plotArea>
    <c:legend>
      <c:legendPos val="r"/>
      <c:overlay val="0"/>
    </c:legend>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col"/>
        <c:grouping val="stacked"/>
        <c:varyColors val="0"/>
        <c:ser>
          <c:idx val="0"/>
          <c:order val="0"/>
          <c:tx>
            <c:strRef>
              <c:f>'Fig 2.54'!$H$5</c:f>
              <c:strCache>
                <c:ptCount val="1"/>
                <c:pt idx="0">
                  <c:v>Droits directs</c:v>
                </c:pt>
              </c:strCache>
            </c:strRef>
          </c:tx>
          <c:invertIfNegative val="0"/>
          <c:cat>
            <c:multiLvlStrRef>
              <c:f>'Fig 2.54'!$I$3:$L$4</c:f>
              <c:multiLvlStrCache>
                <c:ptCount val="4"/>
                <c:lvl>
                  <c:pt idx="0">
                    <c:v>Femmes</c:v>
                  </c:pt>
                  <c:pt idx="1">
                    <c:v>Hommes</c:v>
                  </c:pt>
                  <c:pt idx="2">
                    <c:v>Femmes</c:v>
                  </c:pt>
                  <c:pt idx="3">
                    <c:v>Hommes</c:v>
                  </c:pt>
                </c:lvl>
                <c:lvl>
                  <c:pt idx="0">
                    <c:v>2008</c:v>
                  </c:pt>
                  <c:pt idx="2">
                    <c:v>2018</c:v>
                  </c:pt>
                </c:lvl>
              </c:multiLvlStrCache>
            </c:multiLvlStrRef>
          </c:cat>
          <c:val>
            <c:numRef>
              <c:f>'Fig 2.54'!$I$5:$L$5</c:f>
              <c:numCache>
                <c:formatCode>0.0%</c:formatCode>
                <c:ptCount val="4"/>
                <c:pt idx="0">
                  <c:v>0.78484320557491294</c:v>
                </c:pt>
                <c:pt idx="1">
                  <c:v>0.98957126303592124</c:v>
                </c:pt>
                <c:pt idx="2">
                  <c:v>0.8133925368949938</c:v>
                </c:pt>
                <c:pt idx="3">
                  <c:v>0.98867827665969277</c:v>
                </c:pt>
              </c:numCache>
            </c:numRef>
          </c:val>
          <c:extLst>
            <c:ext xmlns:c16="http://schemas.microsoft.com/office/drawing/2014/chart" uri="{C3380CC4-5D6E-409C-BE32-E72D297353CC}">
              <c16:uniqueId val="{00000000-E718-489C-AB01-394EAAEB278E}"/>
            </c:ext>
          </c:extLst>
        </c:ser>
        <c:ser>
          <c:idx val="1"/>
          <c:order val="1"/>
          <c:tx>
            <c:strRef>
              <c:f>'Fig 2.54'!$H$6</c:f>
              <c:strCache>
                <c:ptCount val="1"/>
                <c:pt idx="0">
                  <c:v>Réversion</c:v>
                </c:pt>
              </c:strCache>
            </c:strRef>
          </c:tx>
          <c:invertIfNegative val="0"/>
          <c:dLbls>
            <c:spPr>
              <a:noFill/>
              <a:ln>
                <a:noFill/>
              </a:ln>
              <a:effectLst/>
            </c:spPr>
            <c:txPr>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 2.54'!$I$3:$L$4</c:f>
              <c:multiLvlStrCache>
                <c:ptCount val="4"/>
                <c:lvl>
                  <c:pt idx="0">
                    <c:v>Femmes</c:v>
                  </c:pt>
                  <c:pt idx="1">
                    <c:v>Hommes</c:v>
                  </c:pt>
                  <c:pt idx="2">
                    <c:v>Femmes</c:v>
                  </c:pt>
                  <c:pt idx="3">
                    <c:v>Hommes</c:v>
                  </c:pt>
                </c:lvl>
                <c:lvl>
                  <c:pt idx="0">
                    <c:v>2008</c:v>
                  </c:pt>
                  <c:pt idx="2">
                    <c:v>2018</c:v>
                  </c:pt>
                </c:lvl>
              </c:multiLvlStrCache>
            </c:multiLvlStrRef>
          </c:cat>
          <c:val>
            <c:numRef>
              <c:f>'Fig 2.54'!$I$6:$L$6</c:f>
              <c:numCache>
                <c:formatCode>0.0%</c:formatCode>
                <c:ptCount val="4"/>
                <c:pt idx="0">
                  <c:v>0.21515679442508712</c:v>
                </c:pt>
                <c:pt idx="1">
                  <c:v>1.0428736964078795E-2</c:v>
                </c:pt>
                <c:pt idx="2">
                  <c:v>0.1866074631050062</c:v>
                </c:pt>
                <c:pt idx="3">
                  <c:v>1.1321723340307217E-2</c:v>
                </c:pt>
              </c:numCache>
            </c:numRef>
          </c:val>
          <c:extLst>
            <c:ext xmlns:c16="http://schemas.microsoft.com/office/drawing/2014/chart" uri="{C3380CC4-5D6E-409C-BE32-E72D297353CC}">
              <c16:uniqueId val="{00000001-E718-489C-AB01-394EAAEB278E}"/>
            </c:ext>
          </c:extLst>
        </c:ser>
        <c:dLbls>
          <c:showLegendKey val="0"/>
          <c:showVal val="0"/>
          <c:showCatName val="0"/>
          <c:showSerName val="0"/>
          <c:showPercent val="0"/>
          <c:showBubbleSize val="0"/>
        </c:dLbls>
        <c:gapWidth val="150"/>
        <c:overlap val="100"/>
        <c:axId val="138853760"/>
        <c:axId val="143623296"/>
      </c:barChart>
      <c:catAx>
        <c:axId val="138853760"/>
        <c:scaling>
          <c:orientation val="minMax"/>
        </c:scaling>
        <c:delete val="0"/>
        <c:axPos val="b"/>
        <c:numFmt formatCode="General" sourceLinked="1"/>
        <c:majorTickMark val="out"/>
        <c:minorTickMark val="none"/>
        <c:tickLblPos val="nextTo"/>
        <c:crossAx val="143623296"/>
        <c:crosses val="autoZero"/>
        <c:auto val="1"/>
        <c:lblAlgn val="ctr"/>
        <c:lblOffset val="100"/>
        <c:noMultiLvlLbl val="0"/>
      </c:catAx>
      <c:valAx>
        <c:axId val="143623296"/>
        <c:scaling>
          <c:orientation val="minMax"/>
          <c:max val="1"/>
        </c:scaling>
        <c:delete val="0"/>
        <c:axPos val="l"/>
        <c:majorGridlines/>
        <c:numFmt formatCode="0%" sourceLinked="0"/>
        <c:majorTickMark val="out"/>
        <c:minorTickMark val="none"/>
        <c:tickLblPos val="nextTo"/>
        <c:crossAx val="138853760"/>
        <c:crosses val="autoZero"/>
        <c:crossBetween val="between"/>
        <c:majorUnit val="0.2"/>
      </c:valAx>
    </c:plotArea>
    <c:legend>
      <c:legendPos val="r"/>
      <c:overlay val="0"/>
    </c:legend>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38720538720537E-2"/>
          <c:y val="5.5953174603174602E-2"/>
          <c:w val="0.7220079124579124"/>
          <c:h val="0.77709920634920637"/>
        </c:manualLayout>
      </c:layout>
      <c:barChart>
        <c:barDir val="col"/>
        <c:grouping val="stacked"/>
        <c:varyColors val="0"/>
        <c:ser>
          <c:idx val="0"/>
          <c:order val="0"/>
          <c:tx>
            <c:strRef>
              <c:f>'Fig 2.55'!$A$4</c:f>
              <c:strCache>
                <c:ptCount val="1"/>
                <c:pt idx="0">
                  <c:v>Écart dû à la pension moyenne de droit direct</c:v>
                </c:pt>
              </c:strCache>
            </c:strRef>
          </c:tx>
          <c:spPr>
            <a:solidFill>
              <a:schemeClr val="accent3">
                <a:lumMod val="60000"/>
                <a:lumOff val="40000"/>
              </a:schemeClr>
            </a:solidFill>
          </c:spPr>
          <c:invertIfNegative val="0"/>
          <c:cat>
            <c:numRef>
              <c:f>'Fig 2.55'!$B$3:$BD$3</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'Fig 2.55'!$B$4:$BD$4</c:f>
              <c:numCache>
                <c:formatCode>0.0%</c:formatCode>
                <c:ptCount val="55"/>
                <c:pt idx="0">
                  <c:v>-0.38151079151208811</c:v>
                </c:pt>
                <c:pt idx="1">
                  <c:v>-0.38028638917396129</c:v>
                </c:pt>
                <c:pt idx="2">
                  <c:v>-0.374796097790006</c:v>
                </c:pt>
                <c:pt idx="3">
                  <c:v>-0.37048028865310889</c:v>
                </c:pt>
                <c:pt idx="4">
                  <c:v>-0.36743283726864195</c:v>
                </c:pt>
                <c:pt idx="5">
                  <c:v>-0.36008330930852772</c:v>
                </c:pt>
                <c:pt idx="6">
                  <c:v>-0.35482491210472777</c:v>
                </c:pt>
                <c:pt idx="7">
                  <c:v>-0.35005551873648055</c:v>
                </c:pt>
                <c:pt idx="8">
                  <c:v>-0.34266744428862939</c:v>
                </c:pt>
                <c:pt idx="9">
                  <c:v>-0.34204679308997588</c:v>
                </c:pt>
                <c:pt idx="10">
                  <c:v>-0.33695602236973132</c:v>
                </c:pt>
                <c:pt idx="11">
                  <c:v>-0.33485689935035623</c:v>
                </c:pt>
                <c:pt idx="12">
                  <c:v>-0.33433961342076368</c:v>
                </c:pt>
                <c:pt idx="13">
                  <c:v>-0.32668561313492117</c:v>
                </c:pt>
                <c:pt idx="14">
                  <c:v>-0.31935615153914354</c:v>
                </c:pt>
                <c:pt idx="15">
                  <c:v>-0.31585232165845656</c:v>
                </c:pt>
                <c:pt idx="16">
                  <c:v>-0.30979006078201266</c:v>
                </c:pt>
                <c:pt idx="17">
                  <c:v>-0.30076458732624578</c:v>
                </c:pt>
                <c:pt idx="18">
                  <c:v>-0.29983422595605136</c:v>
                </c:pt>
                <c:pt idx="19">
                  <c:v>-0.29601143299634836</c:v>
                </c:pt>
                <c:pt idx="20">
                  <c:v>-0.29235483883327074</c:v>
                </c:pt>
                <c:pt idx="21">
                  <c:v>-0.28168178015361534</c:v>
                </c:pt>
                <c:pt idx="22">
                  <c:v>-0.27932159722799232</c:v>
                </c:pt>
                <c:pt idx="23">
                  <c:v>-0.275727989511108</c:v>
                </c:pt>
                <c:pt idx="24">
                  <c:v>-0.27423803092433852</c:v>
                </c:pt>
                <c:pt idx="25">
                  <c:v>-0.27446118521513463</c:v>
                </c:pt>
                <c:pt idx="26">
                  <c:v>-0.27447741839904416</c:v>
                </c:pt>
                <c:pt idx="27">
                  <c:v>-0.27261818987190534</c:v>
                </c:pt>
                <c:pt idx="28">
                  <c:v>-0.27139447623739121</c:v>
                </c:pt>
                <c:pt idx="29">
                  <c:v>-0.26626975654525942</c:v>
                </c:pt>
                <c:pt idx="30">
                  <c:v>-0.26596853328710257</c:v>
                </c:pt>
                <c:pt idx="31">
                  <c:v>-0.25395859378467855</c:v>
                </c:pt>
                <c:pt idx="32">
                  <c:v>-0.25290885404904251</c:v>
                </c:pt>
                <c:pt idx="33">
                  <c:v>-0.25140048875642496</c:v>
                </c:pt>
                <c:pt idx="34">
                  <c:v>-0.25094055039493945</c:v>
                </c:pt>
                <c:pt idx="35">
                  <c:v>-0.25493502413496405</c:v>
                </c:pt>
                <c:pt idx="36">
                  <c:v>-0.2532617397545206</c:v>
                </c:pt>
                <c:pt idx="37">
                  <c:v>-0.24904835177311391</c:v>
                </c:pt>
                <c:pt idx="38">
                  <c:v>-0.25110142449496364</c:v>
                </c:pt>
                <c:pt idx="39">
                  <c:v>-0.24687282849042702</c:v>
                </c:pt>
                <c:pt idx="40">
                  <c:v>-0.24732507660044167</c:v>
                </c:pt>
                <c:pt idx="41">
                  <c:v>-0.24909895073673927</c:v>
                </c:pt>
                <c:pt idx="42">
                  <c:v>-0.24773851755512033</c:v>
                </c:pt>
                <c:pt idx="43">
                  <c:v>-0.24955987921883593</c:v>
                </c:pt>
                <c:pt idx="44">
                  <c:v>-0.24979080278143517</c:v>
                </c:pt>
                <c:pt idx="45">
                  <c:v>-0.24254194513332139</c:v>
                </c:pt>
                <c:pt idx="46">
                  <c:v>-0.24175547057982949</c:v>
                </c:pt>
                <c:pt idx="47">
                  <c:v>-0.24544230173881809</c:v>
                </c:pt>
                <c:pt idx="48">
                  <c:v>-0.2460242027815609</c:v>
                </c:pt>
                <c:pt idx="49">
                  <c:v>-0.24610092017202179</c:v>
                </c:pt>
                <c:pt idx="50">
                  <c:v>-0.24648998995960403</c:v>
                </c:pt>
                <c:pt idx="51">
                  <c:v>-0.24952696253982509</c:v>
                </c:pt>
                <c:pt idx="52">
                  <c:v>-0.25049655927566827</c:v>
                </c:pt>
                <c:pt idx="53">
                  <c:v>-0.25011409100951054</c:v>
                </c:pt>
                <c:pt idx="54">
                  <c:v>-0.25081237553460067</c:v>
                </c:pt>
              </c:numCache>
            </c:numRef>
          </c:val>
          <c:extLst>
            <c:ext xmlns:c16="http://schemas.microsoft.com/office/drawing/2014/chart" uri="{C3380CC4-5D6E-409C-BE32-E72D297353CC}">
              <c16:uniqueId val="{00000000-911F-48A2-880C-2A519C29615B}"/>
            </c:ext>
          </c:extLst>
        </c:ser>
        <c:ser>
          <c:idx val="4"/>
          <c:order val="2"/>
          <c:tx>
            <c:strRef>
              <c:f>'Fig 2.55'!$A$5</c:f>
              <c:strCache>
                <c:ptCount val="1"/>
                <c:pt idx="0">
                  <c:v>Écart dû à la pension moyenne de réversion</c:v>
                </c:pt>
              </c:strCache>
            </c:strRef>
          </c:tx>
          <c:spPr>
            <a:solidFill>
              <a:schemeClr val="accent3">
                <a:lumMod val="75000"/>
              </a:schemeClr>
            </a:solidFill>
          </c:spPr>
          <c:invertIfNegative val="0"/>
          <c:cat>
            <c:numRef>
              <c:f>'Fig 2.55'!$B$3:$BD$3</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'Fig 2.55'!$B$5:$BD$5</c:f>
              <c:numCache>
                <c:formatCode>0.0%</c:formatCode>
                <c:ptCount val="55"/>
                <c:pt idx="0">
                  <c:v>0.1209756009216717</c:v>
                </c:pt>
                <c:pt idx="1">
                  <c:v>0.1342414235203957</c:v>
                </c:pt>
                <c:pt idx="2">
                  <c:v>0.13167242464727869</c:v>
                </c:pt>
                <c:pt idx="3">
                  <c:v>0.133998975696207</c:v>
                </c:pt>
                <c:pt idx="4">
                  <c:v>0.13761030676817332</c:v>
                </c:pt>
                <c:pt idx="5">
                  <c:v>0.13748681238574456</c:v>
                </c:pt>
                <c:pt idx="6">
                  <c:v>0.1398350427921331</c:v>
                </c:pt>
                <c:pt idx="7">
                  <c:v>0.14188989290653919</c:v>
                </c:pt>
                <c:pt idx="8">
                  <c:v>0.14220060883772845</c:v>
                </c:pt>
                <c:pt idx="9">
                  <c:v>0.14771413231531405</c:v>
                </c:pt>
                <c:pt idx="10">
                  <c:v>0.14781141736613257</c:v>
                </c:pt>
                <c:pt idx="11">
                  <c:v>0.15034131082560287</c:v>
                </c:pt>
                <c:pt idx="12">
                  <c:v>0.15567059655460391</c:v>
                </c:pt>
                <c:pt idx="13">
                  <c:v>0.15319304436809333</c:v>
                </c:pt>
                <c:pt idx="14">
                  <c:v>0.15201717775616663</c:v>
                </c:pt>
                <c:pt idx="15">
                  <c:v>0.15530155667229217</c:v>
                </c:pt>
                <c:pt idx="16">
                  <c:v>0.15581794926745318</c:v>
                </c:pt>
                <c:pt idx="17">
                  <c:v>0.15164224552694228</c:v>
                </c:pt>
                <c:pt idx="18">
                  <c:v>0.15537975672339821</c:v>
                </c:pt>
                <c:pt idx="19">
                  <c:v>0.15578002981135153</c:v>
                </c:pt>
                <c:pt idx="20">
                  <c:v>0.15564244374642555</c:v>
                </c:pt>
                <c:pt idx="21">
                  <c:v>0.14817446789237354</c:v>
                </c:pt>
                <c:pt idx="22">
                  <c:v>0.14980781558813738</c:v>
                </c:pt>
                <c:pt idx="23">
                  <c:v>0.14941178740646832</c:v>
                </c:pt>
                <c:pt idx="24">
                  <c:v>0.14974972913270312</c:v>
                </c:pt>
                <c:pt idx="25">
                  <c:v>0.15172305460263269</c:v>
                </c:pt>
                <c:pt idx="26">
                  <c:v>0.15355067799083344</c:v>
                </c:pt>
                <c:pt idx="27">
                  <c:v>0.15281613604291455</c:v>
                </c:pt>
                <c:pt idx="28">
                  <c:v>0.15249083620830073</c:v>
                </c:pt>
                <c:pt idx="29">
                  <c:v>0.14910530644463249</c:v>
                </c:pt>
                <c:pt idx="30">
                  <c:v>0.1503389227758184</c:v>
                </c:pt>
                <c:pt idx="31">
                  <c:v>0.13910074185475974</c:v>
                </c:pt>
                <c:pt idx="32">
                  <c:v>0.13793913163713567</c:v>
                </c:pt>
                <c:pt idx="33">
                  <c:v>0.13570555729257616</c:v>
                </c:pt>
                <c:pt idx="34">
                  <c:v>0.13465565037424387</c:v>
                </c:pt>
                <c:pt idx="35">
                  <c:v>0.13800175027657702</c:v>
                </c:pt>
                <c:pt idx="36">
                  <c:v>0.13578103381091522</c:v>
                </c:pt>
                <c:pt idx="37">
                  <c:v>0.13231359126456554</c:v>
                </c:pt>
                <c:pt idx="38">
                  <c:v>0.13567315918527023</c:v>
                </c:pt>
                <c:pt idx="39">
                  <c:v>0.13275072440099711</c:v>
                </c:pt>
                <c:pt idx="40">
                  <c:v>0.13421910457066377</c:v>
                </c:pt>
                <c:pt idx="41">
                  <c:v>0.13652873896048534</c:v>
                </c:pt>
                <c:pt idx="42">
                  <c:v>0.13475886919525548</c:v>
                </c:pt>
                <c:pt idx="43">
                  <c:v>0.13641825535837204</c:v>
                </c:pt>
                <c:pt idx="44">
                  <c:v>0.13607056585668831</c:v>
                </c:pt>
                <c:pt idx="45">
                  <c:v>0.12815487234331047</c:v>
                </c:pt>
                <c:pt idx="46">
                  <c:v>0.12682261496581149</c:v>
                </c:pt>
                <c:pt idx="47">
                  <c:v>0.12971362562456956</c:v>
                </c:pt>
                <c:pt idx="48">
                  <c:v>0.12925586186185067</c:v>
                </c:pt>
                <c:pt idx="49">
                  <c:v>0.12695751593948679</c:v>
                </c:pt>
                <c:pt idx="50">
                  <c:v>0.12524275276217234</c:v>
                </c:pt>
                <c:pt idx="51">
                  <c:v>0.12705824093537788</c:v>
                </c:pt>
                <c:pt idx="52">
                  <c:v>0.12704716348243028</c:v>
                </c:pt>
                <c:pt idx="53">
                  <c:v>0.12560496297215895</c:v>
                </c:pt>
                <c:pt idx="54">
                  <c:v>0.12655167739248085</c:v>
                </c:pt>
              </c:numCache>
            </c:numRef>
          </c:val>
          <c:extLst>
            <c:ext xmlns:c16="http://schemas.microsoft.com/office/drawing/2014/chart" uri="{C3380CC4-5D6E-409C-BE32-E72D297353CC}">
              <c16:uniqueId val="{00000001-911F-48A2-880C-2A519C29615B}"/>
            </c:ext>
          </c:extLst>
        </c:ser>
        <c:dLbls>
          <c:showLegendKey val="0"/>
          <c:showVal val="0"/>
          <c:showCatName val="0"/>
          <c:showSerName val="0"/>
          <c:showPercent val="0"/>
          <c:showBubbleSize val="0"/>
        </c:dLbls>
        <c:gapWidth val="55"/>
        <c:overlap val="100"/>
        <c:axId val="245194112"/>
        <c:axId val="245253632"/>
      </c:barChart>
      <c:lineChart>
        <c:grouping val="standard"/>
        <c:varyColors val="0"/>
        <c:ser>
          <c:idx val="2"/>
          <c:order val="1"/>
          <c:tx>
            <c:strRef>
              <c:f>'Fig 2.55'!$A$6</c:f>
              <c:strCache>
                <c:ptCount val="1"/>
                <c:pt idx="0">
                  <c:v>Écart de pension moyenne totale</c:v>
                </c:pt>
              </c:strCache>
            </c:strRef>
          </c:tx>
          <c:spPr>
            <a:ln>
              <a:solidFill>
                <a:schemeClr val="accent3">
                  <a:lumMod val="50000"/>
                </a:schemeClr>
              </a:solidFill>
            </a:ln>
          </c:spPr>
          <c:marker>
            <c:symbol val="none"/>
          </c:marker>
          <c:val>
            <c:numRef>
              <c:f>'Fig 2.55'!$B$6:$BD$6</c:f>
              <c:numCache>
                <c:formatCode>0.0%</c:formatCode>
                <c:ptCount val="55"/>
                <c:pt idx="0">
                  <c:v>-0.26053519059041641</c:v>
                </c:pt>
                <c:pt idx="1">
                  <c:v>-0.24604496565356559</c:v>
                </c:pt>
                <c:pt idx="2">
                  <c:v>-0.24312367314272701</c:v>
                </c:pt>
                <c:pt idx="3">
                  <c:v>-0.23648131295690189</c:v>
                </c:pt>
                <c:pt idx="4">
                  <c:v>-0.22982253050046864</c:v>
                </c:pt>
                <c:pt idx="5">
                  <c:v>-0.22259649692278316</c:v>
                </c:pt>
                <c:pt idx="6">
                  <c:v>-0.21498986931259467</c:v>
                </c:pt>
                <c:pt idx="7">
                  <c:v>-0.20816562582994136</c:v>
                </c:pt>
                <c:pt idx="8">
                  <c:v>-0.20046683545090094</c:v>
                </c:pt>
                <c:pt idx="9">
                  <c:v>-0.19433266077466183</c:v>
                </c:pt>
                <c:pt idx="10">
                  <c:v>-0.18914460500359875</c:v>
                </c:pt>
                <c:pt idx="11">
                  <c:v>-0.18451558852475336</c:v>
                </c:pt>
                <c:pt idx="12">
                  <c:v>-0.17866901686615977</c:v>
                </c:pt>
                <c:pt idx="13">
                  <c:v>-0.17349256876682784</c:v>
                </c:pt>
                <c:pt idx="14">
                  <c:v>-0.16733897378297691</c:v>
                </c:pt>
                <c:pt idx="15">
                  <c:v>-0.16055076498616438</c:v>
                </c:pt>
                <c:pt idx="16">
                  <c:v>-0.15397211151455947</c:v>
                </c:pt>
                <c:pt idx="17">
                  <c:v>-0.1491223417993035</c:v>
                </c:pt>
                <c:pt idx="18">
                  <c:v>-0.14445446923265315</c:v>
                </c:pt>
                <c:pt idx="19">
                  <c:v>-0.14023140318499683</c:v>
                </c:pt>
                <c:pt idx="20">
                  <c:v>-0.13671239508684518</c:v>
                </c:pt>
                <c:pt idx="21">
                  <c:v>-0.1335073122612418</c:v>
                </c:pt>
                <c:pt idx="22">
                  <c:v>-0.12951378163985494</c:v>
                </c:pt>
                <c:pt idx="23">
                  <c:v>-0.12631620210463967</c:v>
                </c:pt>
                <c:pt idx="24">
                  <c:v>-0.12448830179163539</c:v>
                </c:pt>
                <c:pt idx="25">
                  <c:v>-0.12273813061250194</c:v>
                </c:pt>
                <c:pt idx="26">
                  <c:v>-0.12092674040821072</c:v>
                </c:pt>
                <c:pt idx="27">
                  <c:v>-0.11980205382899078</c:v>
                </c:pt>
                <c:pt idx="28">
                  <c:v>-0.11890364002909048</c:v>
                </c:pt>
                <c:pt idx="29">
                  <c:v>-0.11716445010062693</c:v>
                </c:pt>
                <c:pt idx="30">
                  <c:v>-0.11562961051128418</c:v>
                </c:pt>
                <c:pt idx="31">
                  <c:v>-0.11485785192991882</c:v>
                </c:pt>
                <c:pt idx="32">
                  <c:v>-0.11496972241190684</c:v>
                </c:pt>
                <c:pt idx="33">
                  <c:v>-0.11569493146384879</c:v>
                </c:pt>
                <c:pt idx="34">
                  <c:v>-0.11628490002069558</c:v>
                </c:pt>
                <c:pt idx="35">
                  <c:v>-0.11693327385838703</c:v>
                </c:pt>
                <c:pt idx="36">
                  <c:v>-0.11748070594360538</c:v>
                </c:pt>
                <c:pt idx="37">
                  <c:v>-0.11673476050854836</c:v>
                </c:pt>
                <c:pt idx="38">
                  <c:v>-0.11542826530969341</c:v>
                </c:pt>
                <c:pt idx="39">
                  <c:v>-0.11412210408942991</c:v>
                </c:pt>
                <c:pt idx="40">
                  <c:v>-0.1131059720297779</c:v>
                </c:pt>
                <c:pt idx="41">
                  <c:v>-0.11257021177625393</c:v>
                </c:pt>
                <c:pt idx="42">
                  <c:v>-0.11297964835986485</c:v>
                </c:pt>
                <c:pt idx="43">
                  <c:v>-0.11314162386046389</c:v>
                </c:pt>
                <c:pt idx="44">
                  <c:v>-0.11372023692474686</c:v>
                </c:pt>
                <c:pt idx="45">
                  <c:v>-0.11438707279001092</c:v>
                </c:pt>
                <c:pt idx="46">
                  <c:v>-0.114932855614018</c:v>
                </c:pt>
                <c:pt idx="47">
                  <c:v>-0.11572867611424853</c:v>
                </c:pt>
                <c:pt idx="48">
                  <c:v>-0.11676834091971022</c:v>
                </c:pt>
                <c:pt idx="49">
                  <c:v>-0.119143404232535</c:v>
                </c:pt>
                <c:pt idx="50">
                  <c:v>-0.12124723719743169</c:v>
                </c:pt>
                <c:pt idx="51">
                  <c:v>-0.12246872160444722</c:v>
                </c:pt>
                <c:pt idx="52">
                  <c:v>-0.12344939579323799</c:v>
                </c:pt>
                <c:pt idx="53">
                  <c:v>-0.12450912803735159</c:v>
                </c:pt>
                <c:pt idx="54">
                  <c:v>-0.12426069814211982</c:v>
                </c:pt>
              </c:numCache>
            </c:numRef>
          </c:val>
          <c:smooth val="0"/>
          <c:extLst>
            <c:ext xmlns:c16="http://schemas.microsoft.com/office/drawing/2014/chart" uri="{C3380CC4-5D6E-409C-BE32-E72D297353CC}">
              <c16:uniqueId val="{00000002-911F-48A2-880C-2A519C29615B}"/>
            </c:ext>
          </c:extLst>
        </c:ser>
        <c:dLbls>
          <c:showLegendKey val="0"/>
          <c:showVal val="0"/>
          <c:showCatName val="0"/>
          <c:showSerName val="0"/>
          <c:showPercent val="0"/>
          <c:showBubbleSize val="0"/>
        </c:dLbls>
        <c:marker val="1"/>
        <c:smooth val="0"/>
        <c:axId val="245194112"/>
        <c:axId val="245253632"/>
      </c:lineChart>
      <c:catAx>
        <c:axId val="245194112"/>
        <c:scaling>
          <c:orientation val="minMax"/>
        </c:scaling>
        <c:delete val="0"/>
        <c:axPos val="b"/>
        <c:numFmt formatCode="General" sourceLinked="1"/>
        <c:majorTickMark val="none"/>
        <c:minorTickMark val="none"/>
        <c:tickLblPos val="low"/>
        <c:crossAx val="245253632"/>
        <c:crosses val="autoZero"/>
        <c:auto val="1"/>
        <c:lblAlgn val="ctr"/>
        <c:lblOffset val="100"/>
        <c:noMultiLvlLbl val="0"/>
      </c:catAx>
      <c:valAx>
        <c:axId val="245253632"/>
        <c:scaling>
          <c:orientation val="minMax"/>
          <c:min val="-0.4"/>
        </c:scaling>
        <c:delete val="0"/>
        <c:axPos val="l"/>
        <c:majorGridlines/>
        <c:numFmt formatCode="0%" sourceLinked="0"/>
        <c:majorTickMark val="none"/>
        <c:minorTickMark val="none"/>
        <c:tickLblPos val="nextTo"/>
        <c:crossAx val="245194112"/>
        <c:crosses val="autoZero"/>
        <c:crossBetween val="between"/>
      </c:valAx>
    </c:plotArea>
    <c:legend>
      <c:legendPos val="r"/>
      <c:layout>
        <c:manualLayout>
          <c:xMode val="edge"/>
          <c:yMode val="edge"/>
          <c:x val="0.81207491582491587"/>
          <c:y val="7.0373412698412713E-2"/>
          <c:w val="0.17509680134680133"/>
          <c:h val="0.8894912698412698"/>
        </c:manualLayout>
      </c:layout>
      <c:overlay val="0"/>
    </c:legend>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22685185185214E-2"/>
          <c:y val="3.5880555555555561E-2"/>
          <c:w val="0.88413935185185177"/>
          <c:h val="0.6469128472222222"/>
        </c:manualLayout>
      </c:layout>
      <c:lineChart>
        <c:grouping val="standard"/>
        <c:varyColors val="0"/>
        <c:ser>
          <c:idx val="4"/>
          <c:order val="0"/>
          <c:tx>
            <c:strRef>
              <c:f>'Fig 2.56'!$B$7</c:f>
              <c:strCache>
                <c:ptCount val="1"/>
                <c:pt idx="0">
                  <c:v>Hommes (observé)</c:v>
                </c:pt>
              </c:strCache>
            </c:strRef>
          </c:tx>
          <c:spPr>
            <a:ln w="31750" cap="flat">
              <a:solidFill>
                <a:schemeClr val="accent6">
                  <a:lumMod val="75000"/>
                </a:schemeClr>
              </a:solidFill>
              <a:prstDash val="solid"/>
              <a:round/>
            </a:ln>
          </c:spPr>
          <c:marker>
            <c:symbol val="none"/>
          </c:marker>
          <c:cat>
            <c:numRef>
              <c:f>'Fig 2.56'!$C$4:$BU$4</c:f>
              <c:numCache>
                <c:formatCode>General</c:formatCode>
                <c:ptCount val="7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2.56'!$C$7:$BU$7</c:f>
              <c:numCache>
                <c:formatCode>0.0</c:formatCode>
                <c:ptCount val="71"/>
                <c:pt idx="0">
                  <c:v>59.98038631157695</c:v>
                </c:pt>
                <c:pt idx="2">
                  <c:v>59.851726253946595</c:v>
                </c:pt>
                <c:pt idx="4">
                  <c:v>59.825625348685314</c:v>
                </c:pt>
                <c:pt idx="6">
                  <c:v>59.910691205525886</c:v>
                </c:pt>
                <c:pt idx="8">
                  <c:v>59.983041089405717</c:v>
                </c:pt>
                <c:pt idx="10">
                  <c:v>60.2946996599361</c:v>
                </c:pt>
                <c:pt idx="12">
                  <c:v>60.399396114599305</c:v>
                </c:pt>
                <c:pt idx="13">
                  <c:v>60.41341034014571</c:v>
                </c:pt>
                <c:pt idx="14">
                  <c:v>60.46089899008031</c:v>
                </c:pt>
                <c:pt idx="15">
                  <c:v>60.406063542271411</c:v>
                </c:pt>
                <c:pt idx="16">
                  <c:v>60.170479726166896</c:v>
                </c:pt>
                <c:pt idx="17">
                  <c:v>60.029424372550757</c:v>
                </c:pt>
                <c:pt idx="18">
                  <c:v>59.958598632343289</c:v>
                </c:pt>
                <c:pt idx="19">
                  <c:v>59.929158019542285</c:v>
                </c:pt>
              </c:numCache>
            </c:numRef>
          </c:val>
          <c:smooth val="0"/>
          <c:extLst>
            <c:ext xmlns:c16="http://schemas.microsoft.com/office/drawing/2014/chart" uri="{C3380CC4-5D6E-409C-BE32-E72D297353CC}">
              <c16:uniqueId val="{00000000-2434-4666-8581-35F0E721DED1}"/>
            </c:ext>
          </c:extLst>
        </c:ser>
        <c:ser>
          <c:idx val="2"/>
          <c:order val="1"/>
          <c:tx>
            <c:strRef>
              <c:f>'Fig 2.56'!$B$6</c:f>
              <c:strCache>
                <c:ptCount val="1"/>
                <c:pt idx="0">
                  <c:v>Femmes (observé)</c:v>
                </c:pt>
              </c:strCache>
            </c:strRef>
          </c:tx>
          <c:spPr>
            <a:ln w="31750">
              <a:solidFill>
                <a:schemeClr val="accent4">
                  <a:lumMod val="75000"/>
                </a:schemeClr>
              </a:solidFill>
              <a:prstDash val="solid"/>
            </a:ln>
          </c:spPr>
          <c:marker>
            <c:symbol val="none"/>
          </c:marker>
          <c:cat>
            <c:numRef>
              <c:f>'Fig 2.56'!$C$4:$BU$4</c:f>
              <c:numCache>
                <c:formatCode>General</c:formatCode>
                <c:ptCount val="7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2.56'!$C$6:$BU$6</c:f>
              <c:numCache>
                <c:formatCode>0.0</c:formatCode>
                <c:ptCount val="71"/>
                <c:pt idx="0">
                  <c:v>61.605960270882726</c:v>
                </c:pt>
                <c:pt idx="2">
                  <c:v>61.511620299671463</c:v>
                </c:pt>
                <c:pt idx="4">
                  <c:v>61.531879113039196</c:v>
                </c:pt>
                <c:pt idx="6">
                  <c:v>61.532840441144678</c:v>
                </c:pt>
                <c:pt idx="8">
                  <c:v>61.371122698113169</c:v>
                </c:pt>
                <c:pt idx="10">
                  <c:v>61.430924514494912</c:v>
                </c:pt>
                <c:pt idx="12">
                  <c:v>61.312287186946719</c:v>
                </c:pt>
                <c:pt idx="13">
                  <c:v>61.251139043428033</c:v>
                </c:pt>
                <c:pt idx="14">
                  <c:v>61.273929817803449</c:v>
                </c:pt>
                <c:pt idx="15">
                  <c:v>61.27408648206962</c:v>
                </c:pt>
                <c:pt idx="16">
                  <c:v>61.05690378802678</c:v>
                </c:pt>
                <c:pt idx="17">
                  <c:v>60.929644668494092</c:v>
                </c:pt>
                <c:pt idx="18">
                  <c:v>60.879591396882077</c:v>
                </c:pt>
                <c:pt idx="19">
                  <c:v>60.822831745380128</c:v>
                </c:pt>
              </c:numCache>
            </c:numRef>
          </c:val>
          <c:smooth val="0"/>
          <c:extLst>
            <c:ext xmlns:c16="http://schemas.microsoft.com/office/drawing/2014/chart" uri="{C3380CC4-5D6E-409C-BE32-E72D297353CC}">
              <c16:uniqueId val="{00000001-2434-4666-8581-35F0E721DED1}"/>
            </c:ext>
          </c:extLst>
        </c:ser>
        <c:ser>
          <c:idx val="1"/>
          <c:order val="3"/>
          <c:tx>
            <c:strRef>
              <c:f>'Fig 2.56'!$B$10</c:f>
              <c:strCache>
                <c:ptCount val="1"/>
                <c:pt idx="0">
                  <c:v>Hommes (projeté)</c:v>
                </c:pt>
              </c:strCache>
            </c:strRef>
          </c:tx>
          <c:spPr>
            <a:ln w="15875">
              <a:solidFill>
                <a:schemeClr val="accent6">
                  <a:lumMod val="75000"/>
                </a:schemeClr>
              </a:solidFill>
              <a:prstDash val="solid"/>
            </a:ln>
          </c:spPr>
          <c:marker>
            <c:symbol val="none"/>
          </c:marker>
          <c:cat>
            <c:numRef>
              <c:f>'Fig 2.56'!$C$4:$BU$4</c:f>
              <c:numCache>
                <c:formatCode>General</c:formatCode>
                <c:ptCount val="7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2.56'!$C$10:$BU$10</c:f>
              <c:numCache>
                <c:formatCode>General</c:formatCode>
                <c:ptCount val="71"/>
                <c:pt idx="19" formatCode="0.0">
                  <c:v>59.929158019542285</c:v>
                </c:pt>
                <c:pt idx="20" formatCode="0.0">
                  <c:v>60.118397591893981</c:v>
                </c:pt>
                <c:pt idx="21" formatCode="0.0">
                  <c:v>60.238946293528521</c:v>
                </c:pt>
                <c:pt idx="22" formatCode="0.0">
                  <c:v>60.638877549827484</c:v>
                </c:pt>
                <c:pt idx="23" formatCode="0.0">
                  <c:v>61.081721203441106</c:v>
                </c:pt>
                <c:pt idx="24" formatCode="0.0">
                  <c:v>61.424792804787842</c:v>
                </c:pt>
                <c:pt idx="25" formatCode="0.0">
                  <c:v>61.624278824939523</c:v>
                </c:pt>
                <c:pt idx="26" formatCode="0.0">
                  <c:v>61.671809786877958</c:v>
                </c:pt>
                <c:pt idx="27" formatCode="0.0">
                  <c:v>61.82506764817628</c:v>
                </c:pt>
                <c:pt idx="28" formatCode="0.0">
                  <c:v>61.890434689944719</c:v>
                </c:pt>
                <c:pt idx="29" formatCode="0.0">
                  <c:v>62.009739452868409</c:v>
                </c:pt>
                <c:pt idx="30" formatCode="0.0">
                  <c:v>62.106034514930229</c:v>
                </c:pt>
                <c:pt idx="31" formatCode="0.0">
                  <c:v>62.25155644808796</c:v>
                </c:pt>
                <c:pt idx="32" formatCode="0.0">
                  <c:v>62.411315158090915</c:v>
                </c:pt>
                <c:pt idx="33" formatCode="0.0">
                  <c:v>62.496436650675037</c:v>
                </c:pt>
                <c:pt idx="34" formatCode="0.0">
                  <c:v>62.646930611253126</c:v>
                </c:pt>
                <c:pt idx="35" formatCode="0.0">
                  <c:v>62.823548124314136</c:v>
                </c:pt>
                <c:pt idx="36" formatCode="0.0">
                  <c:v>62.998601627278944</c:v>
                </c:pt>
                <c:pt idx="37" formatCode="0.0">
                  <c:v>63.177873603603523</c:v>
                </c:pt>
                <c:pt idx="38" formatCode="0.0">
                  <c:v>63.27360339593362</c:v>
                </c:pt>
                <c:pt idx="39" formatCode="0.0">
                  <c:v>63.295379882502338</c:v>
                </c:pt>
                <c:pt idx="40" formatCode="0.0">
                  <c:v>63.41672144718477</c:v>
                </c:pt>
                <c:pt idx="41" formatCode="0.0">
                  <c:v>63.468063683735423</c:v>
                </c:pt>
                <c:pt idx="42" formatCode="0.0">
                  <c:v>63.602502137998073</c:v>
                </c:pt>
                <c:pt idx="43" formatCode="0.0">
                  <c:v>63.740963106102107</c:v>
                </c:pt>
                <c:pt idx="44" formatCode="0.0">
                  <c:v>63.846712769620183</c:v>
                </c:pt>
                <c:pt idx="45" formatCode="0.0">
                  <c:v>63.866931206099913</c:v>
                </c:pt>
                <c:pt idx="46" formatCode="0.0">
                  <c:v>63.927088633109484</c:v>
                </c:pt>
                <c:pt idx="47" formatCode="0.0">
                  <c:v>63.866191606805586</c:v>
                </c:pt>
                <c:pt idx="48" formatCode="0.0">
                  <c:v>63.92193197938321</c:v>
                </c:pt>
                <c:pt idx="49" formatCode="0.0">
                  <c:v>63.870393507878077</c:v>
                </c:pt>
                <c:pt idx="50" formatCode="0.0">
                  <c:v>63.855212191256427</c:v>
                </c:pt>
                <c:pt idx="51" formatCode="0.0">
                  <c:v>63.816986192981993</c:v>
                </c:pt>
                <c:pt idx="52" formatCode="0.0">
                  <c:v>63.85357883039363</c:v>
                </c:pt>
                <c:pt idx="53" formatCode="0.0">
                  <c:v>63.885391120539538</c:v>
                </c:pt>
                <c:pt idx="54" formatCode="0.0">
                  <c:v>63.881672000619531</c:v>
                </c:pt>
                <c:pt idx="55" formatCode="0.0">
                  <c:v>63.940776187502124</c:v>
                </c:pt>
                <c:pt idx="56" formatCode="0.0">
                  <c:v>63.916705479918008</c:v>
                </c:pt>
                <c:pt idx="57" formatCode="0.0">
                  <c:v>63.95105325413418</c:v>
                </c:pt>
                <c:pt idx="58" formatCode="0.0">
                  <c:v>63.950858538959835</c:v>
                </c:pt>
                <c:pt idx="59" formatCode="0.0">
                  <c:v>63.941060912732915</c:v>
                </c:pt>
                <c:pt idx="60" formatCode="0.0">
                  <c:v>63.977733474624173</c:v>
                </c:pt>
                <c:pt idx="61" formatCode="0.0">
                  <c:v>63.93766362205195</c:v>
                </c:pt>
                <c:pt idx="62" formatCode="0.0">
                  <c:v>63.889269646555228</c:v>
                </c:pt>
                <c:pt idx="63" formatCode="0.0">
                  <c:v>63.835633509752682</c:v>
                </c:pt>
                <c:pt idx="64" formatCode="0.0">
                  <c:v>63.834658850419764</c:v>
                </c:pt>
                <c:pt idx="65" formatCode="0.0">
                  <c:v>63.88062381816443</c:v>
                </c:pt>
                <c:pt idx="66" formatCode="0.0">
                  <c:v>64.122801136725855</c:v>
                </c:pt>
                <c:pt idx="67" formatCode="0.0">
                  <c:v>64.230859960527013</c:v>
                </c:pt>
                <c:pt idx="68" formatCode="0.0">
                  <c:v>64.242135472087824</c:v>
                </c:pt>
                <c:pt idx="69" formatCode="0.0">
                  <c:v>64.164443087025333</c:v>
                </c:pt>
                <c:pt idx="70" formatCode="0.0">
                  <c:v>64.087722820702055</c:v>
                </c:pt>
              </c:numCache>
            </c:numRef>
          </c:val>
          <c:smooth val="0"/>
          <c:extLst>
            <c:ext xmlns:c16="http://schemas.microsoft.com/office/drawing/2014/chart" uri="{C3380CC4-5D6E-409C-BE32-E72D297353CC}">
              <c16:uniqueId val="{00000002-2434-4666-8581-35F0E721DED1}"/>
            </c:ext>
          </c:extLst>
        </c:ser>
        <c:ser>
          <c:idx val="0"/>
          <c:order val="4"/>
          <c:tx>
            <c:strRef>
              <c:f>'Fig 2.56'!$B$9</c:f>
              <c:strCache>
                <c:ptCount val="1"/>
                <c:pt idx="0">
                  <c:v>Femmes (projeté)</c:v>
                </c:pt>
              </c:strCache>
            </c:strRef>
          </c:tx>
          <c:spPr>
            <a:ln w="15875">
              <a:solidFill>
                <a:schemeClr val="accent4">
                  <a:lumMod val="75000"/>
                </a:schemeClr>
              </a:solidFill>
            </a:ln>
          </c:spPr>
          <c:marker>
            <c:symbol val="none"/>
          </c:marker>
          <c:cat>
            <c:numRef>
              <c:f>'Fig 2.56'!$C$4:$BU$4</c:f>
              <c:numCache>
                <c:formatCode>General</c:formatCode>
                <c:ptCount val="7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2.56'!$C$9:$BU$9</c:f>
              <c:numCache>
                <c:formatCode>0.0</c:formatCode>
                <c:ptCount val="71"/>
                <c:pt idx="19">
                  <c:v>60.822831745380128</c:v>
                </c:pt>
                <c:pt idx="20">
                  <c:v>60.874230191717601</c:v>
                </c:pt>
                <c:pt idx="21">
                  <c:v>61.044351756445444</c:v>
                </c:pt>
                <c:pt idx="22">
                  <c:v>61.527056391445754</c:v>
                </c:pt>
                <c:pt idx="23">
                  <c:v>61.851789193186733</c:v>
                </c:pt>
                <c:pt idx="24">
                  <c:v>62.179325003994492</c:v>
                </c:pt>
                <c:pt idx="25">
                  <c:v>62.31948524911612</c:v>
                </c:pt>
                <c:pt idx="26">
                  <c:v>62.330930473660707</c:v>
                </c:pt>
                <c:pt idx="27">
                  <c:v>62.423746887389534</c:v>
                </c:pt>
                <c:pt idx="28">
                  <c:v>62.512186050613906</c:v>
                </c:pt>
                <c:pt idx="29">
                  <c:v>62.631367894845873</c:v>
                </c:pt>
                <c:pt idx="30">
                  <c:v>62.63679439327489</c:v>
                </c:pt>
                <c:pt idx="31">
                  <c:v>62.718744464137373</c:v>
                </c:pt>
                <c:pt idx="32">
                  <c:v>62.857685258958909</c:v>
                </c:pt>
                <c:pt idx="33">
                  <c:v>62.921530881708449</c:v>
                </c:pt>
                <c:pt idx="34">
                  <c:v>63.06354405126222</c:v>
                </c:pt>
                <c:pt idx="35">
                  <c:v>63.123425156090633</c:v>
                </c:pt>
                <c:pt idx="36">
                  <c:v>63.186791757965501</c:v>
                </c:pt>
                <c:pt idx="37">
                  <c:v>63.30344891866433</c:v>
                </c:pt>
                <c:pt idx="38">
                  <c:v>63.361919697690581</c:v>
                </c:pt>
                <c:pt idx="39">
                  <c:v>63.373764428916367</c:v>
                </c:pt>
                <c:pt idx="40">
                  <c:v>63.447245602825014</c:v>
                </c:pt>
                <c:pt idx="41">
                  <c:v>63.450211165395757</c:v>
                </c:pt>
                <c:pt idx="42">
                  <c:v>63.551784262480609</c:v>
                </c:pt>
                <c:pt idx="43">
                  <c:v>63.595434090692166</c:v>
                </c:pt>
                <c:pt idx="44">
                  <c:v>63.679717079688579</c:v>
                </c:pt>
                <c:pt idx="45">
                  <c:v>63.701194904966599</c:v>
                </c:pt>
                <c:pt idx="46">
                  <c:v>63.727660265089249</c:v>
                </c:pt>
                <c:pt idx="47">
                  <c:v>63.679153113494408</c:v>
                </c:pt>
                <c:pt idx="48">
                  <c:v>63.67193085154009</c:v>
                </c:pt>
                <c:pt idx="49">
                  <c:v>63.645490737802803</c:v>
                </c:pt>
                <c:pt idx="50">
                  <c:v>63.613525569686985</c:v>
                </c:pt>
                <c:pt idx="51">
                  <c:v>63.560305535607299</c:v>
                </c:pt>
                <c:pt idx="52">
                  <c:v>63.611972582397726</c:v>
                </c:pt>
                <c:pt idx="53">
                  <c:v>63.643675313574619</c:v>
                </c:pt>
                <c:pt idx="54">
                  <c:v>63.663471295931878</c:v>
                </c:pt>
                <c:pt idx="55">
                  <c:v>63.702807123742147</c:v>
                </c:pt>
                <c:pt idx="56">
                  <c:v>63.719078492681085</c:v>
                </c:pt>
                <c:pt idx="57">
                  <c:v>63.731147972824317</c:v>
                </c:pt>
                <c:pt idx="58">
                  <c:v>63.725194170257303</c:v>
                </c:pt>
                <c:pt idx="59">
                  <c:v>63.734742472619288</c:v>
                </c:pt>
                <c:pt idx="60">
                  <c:v>63.717835618879235</c:v>
                </c:pt>
                <c:pt idx="61">
                  <c:v>63.73260955865743</c:v>
                </c:pt>
                <c:pt idx="62">
                  <c:v>63.679265380763788</c:v>
                </c:pt>
                <c:pt idx="63">
                  <c:v>63.657736544922614</c:v>
                </c:pt>
                <c:pt idx="64">
                  <c:v>63.644256705137444</c:v>
                </c:pt>
                <c:pt idx="65">
                  <c:v>63.665413687144586</c:v>
                </c:pt>
                <c:pt idx="66">
                  <c:v>63.824168484738401</c:v>
                </c:pt>
                <c:pt idx="67">
                  <c:v>63.902157734024065</c:v>
                </c:pt>
                <c:pt idx="68">
                  <c:v>63.871144977724732</c:v>
                </c:pt>
                <c:pt idx="69">
                  <c:v>63.892216660284511</c:v>
                </c:pt>
                <c:pt idx="70">
                  <c:v>63.785863305101955</c:v>
                </c:pt>
              </c:numCache>
            </c:numRef>
          </c:val>
          <c:smooth val="0"/>
          <c:extLst>
            <c:ext xmlns:c16="http://schemas.microsoft.com/office/drawing/2014/chart" uri="{C3380CC4-5D6E-409C-BE32-E72D297353CC}">
              <c16:uniqueId val="{00000003-2434-4666-8581-35F0E721DED1}"/>
            </c:ext>
          </c:extLst>
        </c:ser>
        <c:dLbls>
          <c:showLegendKey val="0"/>
          <c:showVal val="0"/>
          <c:showCatName val="0"/>
          <c:showSerName val="0"/>
          <c:showPercent val="0"/>
          <c:showBubbleSize val="0"/>
        </c:dLbls>
        <c:marker val="1"/>
        <c:smooth val="0"/>
        <c:axId val="137560064"/>
        <c:axId val="137561984"/>
      </c:lineChart>
      <c:lineChart>
        <c:grouping val="standard"/>
        <c:varyColors val="0"/>
        <c:ser>
          <c:idx val="3"/>
          <c:order val="2"/>
          <c:tx>
            <c:strRef>
              <c:f>'Fig 2.56'!$B$5</c:f>
              <c:strCache>
                <c:ptCount val="1"/>
                <c:pt idx="0">
                  <c:v>Ecart femmes - hommes (observé, échelle de droite)</c:v>
                </c:pt>
              </c:strCache>
            </c:strRef>
          </c:tx>
          <c:spPr>
            <a:ln w="31750" cmpd="sng">
              <a:solidFill>
                <a:schemeClr val="accent3">
                  <a:lumMod val="75000"/>
                </a:schemeClr>
              </a:solidFill>
              <a:prstDash val="solid"/>
            </a:ln>
          </c:spPr>
          <c:marker>
            <c:symbol val="none"/>
          </c:marker>
          <c:cat>
            <c:numRef>
              <c:f>'Fig 2.56'!$C$4:$BU$4</c:f>
              <c:numCache>
                <c:formatCode>General</c:formatCode>
                <c:ptCount val="7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2.56'!$C$5:$BU$5</c:f>
              <c:numCache>
                <c:formatCode>0.0</c:formatCode>
                <c:ptCount val="71"/>
                <c:pt idx="0">
                  <c:v>1.6255739593057728</c:v>
                </c:pt>
                <c:pt idx="2">
                  <c:v>1.6598940457248661</c:v>
                </c:pt>
                <c:pt idx="4">
                  <c:v>1.7062537643538827</c:v>
                </c:pt>
                <c:pt idx="6">
                  <c:v>1.6221492356187941</c:v>
                </c:pt>
                <c:pt idx="8">
                  <c:v>1.3880816087074512</c:v>
                </c:pt>
                <c:pt idx="10">
                  <c:v>1.1362248545588112</c:v>
                </c:pt>
                <c:pt idx="12">
                  <c:v>0.91289107234740974</c:v>
                </c:pt>
                <c:pt idx="13">
                  <c:v>0.83772870328232441</c:v>
                </c:pt>
                <c:pt idx="14">
                  <c:v>0.81303082772314061</c:v>
                </c:pt>
                <c:pt idx="15">
                  <c:v>0.86802293979821588</c:v>
                </c:pt>
                <c:pt idx="16">
                  <c:v>0.88642406185988742</c:v>
                </c:pt>
                <c:pt idx="17">
                  <c:v>0.9002202959433363</c:v>
                </c:pt>
                <c:pt idx="18">
                  <c:v>0.92099276453879042</c:v>
                </c:pt>
                <c:pt idx="19">
                  <c:v>0.89367372583784332</c:v>
                </c:pt>
              </c:numCache>
            </c:numRef>
          </c:val>
          <c:smooth val="0"/>
          <c:extLst>
            <c:ext xmlns:c16="http://schemas.microsoft.com/office/drawing/2014/chart" uri="{C3380CC4-5D6E-409C-BE32-E72D297353CC}">
              <c16:uniqueId val="{00000004-2434-4666-8581-35F0E721DED1}"/>
            </c:ext>
          </c:extLst>
        </c:ser>
        <c:ser>
          <c:idx val="5"/>
          <c:order val="5"/>
          <c:tx>
            <c:strRef>
              <c:f>'Fig 2.56'!$B$8</c:f>
              <c:strCache>
                <c:ptCount val="1"/>
                <c:pt idx="0">
                  <c:v>Ecart femmes - hommes (projeté, échelle de droite))</c:v>
                </c:pt>
              </c:strCache>
            </c:strRef>
          </c:tx>
          <c:spPr>
            <a:ln w="15875">
              <a:solidFill>
                <a:schemeClr val="accent3">
                  <a:lumMod val="75000"/>
                </a:schemeClr>
              </a:solidFill>
              <a:prstDash val="solid"/>
            </a:ln>
          </c:spPr>
          <c:marker>
            <c:symbol val="none"/>
          </c:marker>
          <c:cat>
            <c:numRef>
              <c:f>'Fig 2.56'!$C$4:$BU$4</c:f>
              <c:numCache>
                <c:formatCode>General</c:formatCode>
                <c:ptCount val="7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2.56'!$C$8:$BU$8</c:f>
              <c:numCache>
                <c:formatCode>0.0</c:formatCode>
                <c:ptCount val="71"/>
                <c:pt idx="19">
                  <c:v>0.89367372583784332</c:v>
                </c:pt>
                <c:pt idx="20">
                  <c:v>0.75583259982362194</c:v>
                </c:pt>
                <c:pt idx="21">
                  <c:v>0.80540546291692416</c:v>
                </c:pt>
                <c:pt idx="22">
                  <c:v>0.88817884161827254</c:v>
                </c:pt>
                <c:pt idx="23">
                  <c:v>0.77006798974562429</c:v>
                </c:pt>
                <c:pt idx="24">
                  <c:v>0.75453219920665182</c:v>
                </c:pt>
                <c:pt idx="25">
                  <c:v>0.69520642417659273</c:v>
                </c:pt>
                <c:pt idx="26">
                  <c:v>0.6591206867827516</c:v>
                </c:pt>
                <c:pt idx="27">
                  <c:v>0.59867923921324973</c:v>
                </c:pt>
                <c:pt idx="28">
                  <c:v>0.6217513606691818</c:v>
                </c:pt>
                <c:pt idx="29">
                  <c:v>0.62162844197746181</c:v>
                </c:pt>
                <c:pt idx="30">
                  <c:v>0.53075987834466387</c:v>
                </c:pt>
                <c:pt idx="31">
                  <c:v>0.46718801604941346</c:v>
                </c:pt>
                <c:pt idx="32">
                  <c:v>0.44637010086798817</c:v>
                </c:pt>
                <c:pt idx="33">
                  <c:v>0.42509423103341504</c:v>
                </c:pt>
                <c:pt idx="34">
                  <c:v>0.41661344000910117</c:v>
                </c:pt>
                <c:pt idx="35">
                  <c:v>0.29987703177649944</c:v>
                </c:pt>
                <c:pt idx="36">
                  <c:v>0.18819013068655915</c:v>
                </c:pt>
                <c:pt idx="37">
                  <c:v>0.12557531506080699</c:v>
                </c:pt>
                <c:pt idx="38">
                  <c:v>8.8316301756955318E-2</c:v>
                </c:pt>
                <c:pt idx="39">
                  <c:v>7.8384546414030504E-2</c:v>
                </c:pt>
                <c:pt idx="40">
                  <c:v>3.0524155640242578E-2</c:v>
                </c:pt>
                <c:pt idx="41">
                  <c:v>-1.7852518339667056E-2</c:v>
                </c:pt>
                <c:pt idx="42">
                  <c:v>-5.0717875517464428E-2</c:v>
                </c:pt>
                <c:pt idx="43">
                  <c:v>-0.14552901540994057</c:v>
                </c:pt>
                <c:pt idx="44">
                  <c:v>-0.16699568993160796</c:v>
                </c:pt>
                <c:pt idx="45">
                  <c:v>-0.16573630113331916</c:v>
                </c:pt>
                <c:pt idx="46">
                  <c:v>-0.19942836802023478</c:v>
                </c:pt>
                <c:pt idx="47">
                  <c:v>-0.18703849331117678</c:v>
                </c:pt>
                <c:pt idx="48">
                  <c:v>-0.25000112784311895</c:v>
                </c:pt>
                <c:pt idx="49">
                  <c:v>-0.22490277007527565</c:v>
                </c:pt>
                <c:pt idx="50">
                  <c:v>-0.24168662156943796</c:v>
                </c:pt>
                <c:pt idx="51">
                  <c:v>-0.2566806573746957</c:v>
                </c:pt>
                <c:pt idx="52">
                  <c:v>-0.24160624799590352</c:v>
                </c:pt>
                <c:pt idx="53">
                  <c:v>-0.24171580696491607</c:v>
                </c:pt>
                <c:pt idx="54">
                  <c:v>-0.21820070468765518</c:v>
                </c:pt>
                <c:pt idx="55">
                  <c:v>-0.2379690637599704</c:v>
                </c:pt>
                <c:pt idx="56">
                  <c:v>-0.19762698723692218</c:v>
                </c:pt>
                <c:pt idx="57">
                  <c:v>-0.21990528130986609</c:v>
                </c:pt>
                <c:pt idx="58">
                  <c:v>-0.22566436870253703</c:v>
                </c:pt>
                <c:pt idx="59">
                  <c:v>-0.20631844011362566</c:v>
                </c:pt>
                <c:pt idx="60">
                  <c:v>-0.25989785574493529</c:v>
                </c:pt>
                <c:pt idx="61">
                  <c:v>-0.20505406339452137</c:v>
                </c:pt>
                <c:pt idx="62">
                  <c:v>-0.21000426579143511</c:v>
                </c:pt>
                <c:pt idx="63">
                  <c:v>-0.17789696483006839</c:v>
                </c:pt>
                <c:pt idx="64">
                  <c:v>-0.19040214528232324</c:v>
                </c:pt>
                <c:pt idx="65">
                  <c:v>-0.21521013101984388</c:v>
                </c:pt>
                <c:pt idx="66">
                  <c:v>-0.29863265198744687</c:v>
                </c:pt>
                <c:pt idx="67">
                  <c:v>-0.32870222650295033</c:v>
                </c:pt>
                <c:pt idx="68">
                  <c:v>-0.37099049436308751</c:v>
                </c:pt>
                <c:pt idx="69">
                  <c:v>-0.27222642674082653</c:v>
                </c:pt>
                <c:pt idx="70">
                  <c:v>-0.30185951560009894</c:v>
                </c:pt>
              </c:numCache>
            </c:numRef>
          </c:val>
          <c:smooth val="0"/>
          <c:extLst>
            <c:ext xmlns:c16="http://schemas.microsoft.com/office/drawing/2014/chart" uri="{C3380CC4-5D6E-409C-BE32-E72D297353CC}">
              <c16:uniqueId val="{00000005-2434-4666-8581-35F0E721DED1}"/>
            </c:ext>
          </c:extLst>
        </c:ser>
        <c:dLbls>
          <c:showLegendKey val="0"/>
          <c:showVal val="0"/>
          <c:showCatName val="0"/>
          <c:showSerName val="0"/>
          <c:showPercent val="0"/>
          <c:showBubbleSize val="0"/>
        </c:dLbls>
        <c:marker val="1"/>
        <c:smooth val="0"/>
        <c:axId val="137569408"/>
        <c:axId val="137563520"/>
      </c:lineChart>
      <c:catAx>
        <c:axId val="137560064"/>
        <c:scaling>
          <c:orientation val="minMax"/>
        </c:scaling>
        <c:delete val="0"/>
        <c:axPos val="b"/>
        <c:majorGridlines>
          <c:spPr>
            <a:ln>
              <a:noFill/>
            </a:ln>
          </c:spPr>
        </c:majorGridlines>
        <c:title>
          <c:tx>
            <c:rich>
              <a:bodyPr/>
              <a:lstStyle/>
              <a:p>
                <a:pPr>
                  <a:defRPr b="0"/>
                </a:pPr>
                <a:r>
                  <a:rPr lang="en-US" b="0"/>
                  <a:t>génération</a:t>
                </a:r>
              </a:p>
            </c:rich>
          </c:tx>
          <c:layout>
            <c:manualLayout>
              <c:xMode val="edge"/>
              <c:yMode val="edge"/>
              <c:x val="0.84474434156378597"/>
              <c:y val="0.79323090277777797"/>
            </c:manualLayout>
          </c:layout>
          <c:overlay val="0"/>
        </c:title>
        <c:numFmt formatCode="General" sourceLinked="1"/>
        <c:majorTickMark val="out"/>
        <c:minorTickMark val="none"/>
        <c:tickLblPos val="low"/>
        <c:spPr>
          <a:ln w="12700"/>
        </c:spPr>
        <c:txPr>
          <a:bodyPr rot="-5400000" vert="horz"/>
          <a:lstStyle/>
          <a:p>
            <a:pPr>
              <a:defRPr/>
            </a:pPr>
            <a:endParaRPr lang="fr-FR"/>
          </a:p>
        </c:txPr>
        <c:crossAx val="137561984"/>
        <c:crosses val="autoZero"/>
        <c:auto val="1"/>
        <c:lblAlgn val="ctr"/>
        <c:lblOffset val="100"/>
        <c:tickLblSkip val="5"/>
        <c:tickMarkSkip val="1"/>
        <c:noMultiLvlLbl val="0"/>
      </c:catAx>
      <c:valAx>
        <c:axId val="137561984"/>
        <c:scaling>
          <c:orientation val="minMax"/>
          <c:min val="59"/>
        </c:scaling>
        <c:delete val="0"/>
        <c:axPos val="l"/>
        <c:majorGridlines>
          <c:spPr>
            <a:ln>
              <a:solidFill>
                <a:schemeClr val="bg1">
                  <a:lumMod val="85000"/>
                </a:schemeClr>
              </a:solidFill>
            </a:ln>
          </c:spPr>
        </c:majorGridlines>
        <c:numFmt formatCode="0" sourceLinked="0"/>
        <c:majorTickMark val="out"/>
        <c:minorTickMark val="none"/>
        <c:tickLblPos val="nextTo"/>
        <c:crossAx val="137560064"/>
        <c:crosses val="autoZero"/>
        <c:crossBetween val="midCat"/>
      </c:valAx>
      <c:valAx>
        <c:axId val="137563520"/>
        <c:scaling>
          <c:orientation val="minMax"/>
        </c:scaling>
        <c:delete val="0"/>
        <c:axPos val="r"/>
        <c:numFmt formatCode="0.0" sourceLinked="1"/>
        <c:majorTickMark val="out"/>
        <c:minorTickMark val="none"/>
        <c:tickLblPos val="nextTo"/>
        <c:crossAx val="137569408"/>
        <c:crosses val="max"/>
        <c:crossBetween val="between"/>
      </c:valAx>
      <c:catAx>
        <c:axId val="137569408"/>
        <c:scaling>
          <c:orientation val="minMax"/>
        </c:scaling>
        <c:delete val="1"/>
        <c:axPos val="b"/>
        <c:numFmt formatCode="General" sourceLinked="1"/>
        <c:majorTickMark val="out"/>
        <c:minorTickMark val="none"/>
        <c:tickLblPos val="nextTo"/>
        <c:crossAx val="137563520"/>
        <c:crosses val="autoZero"/>
        <c:auto val="1"/>
        <c:lblAlgn val="ctr"/>
        <c:lblOffset val="100"/>
        <c:noMultiLvlLbl val="0"/>
      </c:catAx>
    </c:plotArea>
    <c:legend>
      <c:legendPos val="b"/>
      <c:layout>
        <c:manualLayout>
          <c:xMode val="edge"/>
          <c:yMode val="edge"/>
          <c:x val="0"/>
          <c:y val="0.82895798611111116"/>
          <c:w val="1"/>
          <c:h val="0.1500204861111111"/>
        </c:manualLayout>
      </c:layout>
      <c:overlay val="0"/>
      <c:txPr>
        <a:bodyPr/>
        <a:lstStyle/>
        <a:p>
          <a:pPr>
            <a:defRPr sz="900"/>
          </a:pPr>
          <a:endParaRPr lang="fr-FR"/>
        </a:p>
      </c:txPr>
    </c:legend>
    <c:plotVisOnly val="1"/>
    <c:dispBlanksAs val="span"/>
    <c:showDLblsOverMax val="0"/>
  </c:chart>
  <c:printSettings>
    <c:headerFooter/>
    <c:pageMargins b="0.75000000000000011" l="0.70000000000000007" r="0.70000000000000007" t="0.75000000000000011" header="0.30000000000000004" footer="0.30000000000000004"/>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22685185185214E-2"/>
          <c:y val="3.5880555555555561E-2"/>
          <c:w val="0.88413935185185177"/>
          <c:h val="0.69101006944444443"/>
        </c:manualLayout>
      </c:layout>
      <c:lineChart>
        <c:grouping val="standard"/>
        <c:varyColors val="0"/>
        <c:ser>
          <c:idx val="0"/>
          <c:order val="0"/>
          <c:tx>
            <c:strRef>
              <c:f>'Fig 2.57'!$A$4</c:f>
              <c:strCache>
                <c:ptCount val="1"/>
                <c:pt idx="0">
                  <c:v>Hommes (observé)</c:v>
                </c:pt>
              </c:strCache>
            </c:strRef>
          </c:tx>
          <c:spPr>
            <a:ln w="31750">
              <a:solidFill>
                <a:schemeClr val="accent6">
                  <a:lumMod val="75000"/>
                </a:schemeClr>
              </a:solidFill>
              <a:prstDash val="solid"/>
            </a:ln>
          </c:spPr>
          <c:marker>
            <c:symbol val="none"/>
          </c:marker>
          <c:cat>
            <c:numRef>
              <c:f>'Fig 2.57'!$B$3:$BT$3</c:f>
              <c:numCache>
                <c:formatCode>General</c:formatCode>
                <c:ptCount val="71"/>
                <c:pt idx="0">
                  <c:v>1930</c:v>
                </c:pt>
                <c:pt idx="1">
                  <c:v>1931</c:v>
                </c:pt>
                <c:pt idx="2">
                  <c:v>1932</c:v>
                </c:pt>
                <c:pt idx="3">
                  <c:v>1933</c:v>
                </c:pt>
                <c:pt idx="4">
                  <c:v>1934</c:v>
                </c:pt>
                <c:pt idx="5">
                  <c:v>1935</c:v>
                </c:pt>
                <c:pt idx="6">
                  <c:v>1936</c:v>
                </c:pt>
                <c:pt idx="7">
                  <c:v>193</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2.57'!$B$4:$BT$4</c:f>
              <c:numCache>
                <c:formatCode>_-* #\ ##0.0\ _€_-;\-* #\ ##0.0\ _€_-;_-* "-"??\ _€_-;_-@_-</c:formatCode>
                <c:ptCount val="71"/>
                <c:pt idx="0">
                  <c:v>21.089923330405909</c:v>
                </c:pt>
                <c:pt idx="2">
                  <c:v>21.71411036726694</c:v>
                </c:pt>
                <c:pt idx="4">
                  <c:v>22.21485883477316</c:v>
                </c:pt>
                <c:pt idx="6">
                  <c:v>22.657664378306841</c:v>
                </c:pt>
                <c:pt idx="8">
                  <c:v>22.986477303497963</c:v>
                </c:pt>
                <c:pt idx="10">
                  <c:v>23.080033246277182</c:v>
                </c:pt>
                <c:pt idx="12">
                  <c:v>23.260055206436085</c:v>
                </c:pt>
                <c:pt idx="13">
                  <c:v>23.306080541824961</c:v>
                </c:pt>
                <c:pt idx="14">
                  <c:v>23.348293435342896</c:v>
                </c:pt>
                <c:pt idx="15">
                  <c:v>23.513782323197105</c:v>
                </c:pt>
                <c:pt idx="16">
                  <c:v>23.860005428285085</c:v>
                </c:pt>
                <c:pt idx="17">
                  <c:v>24.073444577615824</c:v>
                </c:pt>
                <c:pt idx="18">
                  <c:v>24.2274091196687</c:v>
                </c:pt>
                <c:pt idx="19">
                  <c:v>24.291122947584071</c:v>
                </c:pt>
              </c:numCache>
            </c:numRef>
          </c:val>
          <c:smooth val="0"/>
          <c:extLst>
            <c:ext xmlns:c16="http://schemas.microsoft.com/office/drawing/2014/chart" uri="{C3380CC4-5D6E-409C-BE32-E72D297353CC}">
              <c16:uniqueId val="{00000000-BF5E-47DB-948A-7CE88D2E33CD}"/>
            </c:ext>
          </c:extLst>
        </c:ser>
        <c:ser>
          <c:idx val="7"/>
          <c:order val="1"/>
          <c:tx>
            <c:strRef>
              <c:f>'Fig 2.57'!$A$5</c:f>
              <c:strCache>
                <c:ptCount val="1"/>
                <c:pt idx="0">
                  <c:v>Femmes (observé)</c:v>
                </c:pt>
              </c:strCache>
            </c:strRef>
          </c:tx>
          <c:spPr>
            <a:ln w="31750">
              <a:solidFill>
                <a:schemeClr val="accent4">
                  <a:lumMod val="75000"/>
                </a:schemeClr>
              </a:solidFill>
              <a:prstDash val="solid"/>
            </a:ln>
          </c:spPr>
          <c:marker>
            <c:symbol val="none"/>
          </c:marker>
          <c:cat>
            <c:numRef>
              <c:f>'Fig 2.57'!$B$3:$BT$3</c:f>
              <c:numCache>
                <c:formatCode>General</c:formatCode>
                <c:ptCount val="71"/>
                <c:pt idx="0">
                  <c:v>1930</c:v>
                </c:pt>
                <c:pt idx="1">
                  <c:v>1931</c:v>
                </c:pt>
                <c:pt idx="2">
                  <c:v>1932</c:v>
                </c:pt>
                <c:pt idx="3">
                  <c:v>1933</c:v>
                </c:pt>
                <c:pt idx="4">
                  <c:v>1934</c:v>
                </c:pt>
                <c:pt idx="5">
                  <c:v>1935</c:v>
                </c:pt>
                <c:pt idx="6">
                  <c:v>1936</c:v>
                </c:pt>
                <c:pt idx="7">
                  <c:v>193</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2.57'!$B$5:$BT$5</c:f>
              <c:numCache>
                <c:formatCode>_-* #\ ##0.0\ _€_-;\-* #\ ##0.0\ _€_-;_-* "-"??\ _€_-;_-@_-</c:formatCode>
                <c:ptCount val="71"/>
                <c:pt idx="0">
                  <c:v>25.358091909057329</c:v>
                </c:pt>
                <c:pt idx="2">
                  <c:v>25.799080992884839</c:v>
                </c:pt>
                <c:pt idx="4">
                  <c:v>26.097298160317422</c:v>
                </c:pt>
                <c:pt idx="6">
                  <c:v>26.446576283883964</c:v>
                </c:pt>
                <c:pt idx="8">
                  <c:v>26.857542573083379</c:v>
                </c:pt>
                <c:pt idx="10">
                  <c:v>27.114129976158459</c:v>
                </c:pt>
                <c:pt idx="12">
                  <c:v>27.395959407304758</c:v>
                </c:pt>
                <c:pt idx="13">
                  <c:v>27.491657409393348</c:v>
                </c:pt>
                <c:pt idx="14">
                  <c:v>27.508657021959849</c:v>
                </c:pt>
                <c:pt idx="15">
                  <c:v>27.572726709639838</c:v>
                </c:pt>
                <c:pt idx="16">
                  <c:v>27.85408604115802</c:v>
                </c:pt>
                <c:pt idx="17">
                  <c:v>28.016066100962618</c:v>
                </c:pt>
                <c:pt idx="18">
                  <c:v>28.132693248438017</c:v>
                </c:pt>
                <c:pt idx="19">
                  <c:v>28.203192110872109</c:v>
                </c:pt>
              </c:numCache>
            </c:numRef>
          </c:val>
          <c:smooth val="0"/>
          <c:extLst>
            <c:ext xmlns:c16="http://schemas.microsoft.com/office/drawing/2014/chart" uri="{C3380CC4-5D6E-409C-BE32-E72D297353CC}">
              <c16:uniqueId val="{00000001-BF5E-47DB-948A-7CE88D2E33CD}"/>
            </c:ext>
          </c:extLst>
        </c:ser>
        <c:ser>
          <c:idx val="8"/>
          <c:order val="3"/>
          <c:tx>
            <c:strRef>
              <c:f>'Fig 2.57'!$A$7</c:f>
              <c:strCache>
                <c:ptCount val="1"/>
                <c:pt idx="0">
                  <c:v>Hommes (projeté)</c:v>
                </c:pt>
              </c:strCache>
            </c:strRef>
          </c:tx>
          <c:spPr>
            <a:ln w="15875">
              <a:solidFill>
                <a:schemeClr val="accent6">
                  <a:lumMod val="75000"/>
                </a:schemeClr>
              </a:solidFill>
            </a:ln>
          </c:spPr>
          <c:marker>
            <c:symbol val="none"/>
          </c:marker>
          <c:cat>
            <c:numRef>
              <c:f>'Fig 2.57'!$B$3:$BT$3</c:f>
              <c:numCache>
                <c:formatCode>General</c:formatCode>
                <c:ptCount val="71"/>
                <c:pt idx="0">
                  <c:v>1930</c:v>
                </c:pt>
                <c:pt idx="1">
                  <c:v>1931</c:v>
                </c:pt>
                <c:pt idx="2">
                  <c:v>1932</c:v>
                </c:pt>
                <c:pt idx="3">
                  <c:v>1933</c:v>
                </c:pt>
                <c:pt idx="4">
                  <c:v>1934</c:v>
                </c:pt>
                <c:pt idx="5">
                  <c:v>1935</c:v>
                </c:pt>
                <c:pt idx="6">
                  <c:v>1936</c:v>
                </c:pt>
                <c:pt idx="7">
                  <c:v>193</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2.57'!$B$7:$BT$7</c:f>
              <c:numCache>
                <c:formatCode>_-* #\ ##0.0\ _€_-;\-* #\ ##0.0\ _€_-;_-* "-"??\ _€_-;_-@_-</c:formatCode>
                <c:ptCount val="71"/>
                <c:pt idx="19">
                  <c:v>24.291122947584071</c:v>
                </c:pt>
                <c:pt idx="20">
                  <c:v>24.219316267707654</c:v>
                </c:pt>
                <c:pt idx="21">
                  <c:v>24.152106063294219</c:v>
                </c:pt>
                <c:pt idx="22">
                  <c:v>23.841728055001312</c:v>
                </c:pt>
                <c:pt idx="23">
                  <c:v>23.48868465779907</c:v>
                </c:pt>
                <c:pt idx="24">
                  <c:v>23.362052242728282</c:v>
                </c:pt>
                <c:pt idx="25">
                  <c:v>23.352763252943035</c:v>
                </c:pt>
                <c:pt idx="26">
                  <c:v>23.525572412967634</c:v>
                </c:pt>
                <c:pt idx="27">
                  <c:v>23.573390408225386</c:v>
                </c:pt>
                <c:pt idx="28">
                  <c:v>23.707007632119179</c:v>
                </c:pt>
                <c:pt idx="29">
                  <c:v>23.784588884604581</c:v>
                </c:pt>
                <c:pt idx="30">
                  <c:v>23.883076616189143</c:v>
                </c:pt>
                <c:pt idx="31">
                  <c:v>23.930230911012096</c:v>
                </c:pt>
                <c:pt idx="32">
                  <c:v>23.961040086859953</c:v>
                </c:pt>
                <c:pt idx="33">
                  <c:v>24.064377869020674</c:v>
                </c:pt>
                <c:pt idx="34">
                  <c:v>24.100235750990208</c:v>
                </c:pt>
                <c:pt idx="35">
                  <c:v>24.107865215938538</c:v>
                </c:pt>
                <c:pt idx="36">
                  <c:v>24.114957724298989</c:v>
                </c:pt>
                <c:pt idx="37">
                  <c:v>24.115735962791241</c:v>
                </c:pt>
                <c:pt idx="38">
                  <c:v>24.197966974167102</c:v>
                </c:pt>
                <c:pt idx="39">
                  <c:v>24.352069424570963</c:v>
                </c:pt>
                <c:pt idx="40">
                  <c:v>24.404533578176839</c:v>
                </c:pt>
                <c:pt idx="41">
                  <c:v>24.524933538643396</c:v>
                </c:pt>
                <c:pt idx="42">
                  <c:v>24.560184453658096</c:v>
                </c:pt>
                <c:pt idx="43">
                  <c:v>24.589371664608329</c:v>
                </c:pt>
                <c:pt idx="44">
                  <c:v>24.649241520451312</c:v>
                </c:pt>
                <c:pt idx="45">
                  <c:v>24.792627317409433</c:v>
                </c:pt>
                <c:pt idx="46">
                  <c:v>24.894073006384495</c:v>
                </c:pt>
                <c:pt idx="47">
                  <c:v>25.114586947110269</c:v>
                </c:pt>
                <c:pt idx="48">
                  <c:v>25.216492904706307</c:v>
                </c:pt>
                <c:pt idx="49">
                  <c:v>25.423723396179099</c:v>
                </c:pt>
                <c:pt idx="50">
                  <c:v>25.592659309949227</c:v>
                </c:pt>
                <c:pt idx="51">
                  <c:v>25.782719941222432</c:v>
                </c:pt>
                <c:pt idx="52">
                  <c:v>25.896059961875352</c:v>
                </c:pt>
                <c:pt idx="53">
                  <c:v>26.012296835211032</c:v>
                </c:pt>
                <c:pt idx="54">
                  <c:v>26.162200557429102</c:v>
                </c:pt>
                <c:pt idx="55">
                  <c:v>26.247435761338437</c:v>
                </c:pt>
                <c:pt idx="56">
                  <c:v>26.414020378701096</c:v>
                </c:pt>
                <c:pt idx="57">
                  <c:v>26.520381110392151</c:v>
                </c:pt>
                <c:pt idx="58">
                  <c:v>26.659499318509916</c:v>
                </c:pt>
                <c:pt idx="59">
                  <c:v>26.80645609777158</c:v>
                </c:pt>
                <c:pt idx="60">
                  <c:v>26.905199273839358</c:v>
                </c:pt>
                <c:pt idx="61">
                  <c:v>27.078962596763823</c:v>
                </c:pt>
                <c:pt idx="62">
                  <c:v>27.259349117175638</c:v>
                </c:pt>
                <c:pt idx="63">
                  <c:v>27.443298383575012</c:v>
                </c:pt>
                <c:pt idx="64">
                  <c:v>27.572928409663042</c:v>
                </c:pt>
                <c:pt idx="65">
                  <c:v>27.653982816209115</c:v>
                </c:pt>
                <c:pt idx="66">
                  <c:v>27.537210744404348</c:v>
                </c:pt>
                <c:pt idx="67">
                  <c:v>27.552964977043516</c:v>
                </c:pt>
                <c:pt idx="68">
                  <c:v>27.663932319901576</c:v>
                </c:pt>
                <c:pt idx="69">
                  <c:v>27.862319376550531</c:v>
                </c:pt>
                <c:pt idx="70">
                  <c:v>28.058208162527848</c:v>
                </c:pt>
              </c:numCache>
            </c:numRef>
          </c:val>
          <c:smooth val="0"/>
          <c:extLst>
            <c:ext xmlns:c16="http://schemas.microsoft.com/office/drawing/2014/chart" uri="{C3380CC4-5D6E-409C-BE32-E72D297353CC}">
              <c16:uniqueId val="{00000002-BF5E-47DB-948A-7CE88D2E33CD}"/>
            </c:ext>
          </c:extLst>
        </c:ser>
        <c:ser>
          <c:idx val="9"/>
          <c:order val="4"/>
          <c:tx>
            <c:strRef>
              <c:f>'Fig 2.57'!$A$8</c:f>
              <c:strCache>
                <c:ptCount val="1"/>
                <c:pt idx="0">
                  <c:v>Femmes (projeté)</c:v>
                </c:pt>
              </c:strCache>
            </c:strRef>
          </c:tx>
          <c:spPr>
            <a:ln w="15875">
              <a:solidFill>
                <a:schemeClr val="accent4">
                  <a:lumMod val="75000"/>
                </a:schemeClr>
              </a:solidFill>
            </a:ln>
          </c:spPr>
          <c:marker>
            <c:symbol val="none"/>
          </c:marker>
          <c:cat>
            <c:numRef>
              <c:f>'Fig 2.57'!$B$3:$BT$3</c:f>
              <c:numCache>
                <c:formatCode>General</c:formatCode>
                <c:ptCount val="71"/>
                <c:pt idx="0">
                  <c:v>1930</c:v>
                </c:pt>
                <c:pt idx="1">
                  <c:v>1931</c:v>
                </c:pt>
                <c:pt idx="2">
                  <c:v>1932</c:v>
                </c:pt>
                <c:pt idx="3">
                  <c:v>1933</c:v>
                </c:pt>
                <c:pt idx="4">
                  <c:v>1934</c:v>
                </c:pt>
                <c:pt idx="5">
                  <c:v>1935</c:v>
                </c:pt>
                <c:pt idx="6">
                  <c:v>1936</c:v>
                </c:pt>
                <c:pt idx="7">
                  <c:v>193</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2.57'!$B$8:$BT$8</c:f>
              <c:numCache>
                <c:formatCode>_-* #\ ##0.0\ _€_-;\-* #\ ##0.0\ _€_-;_-* "-"??\ _€_-;_-@_-</c:formatCode>
                <c:ptCount val="71"/>
                <c:pt idx="19">
                  <c:v>28.203192110872109</c:v>
                </c:pt>
                <c:pt idx="20">
                  <c:v>28.1918446286397</c:v>
                </c:pt>
                <c:pt idx="21">
                  <c:v>28.061472114222092</c:v>
                </c:pt>
                <c:pt idx="22">
                  <c:v>27.625102238632863</c:v>
                </c:pt>
                <c:pt idx="23">
                  <c:v>27.340698121980935</c:v>
                </c:pt>
                <c:pt idx="24">
                  <c:v>27.056630155985346</c:v>
                </c:pt>
                <c:pt idx="25">
                  <c:v>26.956653702207696</c:v>
                </c:pt>
                <c:pt idx="26">
                  <c:v>26.991306002989013</c:v>
                </c:pt>
                <c:pt idx="27">
                  <c:v>27.05647372878466</c:v>
                </c:pt>
                <c:pt idx="28">
                  <c:v>27.124604640091306</c:v>
                </c:pt>
                <c:pt idx="29">
                  <c:v>27.160578427405518</c:v>
                </c:pt>
                <c:pt idx="30">
                  <c:v>27.308893449218424</c:v>
                </c:pt>
                <c:pt idx="31">
                  <c:v>27.379271806258203</c:v>
                </c:pt>
                <c:pt idx="32">
                  <c:v>27.391248030848629</c:v>
                </c:pt>
                <c:pt idx="33">
                  <c:v>27.476910345386273</c:v>
                </c:pt>
                <c:pt idx="34">
                  <c:v>27.482998977577815</c:v>
                </c:pt>
                <c:pt idx="35">
                  <c:v>27.569817083561503</c:v>
                </c:pt>
                <c:pt idx="36">
                  <c:v>27.651751222149407</c:v>
                </c:pt>
                <c:pt idx="37">
                  <c:v>27.679001006246466</c:v>
                </c:pt>
                <c:pt idx="38">
                  <c:v>27.763048583456552</c:v>
                </c:pt>
                <c:pt idx="39">
                  <c:v>27.892339337997548</c:v>
                </c:pt>
                <c:pt idx="40">
                  <c:v>27.9586169872724</c:v>
                </c:pt>
                <c:pt idx="41">
                  <c:v>28.094040262078394</c:v>
                </c:pt>
                <c:pt idx="42">
                  <c:v>28.129493141624835</c:v>
                </c:pt>
                <c:pt idx="43">
                  <c:v>28.221513982360875</c:v>
                </c:pt>
                <c:pt idx="44">
                  <c:v>28.271554315743735</c:v>
                </c:pt>
                <c:pt idx="45">
                  <c:v>28.383060815852957</c:v>
                </c:pt>
                <c:pt idx="46">
                  <c:v>28.488249502937997</c:v>
                </c:pt>
                <c:pt idx="47">
                  <c:v>28.667089492765029</c:v>
                </c:pt>
                <c:pt idx="48">
                  <c:v>28.803332785118535</c:v>
                </c:pt>
                <c:pt idx="49">
                  <c:v>28.957491836450146</c:v>
                </c:pt>
                <c:pt idx="50">
                  <c:v>29.115883860625345</c:v>
                </c:pt>
                <c:pt idx="51">
                  <c:v>29.294248959512373</c:v>
                </c:pt>
                <c:pt idx="52">
                  <c:v>29.36645573876541</c:v>
                </c:pt>
                <c:pt idx="53">
                  <c:v>29.457366393178489</c:v>
                </c:pt>
                <c:pt idx="54">
                  <c:v>29.558934384135689</c:v>
                </c:pt>
                <c:pt idx="55">
                  <c:v>29.639724359885506</c:v>
                </c:pt>
                <c:pt idx="56">
                  <c:v>29.74235206652336</c:v>
                </c:pt>
                <c:pt idx="57">
                  <c:v>29.847966560333333</c:v>
                </c:pt>
                <c:pt idx="58">
                  <c:v>29.970401031947667</c:v>
                </c:pt>
                <c:pt idx="59">
                  <c:v>30.076142047001738</c:v>
                </c:pt>
                <c:pt idx="60">
                  <c:v>30.207158962984508</c:v>
                </c:pt>
                <c:pt idx="61">
                  <c:v>30.305328056967511</c:v>
                </c:pt>
                <c:pt idx="62">
                  <c:v>30.470460584538436</c:v>
                </c:pt>
                <c:pt idx="63">
                  <c:v>30.602635535964879</c:v>
                </c:pt>
                <c:pt idx="64">
                  <c:v>30.725631801130625</c:v>
                </c:pt>
                <c:pt idx="65">
                  <c:v>30.812874180790295</c:v>
                </c:pt>
                <c:pt idx="66">
                  <c:v>30.761414379354143</c:v>
                </c:pt>
                <c:pt idx="67">
                  <c:v>30.789628520141115</c:v>
                </c:pt>
                <c:pt idx="68">
                  <c:v>30.925765870967318</c:v>
                </c:pt>
                <c:pt idx="69">
                  <c:v>31.008752839321396</c:v>
                </c:pt>
                <c:pt idx="70">
                  <c:v>31.218111785785879</c:v>
                </c:pt>
              </c:numCache>
            </c:numRef>
          </c:val>
          <c:smooth val="0"/>
          <c:extLst>
            <c:ext xmlns:c16="http://schemas.microsoft.com/office/drawing/2014/chart" uri="{C3380CC4-5D6E-409C-BE32-E72D297353CC}">
              <c16:uniqueId val="{00000003-BF5E-47DB-948A-7CE88D2E33CD}"/>
            </c:ext>
          </c:extLst>
        </c:ser>
        <c:dLbls>
          <c:showLegendKey val="0"/>
          <c:showVal val="0"/>
          <c:showCatName val="0"/>
          <c:showSerName val="0"/>
          <c:showPercent val="0"/>
          <c:showBubbleSize val="0"/>
        </c:dLbls>
        <c:marker val="1"/>
        <c:smooth val="0"/>
        <c:axId val="140679040"/>
        <c:axId val="140689408"/>
      </c:lineChart>
      <c:lineChart>
        <c:grouping val="standard"/>
        <c:varyColors val="0"/>
        <c:ser>
          <c:idx val="10"/>
          <c:order val="2"/>
          <c:tx>
            <c:strRef>
              <c:f>'Fig 2.57'!$A$6</c:f>
              <c:strCache>
                <c:ptCount val="1"/>
                <c:pt idx="0">
                  <c:v>Ecart femmes - hommes (observé, échelle de droite)</c:v>
                </c:pt>
              </c:strCache>
            </c:strRef>
          </c:tx>
          <c:spPr>
            <a:ln w="31750">
              <a:solidFill>
                <a:schemeClr val="accent3">
                  <a:lumMod val="75000"/>
                </a:schemeClr>
              </a:solidFill>
              <a:prstDash val="solid"/>
            </a:ln>
          </c:spPr>
          <c:marker>
            <c:symbol val="none"/>
          </c:marker>
          <c:cat>
            <c:numRef>
              <c:f>'Fig 2.57'!$B$3:$BT$3</c:f>
              <c:numCache>
                <c:formatCode>General</c:formatCode>
                <c:ptCount val="71"/>
                <c:pt idx="0">
                  <c:v>1930</c:v>
                </c:pt>
                <c:pt idx="1">
                  <c:v>1931</c:v>
                </c:pt>
                <c:pt idx="2">
                  <c:v>1932</c:v>
                </c:pt>
                <c:pt idx="3">
                  <c:v>1933</c:v>
                </c:pt>
                <c:pt idx="4">
                  <c:v>1934</c:v>
                </c:pt>
                <c:pt idx="5">
                  <c:v>1935</c:v>
                </c:pt>
                <c:pt idx="6">
                  <c:v>1936</c:v>
                </c:pt>
                <c:pt idx="7">
                  <c:v>193</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2.57'!$B$6:$BT$6</c:f>
              <c:numCache>
                <c:formatCode>_-* #\ ##0.0\ _€_-;\-* #\ ##0.0\ _€_-;_-* "-"??\ _€_-;_-@_-</c:formatCode>
                <c:ptCount val="71"/>
                <c:pt idx="0">
                  <c:v>4.2681685786514194</c:v>
                </c:pt>
                <c:pt idx="2">
                  <c:v>4.084970625617899</c:v>
                </c:pt>
                <c:pt idx="4">
                  <c:v>3.8824393255442615</c:v>
                </c:pt>
                <c:pt idx="6">
                  <c:v>3.7889119055771232</c:v>
                </c:pt>
                <c:pt idx="8">
                  <c:v>3.8710652695854151</c:v>
                </c:pt>
                <c:pt idx="10">
                  <c:v>4.0340967298812771</c:v>
                </c:pt>
                <c:pt idx="12">
                  <c:v>4.1359042008686728</c:v>
                </c:pt>
                <c:pt idx="13">
                  <c:v>4.1855768675683862</c:v>
                </c:pt>
                <c:pt idx="14">
                  <c:v>4.1603635866169526</c:v>
                </c:pt>
                <c:pt idx="15">
                  <c:v>4.0589443864427324</c:v>
                </c:pt>
                <c:pt idx="16">
                  <c:v>3.9940806128729349</c:v>
                </c:pt>
                <c:pt idx="17">
                  <c:v>3.9426215233467943</c:v>
                </c:pt>
                <c:pt idx="18">
                  <c:v>3.905284128769317</c:v>
                </c:pt>
                <c:pt idx="19">
                  <c:v>3.912069163288038</c:v>
                </c:pt>
              </c:numCache>
            </c:numRef>
          </c:val>
          <c:smooth val="0"/>
          <c:extLst>
            <c:ext xmlns:c16="http://schemas.microsoft.com/office/drawing/2014/chart" uri="{C3380CC4-5D6E-409C-BE32-E72D297353CC}">
              <c16:uniqueId val="{00000004-BF5E-47DB-948A-7CE88D2E33CD}"/>
            </c:ext>
          </c:extLst>
        </c:ser>
        <c:ser>
          <c:idx val="11"/>
          <c:order val="5"/>
          <c:tx>
            <c:strRef>
              <c:f>'Fig 2.57'!$A$9</c:f>
              <c:strCache>
                <c:ptCount val="1"/>
                <c:pt idx="0">
                  <c:v>Ecart femmes - hommes (projeté, échelle de droite)</c:v>
                </c:pt>
              </c:strCache>
            </c:strRef>
          </c:tx>
          <c:spPr>
            <a:ln w="15875">
              <a:solidFill>
                <a:schemeClr val="accent3">
                  <a:lumMod val="75000"/>
                </a:schemeClr>
              </a:solidFill>
            </a:ln>
          </c:spPr>
          <c:marker>
            <c:symbol val="none"/>
          </c:marker>
          <c:cat>
            <c:numRef>
              <c:f>'Fig 2.57'!$B$3:$BT$3</c:f>
              <c:numCache>
                <c:formatCode>General</c:formatCode>
                <c:ptCount val="71"/>
                <c:pt idx="0">
                  <c:v>1930</c:v>
                </c:pt>
                <c:pt idx="1">
                  <c:v>1931</c:v>
                </c:pt>
                <c:pt idx="2">
                  <c:v>1932</c:v>
                </c:pt>
                <c:pt idx="3">
                  <c:v>1933</c:v>
                </c:pt>
                <c:pt idx="4">
                  <c:v>1934</c:v>
                </c:pt>
                <c:pt idx="5">
                  <c:v>1935</c:v>
                </c:pt>
                <c:pt idx="6">
                  <c:v>1936</c:v>
                </c:pt>
                <c:pt idx="7">
                  <c:v>193</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pt idx="61">
                  <c:v>1991</c:v>
                </c:pt>
                <c:pt idx="62">
                  <c:v>1992</c:v>
                </c:pt>
                <c:pt idx="63">
                  <c:v>1993</c:v>
                </c:pt>
                <c:pt idx="64">
                  <c:v>1994</c:v>
                </c:pt>
                <c:pt idx="65">
                  <c:v>1995</c:v>
                </c:pt>
                <c:pt idx="66">
                  <c:v>1996</c:v>
                </c:pt>
                <c:pt idx="67">
                  <c:v>1997</c:v>
                </c:pt>
                <c:pt idx="68">
                  <c:v>1998</c:v>
                </c:pt>
                <c:pt idx="69">
                  <c:v>1999</c:v>
                </c:pt>
                <c:pt idx="70">
                  <c:v>2000</c:v>
                </c:pt>
              </c:numCache>
            </c:numRef>
          </c:cat>
          <c:val>
            <c:numRef>
              <c:f>'Fig 2.57'!$B$9:$BT$9</c:f>
              <c:numCache>
                <c:formatCode>_-* #\ ##0.0\ _€_-;\-* #\ ##0.0\ _€_-;_-* "-"??\ _€_-;_-@_-</c:formatCode>
                <c:ptCount val="71"/>
                <c:pt idx="19">
                  <c:v>3.912069163288038</c:v>
                </c:pt>
                <c:pt idx="20">
                  <c:v>3.9725283609320456</c:v>
                </c:pt>
                <c:pt idx="21">
                  <c:v>3.909366050927872</c:v>
                </c:pt>
                <c:pt idx="22">
                  <c:v>3.7833741836315511</c:v>
                </c:pt>
                <c:pt idx="23">
                  <c:v>3.8520134641818657</c:v>
                </c:pt>
                <c:pt idx="24">
                  <c:v>3.6945779132570635</c:v>
                </c:pt>
                <c:pt idx="25">
                  <c:v>3.6038904492646608</c:v>
                </c:pt>
                <c:pt idx="26">
                  <c:v>3.4657335900213795</c:v>
                </c:pt>
                <c:pt idx="27">
                  <c:v>3.4830833205592739</c:v>
                </c:pt>
                <c:pt idx="28">
                  <c:v>3.4175970079721267</c:v>
                </c:pt>
                <c:pt idx="29">
                  <c:v>3.3759895428009372</c:v>
                </c:pt>
                <c:pt idx="30">
                  <c:v>3.4258168330292804</c:v>
                </c:pt>
                <c:pt idx="31">
                  <c:v>3.4490408952461067</c:v>
                </c:pt>
                <c:pt idx="32">
                  <c:v>3.4302079439886768</c:v>
                </c:pt>
                <c:pt idx="33">
                  <c:v>3.4125324763655982</c:v>
                </c:pt>
                <c:pt idx="34">
                  <c:v>3.3827632265876062</c:v>
                </c:pt>
                <c:pt idx="35">
                  <c:v>3.4619518676229646</c:v>
                </c:pt>
                <c:pt idx="36">
                  <c:v>3.5367934978504181</c:v>
                </c:pt>
                <c:pt idx="37">
                  <c:v>3.5632650434552247</c:v>
                </c:pt>
                <c:pt idx="38">
                  <c:v>3.5650816092894502</c:v>
                </c:pt>
                <c:pt idx="39">
                  <c:v>3.5402699134265845</c:v>
                </c:pt>
                <c:pt idx="40">
                  <c:v>3.5540834090955613</c:v>
                </c:pt>
                <c:pt idx="41">
                  <c:v>3.5691067234349987</c:v>
                </c:pt>
                <c:pt idx="42">
                  <c:v>3.5693086879667391</c:v>
                </c:pt>
                <c:pt idx="43">
                  <c:v>3.632142317752546</c:v>
                </c:pt>
                <c:pt idx="44">
                  <c:v>3.622312795292423</c:v>
                </c:pt>
                <c:pt idx="45">
                  <c:v>3.5904334984435238</c:v>
                </c:pt>
                <c:pt idx="46">
                  <c:v>3.5941764965535015</c:v>
                </c:pt>
                <c:pt idx="47">
                  <c:v>3.552502545654761</c:v>
                </c:pt>
                <c:pt idx="48">
                  <c:v>3.5868398804122279</c:v>
                </c:pt>
                <c:pt idx="49">
                  <c:v>3.5337684402710465</c:v>
                </c:pt>
                <c:pt idx="50">
                  <c:v>3.5232245506761188</c:v>
                </c:pt>
                <c:pt idx="51">
                  <c:v>3.5115290182899415</c:v>
                </c:pt>
                <c:pt idx="52">
                  <c:v>3.470395776890058</c:v>
                </c:pt>
                <c:pt idx="53">
                  <c:v>3.4450695579674573</c:v>
                </c:pt>
                <c:pt idx="54">
                  <c:v>3.396733826706587</c:v>
                </c:pt>
                <c:pt idx="55">
                  <c:v>3.3922885985470685</c:v>
                </c:pt>
                <c:pt idx="56">
                  <c:v>3.3283316878222635</c:v>
                </c:pt>
                <c:pt idx="57">
                  <c:v>3.3275854499411821</c:v>
                </c:pt>
                <c:pt idx="58">
                  <c:v>3.310901713437751</c:v>
                </c:pt>
                <c:pt idx="59">
                  <c:v>3.2696859492301584</c:v>
                </c:pt>
                <c:pt idx="60">
                  <c:v>3.3019596891451499</c:v>
                </c:pt>
                <c:pt idx="61">
                  <c:v>3.226365460203688</c:v>
                </c:pt>
                <c:pt idx="62">
                  <c:v>3.2111114673627981</c:v>
                </c:pt>
                <c:pt idx="63">
                  <c:v>3.1593371523898668</c:v>
                </c:pt>
                <c:pt idx="64">
                  <c:v>3.1527033914675826</c:v>
                </c:pt>
                <c:pt idx="65">
                  <c:v>3.15889136458118</c:v>
                </c:pt>
                <c:pt idx="66">
                  <c:v>3.2242036349497951</c:v>
                </c:pt>
                <c:pt idx="67">
                  <c:v>3.236663543097599</c:v>
                </c:pt>
                <c:pt idx="68">
                  <c:v>3.2618335510657417</c:v>
                </c:pt>
                <c:pt idx="69">
                  <c:v>3.1464334627708652</c:v>
                </c:pt>
                <c:pt idx="70">
                  <c:v>3.1599036232580318</c:v>
                </c:pt>
              </c:numCache>
            </c:numRef>
          </c:val>
          <c:smooth val="0"/>
          <c:extLst>
            <c:ext xmlns:c16="http://schemas.microsoft.com/office/drawing/2014/chart" uri="{C3380CC4-5D6E-409C-BE32-E72D297353CC}">
              <c16:uniqueId val="{00000005-BF5E-47DB-948A-7CE88D2E33CD}"/>
            </c:ext>
          </c:extLst>
        </c:ser>
        <c:dLbls>
          <c:showLegendKey val="0"/>
          <c:showVal val="0"/>
          <c:showCatName val="0"/>
          <c:showSerName val="0"/>
          <c:showPercent val="0"/>
          <c:showBubbleSize val="0"/>
        </c:dLbls>
        <c:marker val="1"/>
        <c:smooth val="0"/>
        <c:axId val="140692480"/>
        <c:axId val="140690944"/>
      </c:lineChart>
      <c:catAx>
        <c:axId val="140679040"/>
        <c:scaling>
          <c:orientation val="minMax"/>
        </c:scaling>
        <c:delete val="0"/>
        <c:axPos val="b"/>
        <c:majorGridlines>
          <c:spPr>
            <a:ln>
              <a:noFill/>
            </a:ln>
          </c:spPr>
        </c:majorGridlines>
        <c:title>
          <c:tx>
            <c:rich>
              <a:bodyPr/>
              <a:lstStyle/>
              <a:p>
                <a:pPr>
                  <a:defRPr b="0"/>
                </a:pPr>
                <a:r>
                  <a:rPr lang="en-US" b="0"/>
                  <a:t>génération</a:t>
                </a:r>
              </a:p>
            </c:rich>
          </c:tx>
          <c:layout>
            <c:manualLayout>
              <c:xMode val="edge"/>
              <c:yMode val="edge"/>
              <c:x val="0.80618944099378886"/>
              <c:y val="0.64330034722222229"/>
            </c:manualLayout>
          </c:layout>
          <c:overlay val="0"/>
        </c:title>
        <c:numFmt formatCode="General" sourceLinked="1"/>
        <c:majorTickMark val="out"/>
        <c:minorTickMark val="none"/>
        <c:tickLblPos val="low"/>
        <c:spPr>
          <a:ln w="12700"/>
        </c:spPr>
        <c:txPr>
          <a:bodyPr rot="-5400000" vert="horz"/>
          <a:lstStyle/>
          <a:p>
            <a:pPr>
              <a:defRPr/>
            </a:pPr>
            <a:endParaRPr lang="fr-FR"/>
          </a:p>
        </c:txPr>
        <c:crossAx val="140689408"/>
        <c:crosses val="autoZero"/>
        <c:auto val="1"/>
        <c:lblAlgn val="ctr"/>
        <c:lblOffset val="100"/>
        <c:tickLblSkip val="5"/>
        <c:tickMarkSkip val="1"/>
        <c:noMultiLvlLbl val="0"/>
      </c:catAx>
      <c:valAx>
        <c:axId val="140689408"/>
        <c:scaling>
          <c:orientation val="minMax"/>
          <c:min val="20"/>
        </c:scaling>
        <c:delete val="0"/>
        <c:axPos val="l"/>
        <c:majorGridlines>
          <c:spPr>
            <a:ln>
              <a:solidFill>
                <a:schemeClr val="bg1">
                  <a:lumMod val="85000"/>
                </a:schemeClr>
              </a:solidFill>
            </a:ln>
          </c:spPr>
        </c:majorGridlines>
        <c:numFmt formatCode="0" sourceLinked="0"/>
        <c:majorTickMark val="out"/>
        <c:minorTickMark val="none"/>
        <c:tickLblPos val="nextTo"/>
        <c:crossAx val="140679040"/>
        <c:crosses val="autoZero"/>
        <c:crossBetween val="midCat"/>
      </c:valAx>
      <c:valAx>
        <c:axId val="140690944"/>
        <c:scaling>
          <c:orientation val="minMax"/>
          <c:min val="2"/>
        </c:scaling>
        <c:delete val="0"/>
        <c:axPos val="r"/>
        <c:numFmt formatCode="_-* #\ ##0.0\ _€_-;\-* #\ ##0.0\ _€_-;_-* &quot;-&quot;??\ _€_-;_-@_-" sourceLinked="1"/>
        <c:majorTickMark val="out"/>
        <c:minorTickMark val="none"/>
        <c:tickLblPos val="nextTo"/>
        <c:crossAx val="140692480"/>
        <c:crosses val="max"/>
        <c:crossBetween val="between"/>
      </c:valAx>
      <c:catAx>
        <c:axId val="140692480"/>
        <c:scaling>
          <c:orientation val="minMax"/>
        </c:scaling>
        <c:delete val="1"/>
        <c:axPos val="b"/>
        <c:numFmt formatCode="General" sourceLinked="1"/>
        <c:majorTickMark val="out"/>
        <c:minorTickMark val="none"/>
        <c:tickLblPos val="nextTo"/>
        <c:crossAx val="140690944"/>
        <c:crosses val="autoZero"/>
        <c:auto val="1"/>
        <c:lblAlgn val="ctr"/>
        <c:lblOffset val="100"/>
        <c:noMultiLvlLbl val="0"/>
      </c:catAx>
    </c:plotArea>
    <c:legend>
      <c:legendPos val="b"/>
      <c:layout>
        <c:manualLayout>
          <c:xMode val="edge"/>
          <c:yMode val="edge"/>
          <c:x val="0"/>
          <c:y val="0.8642357638888889"/>
          <c:w val="1"/>
          <c:h val="0.1357642361111111"/>
        </c:manualLayout>
      </c:layout>
      <c:overlay val="0"/>
      <c:txPr>
        <a:bodyPr/>
        <a:lstStyle/>
        <a:p>
          <a:pPr>
            <a:defRPr sz="900"/>
          </a:pPr>
          <a:endParaRPr lang="fr-FR"/>
        </a:p>
      </c:txPr>
    </c:legend>
    <c:plotVisOnly val="1"/>
    <c:dispBlanksAs val="span"/>
    <c:showDLblsOverMax val="0"/>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72961053135682E-2"/>
          <c:y val="5.3527980535279802E-2"/>
          <c:w val="0.9090821073108436"/>
          <c:h val="0.7015652240550222"/>
        </c:manualLayout>
      </c:layout>
      <c:lineChart>
        <c:grouping val="standard"/>
        <c:varyColors val="0"/>
        <c:ser>
          <c:idx val="0"/>
          <c:order val="0"/>
          <c:tx>
            <c:strRef>
              <c:f>'Fig 2.6'!$C$5</c:f>
              <c:strCache>
                <c:ptCount val="1"/>
                <c:pt idx="0">
                  <c:v>Observé </c:v>
                </c:pt>
              </c:strCache>
            </c:strRef>
          </c:tx>
          <c:spPr>
            <a:ln w="28575" cap="rnd">
              <a:solidFill>
                <a:schemeClr val="bg1">
                  <a:lumMod val="50000"/>
                </a:schemeClr>
              </a:solidFill>
              <a:round/>
            </a:ln>
            <a:effectLst/>
          </c:spPr>
          <c:marker>
            <c:symbol val="none"/>
          </c:marker>
          <c:cat>
            <c:numRef>
              <c:f>'Fig 2.6'!$D$4:$GG$4</c:f>
              <c:numCache>
                <c:formatCode>General</c:formatCode>
                <c:ptCount val="1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5">
                  <c:v>2020</c:v>
                </c:pt>
                <c:pt idx="76">
                  <c:v>2021</c:v>
                </c:pt>
                <c:pt idx="77">
                  <c:v>2022</c:v>
                </c:pt>
                <c:pt idx="78">
                  <c:v>2023</c:v>
                </c:pt>
                <c:pt idx="79">
                  <c:v>2024</c:v>
                </c:pt>
                <c:pt idx="80">
                  <c:v>2025</c:v>
                </c:pt>
                <c:pt idx="81">
                  <c:v>2026</c:v>
                </c:pt>
                <c:pt idx="82">
                  <c:v>2027</c:v>
                </c:pt>
                <c:pt idx="83">
                  <c:v>2028</c:v>
                </c:pt>
                <c:pt idx="84">
                  <c:v>2029</c:v>
                </c:pt>
                <c:pt idx="85">
                  <c:v>2030</c:v>
                </c:pt>
                <c:pt idx="86">
                  <c:v>2031</c:v>
                </c:pt>
                <c:pt idx="87">
                  <c:v>2032</c:v>
                </c:pt>
                <c:pt idx="88">
                  <c:v>2033</c:v>
                </c:pt>
                <c:pt idx="89">
                  <c:v>2034</c:v>
                </c:pt>
                <c:pt idx="90">
                  <c:v>2035</c:v>
                </c:pt>
                <c:pt idx="91">
                  <c:v>2036</c:v>
                </c:pt>
                <c:pt idx="92">
                  <c:v>2037</c:v>
                </c:pt>
                <c:pt idx="93">
                  <c:v>2038</c:v>
                </c:pt>
                <c:pt idx="94">
                  <c:v>2039</c:v>
                </c:pt>
                <c:pt idx="95">
                  <c:v>2040</c:v>
                </c:pt>
                <c:pt idx="96">
                  <c:v>2041</c:v>
                </c:pt>
                <c:pt idx="97">
                  <c:v>2042</c:v>
                </c:pt>
                <c:pt idx="98">
                  <c:v>2043</c:v>
                </c:pt>
                <c:pt idx="99">
                  <c:v>2044</c:v>
                </c:pt>
                <c:pt idx="100">
                  <c:v>2045</c:v>
                </c:pt>
                <c:pt idx="101">
                  <c:v>2046</c:v>
                </c:pt>
                <c:pt idx="102">
                  <c:v>2047</c:v>
                </c:pt>
                <c:pt idx="103">
                  <c:v>2048</c:v>
                </c:pt>
                <c:pt idx="104">
                  <c:v>2049</c:v>
                </c:pt>
                <c:pt idx="105">
                  <c:v>2050</c:v>
                </c:pt>
                <c:pt idx="106">
                  <c:v>2051</c:v>
                </c:pt>
                <c:pt idx="107">
                  <c:v>2052</c:v>
                </c:pt>
                <c:pt idx="108">
                  <c:v>2053</c:v>
                </c:pt>
                <c:pt idx="109">
                  <c:v>2054</c:v>
                </c:pt>
                <c:pt idx="110">
                  <c:v>2055</c:v>
                </c:pt>
                <c:pt idx="111">
                  <c:v>2056</c:v>
                </c:pt>
                <c:pt idx="112">
                  <c:v>2057</c:v>
                </c:pt>
                <c:pt idx="113">
                  <c:v>2058</c:v>
                </c:pt>
                <c:pt idx="114">
                  <c:v>2059</c:v>
                </c:pt>
                <c:pt idx="115">
                  <c:v>2060</c:v>
                </c:pt>
                <c:pt idx="116">
                  <c:v>2061</c:v>
                </c:pt>
                <c:pt idx="117">
                  <c:v>2062</c:v>
                </c:pt>
                <c:pt idx="118">
                  <c:v>2063</c:v>
                </c:pt>
                <c:pt idx="119">
                  <c:v>2064</c:v>
                </c:pt>
                <c:pt idx="120">
                  <c:v>2065</c:v>
                </c:pt>
                <c:pt idx="121">
                  <c:v>2066</c:v>
                </c:pt>
                <c:pt idx="122">
                  <c:v>2067</c:v>
                </c:pt>
                <c:pt idx="123">
                  <c:v>2068</c:v>
                </c:pt>
                <c:pt idx="124">
                  <c:v>2069</c:v>
                </c:pt>
                <c:pt idx="125">
                  <c:v>2070</c:v>
                </c:pt>
                <c:pt idx="130">
                  <c:v>2020</c:v>
                </c:pt>
                <c:pt idx="131">
                  <c:v>2021</c:v>
                </c:pt>
                <c:pt idx="132">
                  <c:v>2022</c:v>
                </c:pt>
                <c:pt idx="133">
                  <c:v>2023</c:v>
                </c:pt>
                <c:pt idx="134">
                  <c:v>2024</c:v>
                </c:pt>
                <c:pt idx="135">
                  <c:v>2025</c:v>
                </c:pt>
                <c:pt idx="136">
                  <c:v>2026</c:v>
                </c:pt>
                <c:pt idx="137">
                  <c:v>2027</c:v>
                </c:pt>
                <c:pt idx="138">
                  <c:v>2028</c:v>
                </c:pt>
                <c:pt idx="139">
                  <c:v>2029</c:v>
                </c:pt>
                <c:pt idx="140">
                  <c:v>2030</c:v>
                </c:pt>
                <c:pt idx="141">
                  <c:v>2031</c:v>
                </c:pt>
                <c:pt idx="142">
                  <c:v>2032</c:v>
                </c:pt>
                <c:pt idx="143">
                  <c:v>2033</c:v>
                </c:pt>
                <c:pt idx="144">
                  <c:v>2034</c:v>
                </c:pt>
                <c:pt idx="145">
                  <c:v>2035</c:v>
                </c:pt>
                <c:pt idx="146">
                  <c:v>2036</c:v>
                </c:pt>
                <c:pt idx="147">
                  <c:v>2037</c:v>
                </c:pt>
                <c:pt idx="148">
                  <c:v>2038</c:v>
                </c:pt>
                <c:pt idx="149">
                  <c:v>2039</c:v>
                </c:pt>
                <c:pt idx="150">
                  <c:v>2040</c:v>
                </c:pt>
                <c:pt idx="151">
                  <c:v>2041</c:v>
                </c:pt>
                <c:pt idx="152">
                  <c:v>2042</c:v>
                </c:pt>
                <c:pt idx="153">
                  <c:v>2043</c:v>
                </c:pt>
                <c:pt idx="154">
                  <c:v>2044</c:v>
                </c:pt>
                <c:pt idx="155">
                  <c:v>2045</c:v>
                </c:pt>
                <c:pt idx="156">
                  <c:v>2046</c:v>
                </c:pt>
                <c:pt idx="157">
                  <c:v>2047</c:v>
                </c:pt>
                <c:pt idx="158">
                  <c:v>2048</c:v>
                </c:pt>
                <c:pt idx="159">
                  <c:v>2049</c:v>
                </c:pt>
                <c:pt idx="160">
                  <c:v>2050</c:v>
                </c:pt>
                <c:pt idx="161">
                  <c:v>2051</c:v>
                </c:pt>
                <c:pt idx="162">
                  <c:v>2052</c:v>
                </c:pt>
                <c:pt idx="163">
                  <c:v>2053</c:v>
                </c:pt>
                <c:pt idx="164">
                  <c:v>2054</c:v>
                </c:pt>
                <c:pt idx="165">
                  <c:v>2055</c:v>
                </c:pt>
                <c:pt idx="166">
                  <c:v>2056</c:v>
                </c:pt>
                <c:pt idx="167">
                  <c:v>2057</c:v>
                </c:pt>
                <c:pt idx="168">
                  <c:v>2058</c:v>
                </c:pt>
                <c:pt idx="169">
                  <c:v>2059</c:v>
                </c:pt>
                <c:pt idx="170">
                  <c:v>2060</c:v>
                </c:pt>
                <c:pt idx="171">
                  <c:v>2061</c:v>
                </c:pt>
                <c:pt idx="172">
                  <c:v>2062</c:v>
                </c:pt>
                <c:pt idx="173">
                  <c:v>2063</c:v>
                </c:pt>
                <c:pt idx="174">
                  <c:v>2064</c:v>
                </c:pt>
                <c:pt idx="175">
                  <c:v>2065</c:v>
                </c:pt>
                <c:pt idx="176">
                  <c:v>2066</c:v>
                </c:pt>
                <c:pt idx="177">
                  <c:v>2067</c:v>
                </c:pt>
                <c:pt idx="178">
                  <c:v>2068</c:v>
                </c:pt>
                <c:pt idx="179">
                  <c:v>2069</c:v>
                </c:pt>
                <c:pt idx="180">
                  <c:v>2070</c:v>
                </c:pt>
              </c:numCache>
            </c:numRef>
          </c:cat>
          <c:val>
            <c:numRef>
              <c:f>'Fig 2.6'!$D$5:$GG$5</c:f>
              <c:numCache>
                <c:formatCode>0.0%</c:formatCode>
                <c:ptCount val="181"/>
                <c:pt idx="2">
                  <c:v>0.11975799112706585</c:v>
                </c:pt>
                <c:pt idx="3">
                  <c:v>0.12248961249689429</c:v>
                </c:pt>
                <c:pt idx="4">
                  <c:v>0.12270402356222034</c:v>
                </c:pt>
                <c:pt idx="5">
                  <c:v>0.1223322495058629</c:v>
                </c:pt>
                <c:pt idx="6">
                  <c:v>0.1228126309014473</c:v>
                </c:pt>
                <c:pt idx="7">
                  <c:v>0.12315856495603483</c:v>
                </c:pt>
                <c:pt idx="8">
                  <c:v>0.12323478971950554</c:v>
                </c:pt>
                <c:pt idx="9">
                  <c:v>0.12778340915757583</c:v>
                </c:pt>
                <c:pt idx="10">
                  <c:v>0.12572532414345233</c:v>
                </c:pt>
                <c:pt idx="11">
                  <c:v>0.12794363193090888</c:v>
                </c:pt>
                <c:pt idx="12">
                  <c:v>0.13090141947783959</c:v>
                </c:pt>
                <c:pt idx="13">
                  <c:v>0.13555310734044232</c:v>
                </c:pt>
                <c:pt idx="14">
                  <c:v>0.13750683921793747</c:v>
                </c:pt>
                <c:pt idx="15">
                  <c:v>0.13706424867342432</c:v>
                </c:pt>
                <c:pt idx="16">
                  <c:v>0.13758811223334944</c:v>
                </c:pt>
                <c:pt idx="17">
                  <c:v>0.13749999999999998</c:v>
                </c:pt>
                <c:pt idx="18">
                  <c:v>0.13629999999999998</c:v>
                </c:pt>
                <c:pt idx="19">
                  <c:v>0.13599999999999998</c:v>
                </c:pt>
              </c:numCache>
            </c:numRef>
          </c:val>
          <c:smooth val="0"/>
          <c:extLst>
            <c:ext xmlns:c16="http://schemas.microsoft.com/office/drawing/2014/chart" uri="{C3380CC4-5D6E-409C-BE32-E72D297353CC}">
              <c16:uniqueId val="{00000000-34EB-42C1-A859-9A34D535D67F}"/>
            </c:ext>
          </c:extLst>
        </c:ser>
        <c:ser>
          <c:idx val="1"/>
          <c:order val="1"/>
          <c:tx>
            <c:strRef>
              <c:f>'Fig 2.6'!$C$6</c:f>
              <c:strCache>
                <c:ptCount val="1"/>
                <c:pt idx="0">
                  <c:v>1,8%</c:v>
                </c:pt>
              </c:strCache>
            </c:strRef>
          </c:tx>
          <c:spPr>
            <a:ln w="28575" cap="rnd">
              <a:solidFill>
                <a:srgbClr val="006600"/>
              </a:solidFill>
              <a:round/>
            </a:ln>
            <a:effectLst/>
          </c:spPr>
          <c:marker>
            <c:symbol val="none"/>
          </c:marker>
          <c:cat>
            <c:numRef>
              <c:f>'Fig 2.6'!$D$4:$GG$4</c:f>
              <c:numCache>
                <c:formatCode>General</c:formatCode>
                <c:ptCount val="1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5">
                  <c:v>2020</c:v>
                </c:pt>
                <c:pt idx="76">
                  <c:v>2021</c:v>
                </c:pt>
                <c:pt idx="77">
                  <c:v>2022</c:v>
                </c:pt>
                <c:pt idx="78">
                  <c:v>2023</c:v>
                </c:pt>
                <c:pt idx="79">
                  <c:v>2024</c:v>
                </c:pt>
                <c:pt idx="80">
                  <c:v>2025</c:v>
                </c:pt>
                <c:pt idx="81">
                  <c:v>2026</c:v>
                </c:pt>
                <c:pt idx="82">
                  <c:v>2027</c:v>
                </c:pt>
                <c:pt idx="83">
                  <c:v>2028</c:v>
                </c:pt>
                <c:pt idx="84">
                  <c:v>2029</c:v>
                </c:pt>
                <c:pt idx="85">
                  <c:v>2030</c:v>
                </c:pt>
                <c:pt idx="86">
                  <c:v>2031</c:v>
                </c:pt>
                <c:pt idx="87">
                  <c:v>2032</c:v>
                </c:pt>
                <c:pt idx="88">
                  <c:v>2033</c:v>
                </c:pt>
                <c:pt idx="89">
                  <c:v>2034</c:v>
                </c:pt>
                <c:pt idx="90">
                  <c:v>2035</c:v>
                </c:pt>
                <c:pt idx="91">
                  <c:v>2036</c:v>
                </c:pt>
                <c:pt idx="92">
                  <c:v>2037</c:v>
                </c:pt>
                <c:pt idx="93">
                  <c:v>2038</c:v>
                </c:pt>
                <c:pt idx="94">
                  <c:v>2039</c:v>
                </c:pt>
                <c:pt idx="95">
                  <c:v>2040</c:v>
                </c:pt>
                <c:pt idx="96">
                  <c:v>2041</c:v>
                </c:pt>
                <c:pt idx="97">
                  <c:v>2042</c:v>
                </c:pt>
                <c:pt idx="98">
                  <c:v>2043</c:v>
                </c:pt>
                <c:pt idx="99">
                  <c:v>2044</c:v>
                </c:pt>
                <c:pt idx="100">
                  <c:v>2045</c:v>
                </c:pt>
                <c:pt idx="101">
                  <c:v>2046</c:v>
                </c:pt>
                <c:pt idx="102">
                  <c:v>2047</c:v>
                </c:pt>
                <c:pt idx="103">
                  <c:v>2048</c:v>
                </c:pt>
                <c:pt idx="104">
                  <c:v>2049</c:v>
                </c:pt>
                <c:pt idx="105">
                  <c:v>2050</c:v>
                </c:pt>
                <c:pt idx="106">
                  <c:v>2051</c:v>
                </c:pt>
                <c:pt idx="107">
                  <c:v>2052</c:v>
                </c:pt>
                <c:pt idx="108">
                  <c:v>2053</c:v>
                </c:pt>
                <c:pt idx="109">
                  <c:v>2054</c:v>
                </c:pt>
                <c:pt idx="110">
                  <c:v>2055</c:v>
                </c:pt>
                <c:pt idx="111">
                  <c:v>2056</c:v>
                </c:pt>
                <c:pt idx="112">
                  <c:v>2057</c:v>
                </c:pt>
                <c:pt idx="113">
                  <c:v>2058</c:v>
                </c:pt>
                <c:pt idx="114">
                  <c:v>2059</c:v>
                </c:pt>
                <c:pt idx="115">
                  <c:v>2060</c:v>
                </c:pt>
                <c:pt idx="116">
                  <c:v>2061</c:v>
                </c:pt>
                <c:pt idx="117">
                  <c:v>2062</c:v>
                </c:pt>
                <c:pt idx="118">
                  <c:v>2063</c:v>
                </c:pt>
                <c:pt idx="119">
                  <c:v>2064</c:v>
                </c:pt>
                <c:pt idx="120">
                  <c:v>2065</c:v>
                </c:pt>
                <c:pt idx="121">
                  <c:v>2066</c:v>
                </c:pt>
                <c:pt idx="122">
                  <c:v>2067</c:v>
                </c:pt>
                <c:pt idx="123">
                  <c:v>2068</c:v>
                </c:pt>
                <c:pt idx="124">
                  <c:v>2069</c:v>
                </c:pt>
                <c:pt idx="125">
                  <c:v>2070</c:v>
                </c:pt>
                <c:pt idx="130">
                  <c:v>2020</c:v>
                </c:pt>
                <c:pt idx="131">
                  <c:v>2021</c:v>
                </c:pt>
                <c:pt idx="132">
                  <c:v>2022</c:v>
                </c:pt>
                <c:pt idx="133">
                  <c:v>2023</c:v>
                </c:pt>
                <c:pt idx="134">
                  <c:v>2024</c:v>
                </c:pt>
                <c:pt idx="135">
                  <c:v>2025</c:v>
                </c:pt>
                <c:pt idx="136">
                  <c:v>2026</c:v>
                </c:pt>
                <c:pt idx="137">
                  <c:v>2027</c:v>
                </c:pt>
                <c:pt idx="138">
                  <c:v>2028</c:v>
                </c:pt>
                <c:pt idx="139">
                  <c:v>2029</c:v>
                </c:pt>
                <c:pt idx="140">
                  <c:v>2030</c:v>
                </c:pt>
                <c:pt idx="141">
                  <c:v>2031</c:v>
                </c:pt>
                <c:pt idx="142">
                  <c:v>2032</c:v>
                </c:pt>
                <c:pt idx="143">
                  <c:v>2033</c:v>
                </c:pt>
                <c:pt idx="144">
                  <c:v>2034</c:v>
                </c:pt>
                <c:pt idx="145">
                  <c:v>2035</c:v>
                </c:pt>
                <c:pt idx="146">
                  <c:v>2036</c:v>
                </c:pt>
                <c:pt idx="147">
                  <c:v>2037</c:v>
                </c:pt>
                <c:pt idx="148">
                  <c:v>2038</c:v>
                </c:pt>
                <c:pt idx="149">
                  <c:v>2039</c:v>
                </c:pt>
                <c:pt idx="150">
                  <c:v>2040</c:v>
                </c:pt>
                <c:pt idx="151">
                  <c:v>2041</c:v>
                </c:pt>
                <c:pt idx="152">
                  <c:v>2042</c:v>
                </c:pt>
                <c:pt idx="153">
                  <c:v>2043</c:v>
                </c:pt>
                <c:pt idx="154">
                  <c:v>2044</c:v>
                </c:pt>
                <c:pt idx="155">
                  <c:v>2045</c:v>
                </c:pt>
                <c:pt idx="156">
                  <c:v>2046</c:v>
                </c:pt>
                <c:pt idx="157">
                  <c:v>2047</c:v>
                </c:pt>
                <c:pt idx="158">
                  <c:v>2048</c:v>
                </c:pt>
                <c:pt idx="159">
                  <c:v>2049</c:v>
                </c:pt>
                <c:pt idx="160">
                  <c:v>2050</c:v>
                </c:pt>
                <c:pt idx="161">
                  <c:v>2051</c:v>
                </c:pt>
                <c:pt idx="162">
                  <c:v>2052</c:v>
                </c:pt>
                <c:pt idx="163">
                  <c:v>2053</c:v>
                </c:pt>
                <c:pt idx="164">
                  <c:v>2054</c:v>
                </c:pt>
                <c:pt idx="165">
                  <c:v>2055</c:v>
                </c:pt>
                <c:pt idx="166">
                  <c:v>2056</c:v>
                </c:pt>
                <c:pt idx="167">
                  <c:v>2057</c:v>
                </c:pt>
                <c:pt idx="168">
                  <c:v>2058</c:v>
                </c:pt>
                <c:pt idx="169">
                  <c:v>2059</c:v>
                </c:pt>
                <c:pt idx="170">
                  <c:v>2060</c:v>
                </c:pt>
                <c:pt idx="171">
                  <c:v>2061</c:v>
                </c:pt>
                <c:pt idx="172">
                  <c:v>2062</c:v>
                </c:pt>
                <c:pt idx="173">
                  <c:v>2063</c:v>
                </c:pt>
                <c:pt idx="174">
                  <c:v>2064</c:v>
                </c:pt>
                <c:pt idx="175">
                  <c:v>2065</c:v>
                </c:pt>
                <c:pt idx="176">
                  <c:v>2066</c:v>
                </c:pt>
                <c:pt idx="177">
                  <c:v>2067</c:v>
                </c:pt>
                <c:pt idx="178">
                  <c:v>2068</c:v>
                </c:pt>
                <c:pt idx="179">
                  <c:v>2069</c:v>
                </c:pt>
                <c:pt idx="180">
                  <c:v>2070</c:v>
                </c:pt>
              </c:numCache>
            </c:numRef>
          </c:cat>
          <c:val>
            <c:numRef>
              <c:f>'Fig 2.6'!$D$6:$GG$6</c:f>
              <c:numCache>
                <c:formatCode>0.0%</c:formatCode>
                <c:ptCount val="181"/>
                <c:pt idx="20">
                  <c:v>0.14154076694243886</c:v>
                </c:pt>
                <c:pt idx="21">
                  <c:v>0.14018368957085786</c:v>
                </c:pt>
                <c:pt idx="22">
                  <c:v>0.13836153263680101</c:v>
                </c:pt>
                <c:pt idx="23">
                  <c:v>0.13784004569601299</c:v>
                </c:pt>
                <c:pt idx="24">
                  <c:v>0.1376250582225306</c:v>
                </c:pt>
                <c:pt idx="25">
                  <c:v>0.13723457588081803</c:v>
                </c:pt>
                <c:pt idx="26">
                  <c:v>0.13693897960085977</c:v>
                </c:pt>
                <c:pt idx="27">
                  <c:v>0.13656086325758143</c:v>
                </c:pt>
                <c:pt idx="28">
                  <c:v>0.13624789955536715</c:v>
                </c:pt>
                <c:pt idx="29">
                  <c:v>0.13601275445663216</c:v>
                </c:pt>
                <c:pt idx="30">
                  <c:v>0.13575032762355382</c:v>
                </c:pt>
                <c:pt idx="31">
                  <c:v>0.13550031036787497</c:v>
                </c:pt>
                <c:pt idx="32">
                  <c:v>0.13512464443513794</c:v>
                </c:pt>
                <c:pt idx="33">
                  <c:v>0.13490508524674988</c:v>
                </c:pt>
                <c:pt idx="34">
                  <c:v>0.13473592633109122</c:v>
                </c:pt>
                <c:pt idx="35">
                  <c:v>0.13460806217282387</c:v>
                </c:pt>
                <c:pt idx="36">
                  <c:v>0.13451430639042955</c:v>
                </c:pt>
                <c:pt idx="37">
                  <c:v>0.13445497898003717</c:v>
                </c:pt>
                <c:pt idx="38">
                  <c:v>0.1343931100544323</c:v>
                </c:pt>
                <c:pt idx="39">
                  <c:v>0.13432834252203718</c:v>
                </c:pt>
                <c:pt idx="40">
                  <c:v>0.13426703197673009</c:v>
                </c:pt>
                <c:pt idx="41">
                  <c:v>0.13421914441999722</c:v>
                </c:pt>
                <c:pt idx="42">
                  <c:v>0.13416344447943121</c:v>
                </c:pt>
                <c:pt idx="43">
                  <c:v>0.13412949061581347</c:v>
                </c:pt>
                <c:pt idx="44">
                  <c:v>0.13409350619592525</c:v>
                </c:pt>
                <c:pt idx="45">
                  <c:v>0.13406092330640282</c:v>
                </c:pt>
                <c:pt idx="46">
                  <c:v>0.13402461063552551</c:v>
                </c:pt>
                <c:pt idx="47">
                  <c:v>0.13399763359734562</c:v>
                </c:pt>
                <c:pt idx="48">
                  <c:v>0.13396815443053742</c:v>
                </c:pt>
                <c:pt idx="49">
                  <c:v>0.13395642260349427</c:v>
                </c:pt>
                <c:pt idx="50">
                  <c:v>0.13393639617147687</c:v>
                </c:pt>
                <c:pt idx="51">
                  <c:v>0.13391356490326667</c:v>
                </c:pt>
                <c:pt idx="52">
                  <c:v>0.13388992352894299</c:v>
                </c:pt>
                <c:pt idx="53">
                  <c:v>0.13386513825130616</c:v>
                </c:pt>
                <c:pt idx="54">
                  <c:v>0.1338454112574477</c:v>
                </c:pt>
                <c:pt idx="55">
                  <c:v>0.13382752549670784</c:v>
                </c:pt>
                <c:pt idx="56">
                  <c:v>0.13380447943559676</c:v>
                </c:pt>
                <c:pt idx="57">
                  <c:v>0.13377593292982232</c:v>
                </c:pt>
                <c:pt idx="58">
                  <c:v>0.13375862524062401</c:v>
                </c:pt>
                <c:pt idx="59">
                  <c:v>0.13372024960306286</c:v>
                </c:pt>
                <c:pt idx="60">
                  <c:v>0.13368967084459343</c:v>
                </c:pt>
                <c:pt idx="61">
                  <c:v>0.13367433976751761</c:v>
                </c:pt>
                <c:pt idx="62">
                  <c:v>0.13367728806837223</c:v>
                </c:pt>
                <c:pt idx="63">
                  <c:v>0.13378660792861063</c:v>
                </c:pt>
                <c:pt idx="64">
                  <c:v>0.13378567959634011</c:v>
                </c:pt>
                <c:pt idx="65">
                  <c:v>0.13377849515497056</c:v>
                </c:pt>
                <c:pt idx="66">
                  <c:v>0.13377187181367556</c:v>
                </c:pt>
                <c:pt idx="67">
                  <c:v>0.13378432436249771</c:v>
                </c:pt>
                <c:pt idx="68">
                  <c:v>0.13379159154410517</c:v>
                </c:pt>
                <c:pt idx="69">
                  <c:v>0.13380096668969915</c:v>
                </c:pt>
                <c:pt idx="70">
                  <c:v>0.1338092223632453</c:v>
                </c:pt>
                <c:pt idx="75">
                  <c:v>0.14159999999999998</c:v>
                </c:pt>
                <c:pt idx="76">
                  <c:v>0.13849999999999998</c:v>
                </c:pt>
                <c:pt idx="77">
                  <c:v>0.13569999999999999</c:v>
                </c:pt>
                <c:pt idx="78">
                  <c:v>0.1346</c:v>
                </c:pt>
                <c:pt idx="79">
                  <c:v>0.1341</c:v>
                </c:pt>
                <c:pt idx="80">
                  <c:v>0.13339999999999999</c:v>
                </c:pt>
                <c:pt idx="81">
                  <c:v>0.13269999999999998</c:v>
                </c:pt>
                <c:pt idx="82">
                  <c:v>0.13189999999999999</c:v>
                </c:pt>
                <c:pt idx="83">
                  <c:v>0.13119999999999998</c:v>
                </c:pt>
                <c:pt idx="84">
                  <c:v>0.13059999999999999</c:v>
                </c:pt>
                <c:pt idx="85">
                  <c:v>0.12989999999999999</c:v>
                </c:pt>
                <c:pt idx="86">
                  <c:v>0.1293</c:v>
                </c:pt>
                <c:pt idx="87">
                  <c:v>0.12849999999999998</c:v>
                </c:pt>
                <c:pt idx="88">
                  <c:v>0.128</c:v>
                </c:pt>
                <c:pt idx="89">
                  <c:v>0.1275</c:v>
                </c:pt>
                <c:pt idx="90">
                  <c:v>0.12719999999999998</c:v>
                </c:pt>
                <c:pt idx="91">
                  <c:v>0.127</c:v>
                </c:pt>
                <c:pt idx="92">
                  <c:v>0.1268</c:v>
                </c:pt>
                <c:pt idx="93">
                  <c:v>0.12669999999999998</c:v>
                </c:pt>
                <c:pt idx="94">
                  <c:v>0.12659999999999999</c:v>
                </c:pt>
                <c:pt idx="95">
                  <c:v>0.12639999999999998</c:v>
                </c:pt>
                <c:pt idx="96">
                  <c:v>0.1263</c:v>
                </c:pt>
                <c:pt idx="97">
                  <c:v>0.12619999999999998</c:v>
                </c:pt>
                <c:pt idx="98">
                  <c:v>0.12609999999999999</c:v>
                </c:pt>
                <c:pt idx="99">
                  <c:v>0.126</c:v>
                </c:pt>
                <c:pt idx="100">
                  <c:v>0.12589999999999998</c:v>
                </c:pt>
                <c:pt idx="101">
                  <c:v>0.1258</c:v>
                </c:pt>
                <c:pt idx="102">
                  <c:v>0.12569999999999998</c:v>
                </c:pt>
                <c:pt idx="103">
                  <c:v>0.12559999999999999</c:v>
                </c:pt>
                <c:pt idx="104">
                  <c:v>0.12559999999999999</c:v>
                </c:pt>
                <c:pt idx="105">
                  <c:v>0.1255</c:v>
                </c:pt>
                <c:pt idx="106">
                  <c:v>0.12539999999999998</c:v>
                </c:pt>
                <c:pt idx="107">
                  <c:v>0.12539999999999998</c:v>
                </c:pt>
                <c:pt idx="108">
                  <c:v>0.12529999999999999</c:v>
                </c:pt>
                <c:pt idx="109">
                  <c:v>0.12529999999999999</c:v>
                </c:pt>
                <c:pt idx="110">
                  <c:v>0.12519999999999998</c:v>
                </c:pt>
                <c:pt idx="111">
                  <c:v>0.12509999999999999</c:v>
                </c:pt>
                <c:pt idx="112">
                  <c:v>0.12509999999999999</c:v>
                </c:pt>
                <c:pt idx="113">
                  <c:v>0.125</c:v>
                </c:pt>
                <c:pt idx="114">
                  <c:v>0.1249</c:v>
                </c:pt>
                <c:pt idx="115">
                  <c:v>0.1249</c:v>
                </c:pt>
                <c:pt idx="116">
                  <c:v>0.12480000000000001</c:v>
                </c:pt>
                <c:pt idx="117">
                  <c:v>0.12480000000000001</c:v>
                </c:pt>
                <c:pt idx="118">
                  <c:v>0.1249</c:v>
                </c:pt>
                <c:pt idx="119">
                  <c:v>0.1249</c:v>
                </c:pt>
                <c:pt idx="120">
                  <c:v>0.1249</c:v>
                </c:pt>
                <c:pt idx="121">
                  <c:v>0.12480000000000001</c:v>
                </c:pt>
                <c:pt idx="122">
                  <c:v>0.12480000000000001</c:v>
                </c:pt>
                <c:pt idx="123">
                  <c:v>0.12480000000000001</c:v>
                </c:pt>
                <c:pt idx="124">
                  <c:v>0.12480000000000001</c:v>
                </c:pt>
                <c:pt idx="125">
                  <c:v>0.12480000000000001</c:v>
                </c:pt>
                <c:pt idx="130">
                  <c:v>0.14154076694243886</c:v>
                </c:pt>
                <c:pt idx="131">
                  <c:v>0.13859584763491714</c:v>
                </c:pt>
                <c:pt idx="132">
                  <c:v>0.13615483783350196</c:v>
                </c:pt>
                <c:pt idx="133">
                  <c:v>0.13538770081029056</c:v>
                </c:pt>
                <c:pt idx="134">
                  <c:v>0.13505407479381784</c:v>
                </c:pt>
                <c:pt idx="135">
                  <c:v>0.13486025055610187</c:v>
                </c:pt>
                <c:pt idx="136">
                  <c:v>0.13442174688722838</c:v>
                </c:pt>
                <c:pt idx="137">
                  <c:v>0.1338404990062397</c:v>
                </c:pt>
                <c:pt idx="138">
                  <c:v>0.13328999310511286</c:v>
                </c:pt>
                <c:pt idx="139">
                  <c:v>0.13276822836130375</c:v>
                </c:pt>
                <c:pt idx="140">
                  <c:v>0.13215936122201666</c:v>
                </c:pt>
                <c:pt idx="141">
                  <c:v>0.13153038472829021</c:v>
                </c:pt>
                <c:pt idx="142">
                  <c:v>0.13080343130944694</c:v>
                </c:pt>
                <c:pt idx="143">
                  <c:v>0.13029217094942769</c:v>
                </c:pt>
                <c:pt idx="144">
                  <c:v>0.1298027675594125</c:v>
                </c:pt>
                <c:pt idx="145">
                  <c:v>0.12933638332562994</c:v>
                </c:pt>
                <c:pt idx="146">
                  <c:v>0.12888288883689303</c:v>
                </c:pt>
                <c:pt idx="147">
                  <c:v>0.1284544159340914</c:v>
                </c:pt>
                <c:pt idx="148">
                  <c:v>0.12801055624095223</c:v>
                </c:pt>
                <c:pt idx="149">
                  <c:v>0.12756013495176804</c:v>
                </c:pt>
                <c:pt idx="150">
                  <c:v>0.12712345856459648</c:v>
                </c:pt>
                <c:pt idx="151">
                  <c:v>0.12669365708175162</c:v>
                </c:pt>
                <c:pt idx="152">
                  <c:v>0.12625419692309189</c:v>
                </c:pt>
                <c:pt idx="153">
                  <c:v>0.12584401539547757</c:v>
                </c:pt>
                <c:pt idx="154">
                  <c:v>0.12542565165282241</c:v>
                </c:pt>
                <c:pt idx="155">
                  <c:v>0.12501120277204333</c:v>
                </c:pt>
                <c:pt idx="156">
                  <c:v>0.12460521879273442</c:v>
                </c:pt>
                <c:pt idx="157">
                  <c:v>0.12423281161436188</c:v>
                </c:pt>
                <c:pt idx="158">
                  <c:v>0.12386705979408945</c:v>
                </c:pt>
                <c:pt idx="159">
                  <c:v>0.12352960570430255</c:v>
                </c:pt>
                <c:pt idx="160">
                  <c:v>0.12318619643041973</c:v>
                </c:pt>
                <c:pt idx="161">
                  <c:v>0.12285045652150142</c:v>
                </c:pt>
                <c:pt idx="162">
                  <c:v>0.12251416290788614</c:v>
                </c:pt>
                <c:pt idx="163">
                  <c:v>0.12218043835108948</c:v>
                </c:pt>
                <c:pt idx="164">
                  <c:v>0.12188622670435922</c:v>
                </c:pt>
                <c:pt idx="165">
                  <c:v>0.12162952534557343</c:v>
                </c:pt>
                <c:pt idx="166">
                  <c:v>0.12138551217857153</c:v>
                </c:pt>
                <c:pt idx="167">
                  <c:v>0.12116092951368042</c:v>
                </c:pt>
                <c:pt idx="168">
                  <c:v>0.12094796343913249</c:v>
                </c:pt>
                <c:pt idx="169">
                  <c:v>0.12073342779433395</c:v>
                </c:pt>
                <c:pt idx="170">
                  <c:v>0.12054811325697268</c:v>
                </c:pt>
                <c:pt idx="171">
                  <c:v>0.12038452546804772</c:v>
                </c:pt>
                <c:pt idx="172">
                  <c:v>0.12026018008519765</c:v>
                </c:pt>
                <c:pt idx="173">
                  <c:v>0.12024332456799683</c:v>
                </c:pt>
                <c:pt idx="174">
                  <c:v>0.12013856201179986</c:v>
                </c:pt>
                <c:pt idx="175">
                  <c:v>0.12003058346230834</c:v>
                </c:pt>
                <c:pt idx="176">
                  <c:v>0.11993678586073835</c:v>
                </c:pt>
                <c:pt idx="177">
                  <c:v>0.11987233769316358</c:v>
                </c:pt>
                <c:pt idx="178">
                  <c:v>0.1198126541817376</c:v>
                </c:pt>
                <c:pt idx="179">
                  <c:v>0.11976136275298778</c:v>
                </c:pt>
                <c:pt idx="180">
                  <c:v>0.11973847662747666</c:v>
                </c:pt>
              </c:numCache>
            </c:numRef>
          </c:val>
          <c:smooth val="0"/>
          <c:extLst>
            <c:ext xmlns:c16="http://schemas.microsoft.com/office/drawing/2014/chart" uri="{C3380CC4-5D6E-409C-BE32-E72D297353CC}">
              <c16:uniqueId val="{00000001-34EB-42C1-A859-9A34D535D67F}"/>
            </c:ext>
          </c:extLst>
        </c:ser>
        <c:ser>
          <c:idx val="2"/>
          <c:order val="2"/>
          <c:tx>
            <c:strRef>
              <c:f>'Fig 2.6'!$C$7</c:f>
              <c:strCache>
                <c:ptCount val="1"/>
                <c:pt idx="0">
                  <c:v>1,5%</c:v>
                </c:pt>
              </c:strCache>
            </c:strRef>
          </c:tx>
          <c:spPr>
            <a:ln w="28575" cap="rnd">
              <a:solidFill>
                <a:schemeClr val="accent5">
                  <a:lumMod val="75000"/>
                </a:schemeClr>
              </a:solidFill>
              <a:round/>
            </a:ln>
            <a:effectLst/>
          </c:spPr>
          <c:marker>
            <c:symbol val="none"/>
          </c:marker>
          <c:cat>
            <c:numRef>
              <c:f>'Fig 2.6'!$D$4:$GG$4</c:f>
              <c:numCache>
                <c:formatCode>General</c:formatCode>
                <c:ptCount val="1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5">
                  <c:v>2020</c:v>
                </c:pt>
                <c:pt idx="76">
                  <c:v>2021</c:v>
                </c:pt>
                <c:pt idx="77">
                  <c:v>2022</c:v>
                </c:pt>
                <c:pt idx="78">
                  <c:v>2023</c:v>
                </c:pt>
                <c:pt idx="79">
                  <c:v>2024</c:v>
                </c:pt>
                <c:pt idx="80">
                  <c:v>2025</c:v>
                </c:pt>
                <c:pt idx="81">
                  <c:v>2026</c:v>
                </c:pt>
                <c:pt idx="82">
                  <c:v>2027</c:v>
                </c:pt>
                <c:pt idx="83">
                  <c:v>2028</c:v>
                </c:pt>
                <c:pt idx="84">
                  <c:v>2029</c:v>
                </c:pt>
                <c:pt idx="85">
                  <c:v>2030</c:v>
                </c:pt>
                <c:pt idx="86">
                  <c:v>2031</c:v>
                </c:pt>
                <c:pt idx="87">
                  <c:v>2032</c:v>
                </c:pt>
                <c:pt idx="88">
                  <c:v>2033</c:v>
                </c:pt>
                <c:pt idx="89">
                  <c:v>2034</c:v>
                </c:pt>
                <c:pt idx="90">
                  <c:v>2035</c:v>
                </c:pt>
                <c:pt idx="91">
                  <c:v>2036</c:v>
                </c:pt>
                <c:pt idx="92">
                  <c:v>2037</c:v>
                </c:pt>
                <c:pt idx="93">
                  <c:v>2038</c:v>
                </c:pt>
                <c:pt idx="94">
                  <c:v>2039</c:v>
                </c:pt>
                <c:pt idx="95">
                  <c:v>2040</c:v>
                </c:pt>
                <c:pt idx="96">
                  <c:v>2041</c:v>
                </c:pt>
                <c:pt idx="97">
                  <c:v>2042</c:v>
                </c:pt>
                <c:pt idx="98">
                  <c:v>2043</c:v>
                </c:pt>
                <c:pt idx="99">
                  <c:v>2044</c:v>
                </c:pt>
                <c:pt idx="100">
                  <c:v>2045</c:v>
                </c:pt>
                <c:pt idx="101">
                  <c:v>2046</c:v>
                </c:pt>
                <c:pt idx="102">
                  <c:v>2047</c:v>
                </c:pt>
                <c:pt idx="103">
                  <c:v>2048</c:v>
                </c:pt>
                <c:pt idx="104">
                  <c:v>2049</c:v>
                </c:pt>
                <c:pt idx="105">
                  <c:v>2050</c:v>
                </c:pt>
                <c:pt idx="106">
                  <c:v>2051</c:v>
                </c:pt>
                <c:pt idx="107">
                  <c:v>2052</c:v>
                </c:pt>
                <c:pt idx="108">
                  <c:v>2053</c:v>
                </c:pt>
                <c:pt idx="109">
                  <c:v>2054</c:v>
                </c:pt>
                <c:pt idx="110">
                  <c:v>2055</c:v>
                </c:pt>
                <c:pt idx="111">
                  <c:v>2056</c:v>
                </c:pt>
                <c:pt idx="112">
                  <c:v>2057</c:v>
                </c:pt>
                <c:pt idx="113">
                  <c:v>2058</c:v>
                </c:pt>
                <c:pt idx="114">
                  <c:v>2059</c:v>
                </c:pt>
                <c:pt idx="115">
                  <c:v>2060</c:v>
                </c:pt>
                <c:pt idx="116">
                  <c:v>2061</c:v>
                </c:pt>
                <c:pt idx="117">
                  <c:v>2062</c:v>
                </c:pt>
                <c:pt idx="118">
                  <c:v>2063</c:v>
                </c:pt>
                <c:pt idx="119">
                  <c:v>2064</c:v>
                </c:pt>
                <c:pt idx="120">
                  <c:v>2065</c:v>
                </c:pt>
                <c:pt idx="121">
                  <c:v>2066</c:v>
                </c:pt>
                <c:pt idx="122">
                  <c:v>2067</c:v>
                </c:pt>
                <c:pt idx="123">
                  <c:v>2068</c:v>
                </c:pt>
                <c:pt idx="124">
                  <c:v>2069</c:v>
                </c:pt>
                <c:pt idx="125">
                  <c:v>2070</c:v>
                </c:pt>
                <c:pt idx="130">
                  <c:v>2020</c:v>
                </c:pt>
                <c:pt idx="131">
                  <c:v>2021</c:v>
                </c:pt>
                <c:pt idx="132">
                  <c:v>2022</c:v>
                </c:pt>
                <c:pt idx="133">
                  <c:v>2023</c:v>
                </c:pt>
                <c:pt idx="134">
                  <c:v>2024</c:v>
                </c:pt>
                <c:pt idx="135">
                  <c:v>2025</c:v>
                </c:pt>
                <c:pt idx="136">
                  <c:v>2026</c:v>
                </c:pt>
                <c:pt idx="137">
                  <c:v>2027</c:v>
                </c:pt>
                <c:pt idx="138">
                  <c:v>2028</c:v>
                </c:pt>
                <c:pt idx="139">
                  <c:v>2029</c:v>
                </c:pt>
                <c:pt idx="140">
                  <c:v>2030</c:v>
                </c:pt>
                <c:pt idx="141">
                  <c:v>2031</c:v>
                </c:pt>
                <c:pt idx="142">
                  <c:v>2032</c:v>
                </c:pt>
                <c:pt idx="143">
                  <c:v>2033</c:v>
                </c:pt>
                <c:pt idx="144">
                  <c:v>2034</c:v>
                </c:pt>
                <c:pt idx="145">
                  <c:v>2035</c:v>
                </c:pt>
                <c:pt idx="146">
                  <c:v>2036</c:v>
                </c:pt>
                <c:pt idx="147">
                  <c:v>2037</c:v>
                </c:pt>
                <c:pt idx="148">
                  <c:v>2038</c:v>
                </c:pt>
                <c:pt idx="149">
                  <c:v>2039</c:v>
                </c:pt>
                <c:pt idx="150">
                  <c:v>2040</c:v>
                </c:pt>
                <c:pt idx="151">
                  <c:v>2041</c:v>
                </c:pt>
                <c:pt idx="152">
                  <c:v>2042</c:v>
                </c:pt>
                <c:pt idx="153">
                  <c:v>2043</c:v>
                </c:pt>
                <c:pt idx="154">
                  <c:v>2044</c:v>
                </c:pt>
                <c:pt idx="155">
                  <c:v>2045</c:v>
                </c:pt>
                <c:pt idx="156">
                  <c:v>2046</c:v>
                </c:pt>
                <c:pt idx="157">
                  <c:v>2047</c:v>
                </c:pt>
                <c:pt idx="158">
                  <c:v>2048</c:v>
                </c:pt>
                <c:pt idx="159">
                  <c:v>2049</c:v>
                </c:pt>
                <c:pt idx="160">
                  <c:v>2050</c:v>
                </c:pt>
                <c:pt idx="161">
                  <c:v>2051</c:v>
                </c:pt>
                <c:pt idx="162">
                  <c:v>2052</c:v>
                </c:pt>
                <c:pt idx="163">
                  <c:v>2053</c:v>
                </c:pt>
                <c:pt idx="164">
                  <c:v>2054</c:v>
                </c:pt>
                <c:pt idx="165">
                  <c:v>2055</c:v>
                </c:pt>
                <c:pt idx="166">
                  <c:v>2056</c:v>
                </c:pt>
                <c:pt idx="167">
                  <c:v>2057</c:v>
                </c:pt>
                <c:pt idx="168">
                  <c:v>2058</c:v>
                </c:pt>
                <c:pt idx="169">
                  <c:v>2059</c:v>
                </c:pt>
                <c:pt idx="170">
                  <c:v>2060</c:v>
                </c:pt>
                <c:pt idx="171">
                  <c:v>2061</c:v>
                </c:pt>
                <c:pt idx="172">
                  <c:v>2062</c:v>
                </c:pt>
                <c:pt idx="173">
                  <c:v>2063</c:v>
                </c:pt>
                <c:pt idx="174">
                  <c:v>2064</c:v>
                </c:pt>
                <c:pt idx="175">
                  <c:v>2065</c:v>
                </c:pt>
                <c:pt idx="176">
                  <c:v>2066</c:v>
                </c:pt>
                <c:pt idx="177">
                  <c:v>2067</c:v>
                </c:pt>
                <c:pt idx="178">
                  <c:v>2068</c:v>
                </c:pt>
                <c:pt idx="179">
                  <c:v>2069</c:v>
                </c:pt>
                <c:pt idx="180">
                  <c:v>2070</c:v>
                </c:pt>
              </c:numCache>
            </c:numRef>
          </c:cat>
          <c:val>
            <c:numRef>
              <c:f>'Fig 2.6'!$D$7:$GG$7</c:f>
              <c:numCache>
                <c:formatCode>0.0%</c:formatCode>
                <c:ptCount val="181"/>
                <c:pt idx="20">
                  <c:v>0.14154076694243886</c:v>
                </c:pt>
                <c:pt idx="21">
                  <c:v>0.14018368957085786</c:v>
                </c:pt>
                <c:pt idx="22">
                  <c:v>0.13836153263680101</c:v>
                </c:pt>
                <c:pt idx="23">
                  <c:v>0.13784004569601299</c:v>
                </c:pt>
                <c:pt idx="24">
                  <c:v>0.1376250582225306</c:v>
                </c:pt>
                <c:pt idx="25">
                  <c:v>0.13749868612302271</c:v>
                </c:pt>
                <c:pt idx="26">
                  <c:v>0.13731528800551479</c:v>
                </c:pt>
                <c:pt idx="27">
                  <c:v>0.13704156167294268</c:v>
                </c:pt>
                <c:pt idx="28">
                  <c:v>0.1368036720977078</c:v>
                </c:pt>
                <c:pt idx="29">
                  <c:v>0.13665376117537062</c:v>
                </c:pt>
                <c:pt idx="30">
                  <c:v>0.13645864144966116</c:v>
                </c:pt>
                <c:pt idx="31">
                  <c:v>0.13621413288001008</c:v>
                </c:pt>
                <c:pt idx="32">
                  <c:v>0.13589161813644812</c:v>
                </c:pt>
                <c:pt idx="33">
                  <c:v>0.13570273685215867</c:v>
                </c:pt>
                <c:pt idx="34">
                  <c:v>0.13554413998602372</c:v>
                </c:pt>
                <c:pt idx="35">
                  <c:v>0.13542044616185681</c:v>
                </c:pt>
                <c:pt idx="36">
                  <c:v>0.13532576864832341</c:v>
                </c:pt>
                <c:pt idx="37">
                  <c:v>0.13526128450180622</c:v>
                </c:pt>
                <c:pt idx="38">
                  <c:v>0.13520382192304639</c:v>
                </c:pt>
                <c:pt idx="39">
                  <c:v>0.13513302770082192</c:v>
                </c:pt>
                <c:pt idx="40">
                  <c:v>0.13506812510844066</c:v>
                </c:pt>
                <c:pt idx="41">
                  <c:v>0.13501593049611407</c:v>
                </c:pt>
                <c:pt idx="42">
                  <c:v>0.1349562689800895</c:v>
                </c:pt>
                <c:pt idx="43">
                  <c:v>0.13491891558385069</c:v>
                </c:pt>
                <c:pt idx="44">
                  <c:v>0.13487678762785624</c:v>
                </c:pt>
                <c:pt idx="45">
                  <c:v>0.13483657860014012</c:v>
                </c:pt>
                <c:pt idx="46">
                  <c:v>0.13479106753525463</c:v>
                </c:pt>
                <c:pt idx="47">
                  <c:v>0.13475381643650519</c:v>
                </c:pt>
                <c:pt idx="48">
                  <c:v>0.13471520142184751</c:v>
                </c:pt>
                <c:pt idx="49">
                  <c:v>0.13469240502859589</c:v>
                </c:pt>
                <c:pt idx="50">
                  <c:v>0.13466621934821177</c:v>
                </c:pt>
                <c:pt idx="51">
                  <c:v>0.13464014668090982</c:v>
                </c:pt>
                <c:pt idx="52">
                  <c:v>0.13461312911389639</c:v>
                </c:pt>
                <c:pt idx="53">
                  <c:v>0.13458667993492937</c:v>
                </c:pt>
                <c:pt idx="54">
                  <c:v>0.1345672414470854</c:v>
                </c:pt>
                <c:pt idx="55">
                  <c:v>0.13455173558662112</c:v>
                </c:pt>
                <c:pt idx="56">
                  <c:v>0.13453368282482797</c:v>
                </c:pt>
                <c:pt idx="57">
                  <c:v>0.134521154969515</c:v>
                </c:pt>
                <c:pt idx="58">
                  <c:v>0.13450873205375885</c:v>
                </c:pt>
                <c:pt idx="59">
                  <c:v>0.13448444969533491</c:v>
                </c:pt>
                <c:pt idx="60">
                  <c:v>0.13445634575660781</c:v>
                </c:pt>
                <c:pt idx="61">
                  <c:v>0.13444041196876408</c:v>
                </c:pt>
                <c:pt idx="62">
                  <c:v>0.13444391540331552</c:v>
                </c:pt>
                <c:pt idx="63">
                  <c:v>0.1345557156232105</c:v>
                </c:pt>
                <c:pt idx="64">
                  <c:v>0.134556581852637</c:v>
                </c:pt>
                <c:pt idx="65">
                  <c:v>0.13455181617543172</c:v>
                </c:pt>
                <c:pt idx="66">
                  <c:v>0.13454771134008206</c:v>
                </c:pt>
                <c:pt idx="67">
                  <c:v>0.13456316966642703</c:v>
                </c:pt>
                <c:pt idx="68">
                  <c:v>0.1345736031060169</c:v>
                </c:pt>
                <c:pt idx="69">
                  <c:v>0.13458600473229809</c:v>
                </c:pt>
                <c:pt idx="70">
                  <c:v>0.13447846420753592</c:v>
                </c:pt>
                <c:pt idx="75">
                  <c:v>0.14159999999999998</c:v>
                </c:pt>
                <c:pt idx="76">
                  <c:v>0.13849999999999998</c:v>
                </c:pt>
                <c:pt idx="77">
                  <c:v>0.13569999999999999</c:v>
                </c:pt>
                <c:pt idx="78">
                  <c:v>0.1346</c:v>
                </c:pt>
                <c:pt idx="79">
                  <c:v>0.1341</c:v>
                </c:pt>
                <c:pt idx="80">
                  <c:v>0.13369999999999999</c:v>
                </c:pt>
                <c:pt idx="81">
                  <c:v>0.1331</c:v>
                </c:pt>
                <c:pt idx="82">
                  <c:v>0.13239999999999999</c:v>
                </c:pt>
                <c:pt idx="83">
                  <c:v>0.1318</c:v>
                </c:pt>
                <c:pt idx="84">
                  <c:v>0.1313</c:v>
                </c:pt>
                <c:pt idx="85">
                  <c:v>0.13069999999999998</c:v>
                </c:pt>
                <c:pt idx="86">
                  <c:v>0.13009999999999999</c:v>
                </c:pt>
                <c:pt idx="87">
                  <c:v>0.12939999999999999</c:v>
                </c:pt>
                <c:pt idx="88">
                  <c:v>0.12889999999999999</c:v>
                </c:pt>
                <c:pt idx="89">
                  <c:v>0.12859999999999999</c:v>
                </c:pt>
                <c:pt idx="90">
                  <c:v>0.1283</c:v>
                </c:pt>
                <c:pt idx="91">
                  <c:v>0.128</c:v>
                </c:pt>
                <c:pt idx="92">
                  <c:v>0.12789999999999999</c:v>
                </c:pt>
                <c:pt idx="93">
                  <c:v>0.12769999999999998</c:v>
                </c:pt>
                <c:pt idx="94">
                  <c:v>0.12759999999999999</c:v>
                </c:pt>
                <c:pt idx="95">
                  <c:v>0.12739999999999999</c:v>
                </c:pt>
                <c:pt idx="96">
                  <c:v>0.1273</c:v>
                </c:pt>
                <c:pt idx="97">
                  <c:v>0.12719999999999998</c:v>
                </c:pt>
                <c:pt idx="98">
                  <c:v>0.12709999999999999</c:v>
                </c:pt>
                <c:pt idx="99">
                  <c:v>0.127</c:v>
                </c:pt>
                <c:pt idx="100">
                  <c:v>0.12689999999999999</c:v>
                </c:pt>
                <c:pt idx="101">
                  <c:v>0.1268</c:v>
                </c:pt>
                <c:pt idx="102">
                  <c:v>0.12669999999999998</c:v>
                </c:pt>
                <c:pt idx="103">
                  <c:v>0.12659999999999999</c:v>
                </c:pt>
                <c:pt idx="104">
                  <c:v>0.1265</c:v>
                </c:pt>
                <c:pt idx="105">
                  <c:v>0.1265</c:v>
                </c:pt>
                <c:pt idx="106">
                  <c:v>0.12639999999999998</c:v>
                </c:pt>
                <c:pt idx="107">
                  <c:v>0.1263</c:v>
                </c:pt>
                <c:pt idx="108">
                  <c:v>0.1263</c:v>
                </c:pt>
                <c:pt idx="109">
                  <c:v>0.12619999999999998</c:v>
                </c:pt>
                <c:pt idx="110">
                  <c:v>0.12609999999999999</c:v>
                </c:pt>
                <c:pt idx="111">
                  <c:v>0.12609999999999999</c:v>
                </c:pt>
                <c:pt idx="112">
                  <c:v>0.126</c:v>
                </c:pt>
                <c:pt idx="113">
                  <c:v>0.126</c:v>
                </c:pt>
                <c:pt idx="114">
                  <c:v>0.12589999999999998</c:v>
                </c:pt>
                <c:pt idx="115">
                  <c:v>0.12589999999999998</c:v>
                </c:pt>
                <c:pt idx="116">
                  <c:v>0.1258</c:v>
                </c:pt>
                <c:pt idx="117">
                  <c:v>0.1258</c:v>
                </c:pt>
                <c:pt idx="118">
                  <c:v>0.12589999999999998</c:v>
                </c:pt>
                <c:pt idx="119">
                  <c:v>0.12589999999999998</c:v>
                </c:pt>
                <c:pt idx="120">
                  <c:v>0.1258</c:v>
                </c:pt>
                <c:pt idx="121">
                  <c:v>0.1258</c:v>
                </c:pt>
                <c:pt idx="122">
                  <c:v>0.1258</c:v>
                </c:pt>
                <c:pt idx="123">
                  <c:v>0.1258</c:v>
                </c:pt>
                <c:pt idx="124">
                  <c:v>0.1258</c:v>
                </c:pt>
                <c:pt idx="125">
                  <c:v>0.12569999999999998</c:v>
                </c:pt>
                <c:pt idx="130">
                  <c:v>0.14154076694243886</c:v>
                </c:pt>
                <c:pt idx="131">
                  <c:v>0.13859584763491714</c:v>
                </c:pt>
                <c:pt idx="132">
                  <c:v>0.13615483783350196</c:v>
                </c:pt>
                <c:pt idx="133">
                  <c:v>0.13538770081029056</c:v>
                </c:pt>
                <c:pt idx="134">
                  <c:v>0.13505407479381784</c:v>
                </c:pt>
                <c:pt idx="135">
                  <c:v>0.13512443703374266</c:v>
                </c:pt>
                <c:pt idx="136">
                  <c:v>0.13480958136170923</c:v>
                </c:pt>
                <c:pt idx="137">
                  <c:v>0.13435105502935538</c:v>
                </c:pt>
                <c:pt idx="138">
                  <c:v>0.13389780961740183</c:v>
                </c:pt>
                <c:pt idx="139">
                  <c:v>0.1334926131426809</c:v>
                </c:pt>
                <c:pt idx="140">
                  <c:v>0.13299153624522095</c:v>
                </c:pt>
                <c:pt idx="141">
                  <c:v>0.13241978047886865</c:v>
                </c:pt>
                <c:pt idx="142">
                  <c:v>0.13178955046011373</c:v>
                </c:pt>
                <c:pt idx="143">
                  <c:v>0.13135221231386407</c:v>
                </c:pt>
                <c:pt idx="144">
                  <c:v>0.13091444964387305</c:v>
                </c:pt>
                <c:pt idx="145">
                  <c:v>0.13049218883569655</c:v>
                </c:pt>
                <c:pt idx="146">
                  <c:v>0.13007537737349029</c:v>
                </c:pt>
                <c:pt idx="147">
                  <c:v>0.12967796199830575</c:v>
                </c:pt>
                <c:pt idx="148">
                  <c:v>0.12927278465320743</c:v>
                </c:pt>
                <c:pt idx="149">
                  <c:v>0.1288444933375209</c:v>
                </c:pt>
                <c:pt idx="150">
                  <c:v>0.12842869401363788</c:v>
                </c:pt>
                <c:pt idx="151">
                  <c:v>0.12801572972279329</c:v>
                </c:pt>
                <c:pt idx="152">
                  <c:v>0.12759075813841933</c:v>
                </c:pt>
                <c:pt idx="153">
                  <c:v>0.12719271468707832</c:v>
                </c:pt>
                <c:pt idx="154">
                  <c:v>0.1267814705199185</c:v>
                </c:pt>
                <c:pt idx="155">
                  <c:v>0.12637016387188291</c:v>
                </c:pt>
                <c:pt idx="156">
                  <c:v>0.12596395892891094</c:v>
                </c:pt>
                <c:pt idx="157">
                  <c:v>0.12558816476339171</c:v>
                </c:pt>
                <c:pt idx="158">
                  <c:v>0.12521816097877558</c:v>
                </c:pt>
                <c:pt idx="159">
                  <c:v>0.12487311652348354</c:v>
                </c:pt>
                <c:pt idx="160">
                  <c:v>0.12452502856060679</c:v>
                </c:pt>
                <c:pt idx="161">
                  <c:v>0.12418785845848722</c:v>
                </c:pt>
                <c:pt idx="162">
                  <c:v>0.12384666813704377</c:v>
                </c:pt>
                <c:pt idx="163">
                  <c:v>0.12350885314157922</c:v>
                </c:pt>
                <c:pt idx="164">
                  <c:v>0.12321126687063909</c:v>
                </c:pt>
                <c:pt idx="165">
                  <c:v>0.12295258537077991</c:v>
                </c:pt>
                <c:pt idx="166">
                  <c:v>0.12270847274602216</c:v>
                </c:pt>
                <c:pt idx="167">
                  <c:v>0.12249548213791829</c:v>
                </c:pt>
                <c:pt idx="168">
                  <c:v>0.12228170710669416</c:v>
                </c:pt>
                <c:pt idx="169">
                  <c:v>0.12207617681188908</c:v>
                </c:pt>
                <c:pt idx="170">
                  <c:v>0.12188811209975166</c:v>
                </c:pt>
                <c:pt idx="171">
                  <c:v>0.12171793871137791</c:v>
                </c:pt>
                <c:pt idx="172">
                  <c:v>0.12158902923099442</c:v>
                </c:pt>
                <c:pt idx="173">
                  <c:v>0.12156990382340951</c:v>
                </c:pt>
                <c:pt idx="174">
                  <c:v>0.12146116826038816</c:v>
                </c:pt>
                <c:pt idx="175">
                  <c:v>0.1213484051016679</c:v>
                </c:pt>
                <c:pt idx="176">
                  <c:v>0.12125128566574817</c:v>
                </c:pt>
                <c:pt idx="177">
                  <c:v>0.1211836521249797</c:v>
                </c:pt>
                <c:pt idx="178">
                  <c:v>0.12112199244462234</c:v>
                </c:pt>
                <c:pt idx="179">
                  <c:v>0.1210679238596703</c:v>
                </c:pt>
                <c:pt idx="180">
                  <c:v>0.12092487895103203</c:v>
                </c:pt>
              </c:numCache>
            </c:numRef>
          </c:val>
          <c:smooth val="0"/>
          <c:extLst>
            <c:ext xmlns:c16="http://schemas.microsoft.com/office/drawing/2014/chart" uri="{C3380CC4-5D6E-409C-BE32-E72D297353CC}">
              <c16:uniqueId val="{00000002-34EB-42C1-A859-9A34D535D67F}"/>
            </c:ext>
          </c:extLst>
        </c:ser>
        <c:ser>
          <c:idx val="3"/>
          <c:order val="3"/>
          <c:tx>
            <c:strRef>
              <c:f>'Fig 2.6'!$C$8</c:f>
              <c:strCache>
                <c:ptCount val="1"/>
                <c:pt idx="0">
                  <c:v>1,3%</c:v>
                </c:pt>
              </c:strCache>
            </c:strRef>
          </c:tx>
          <c:spPr>
            <a:ln w="28575" cap="rnd">
              <a:solidFill>
                <a:schemeClr val="accent6">
                  <a:lumMod val="75000"/>
                </a:schemeClr>
              </a:solidFill>
              <a:round/>
            </a:ln>
            <a:effectLst/>
          </c:spPr>
          <c:marker>
            <c:symbol val="none"/>
          </c:marker>
          <c:cat>
            <c:numRef>
              <c:f>'Fig 2.6'!$D$4:$GG$4</c:f>
              <c:numCache>
                <c:formatCode>General</c:formatCode>
                <c:ptCount val="1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5">
                  <c:v>2020</c:v>
                </c:pt>
                <c:pt idx="76">
                  <c:v>2021</c:v>
                </c:pt>
                <c:pt idx="77">
                  <c:v>2022</c:v>
                </c:pt>
                <c:pt idx="78">
                  <c:v>2023</c:v>
                </c:pt>
                <c:pt idx="79">
                  <c:v>2024</c:v>
                </c:pt>
                <c:pt idx="80">
                  <c:v>2025</c:v>
                </c:pt>
                <c:pt idx="81">
                  <c:v>2026</c:v>
                </c:pt>
                <c:pt idx="82">
                  <c:v>2027</c:v>
                </c:pt>
                <c:pt idx="83">
                  <c:v>2028</c:v>
                </c:pt>
                <c:pt idx="84">
                  <c:v>2029</c:v>
                </c:pt>
                <c:pt idx="85">
                  <c:v>2030</c:v>
                </c:pt>
                <c:pt idx="86">
                  <c:v>2031</c:v>
                </c:pt>
                <c:pt idx="87">
                  <c:v>2032</c:v>
                </c:pt>
                <c:pt idx="88">
                  <c:v>2033</c:v>
                </c:pt>
                <c:pt idx="89">
                  <c:v>2034</c:v>
                </c:pt>
                <c:pt idx="90">
                  <c:v>2035</c:v>
                </c:pt>
                <c:pt idx="91">
                  <c:v>2036</c:v>
                </c:pt>
                <c:pt idx="92">
                  <c:v>2037</c:v>
                </c:pt>
                <c:pt idx="93">
                  <c:v>2038</c:v>
                </c:pt>
                <c:pt idx="94">
                  <c:v>2039</c:v>
                </c:pt>
                <c:pt idx="95">
                  <c:v>2040</c:v>
                </c:pt>
                <c:pt idx="96">
                  <c:v>2041</c:v>
                </c:pt>
                <c:pt idx="97">
                  <c:v>2042</c:v>
                </c:pt>
                <c:pt idx="98">
                  <c:v>2043</c:v>
                </c:pt>
                <c:pt idx="99">
                  <c:v>2044</c:v>
                </c:pt>
                <c:pt idx="100">
                  <c:v>2045</c:v>
                </c:pt>
                <c:pt idx="101">
                  <c:v>2046</c:v>
                </c:pt>
                <c:pt idx="102">
                  <c:v>2047</c:v>
                </c:pt>
                <c:pt idx="103">
                  <c:v>2048</c:v>
                </c:pt>
                <c:pt idx="104">
                  <c:v>2049</c:v>
                </c:pt>
                <c:pt idx="105">
                  <c:v>2050</c:v>
                </c:pt>
                <c:pt idx="106">
                  <c:v>2051</c:v>
                </c:pt>
                <c:pt idx="107">
                  <c:v>2052</c:v>
                </c:pt>
                <c:pt idx="108">
                  <c:v>2053</c:v>
                </c:pt>
                <c:pt idx="109">
                  <c:v>2054</c:v>
                </c:pt>
                <c:pt idx="110">
                  <c:v>2055</c:v>
                </c:pt>
                <c:pt idx="111">
                  <c:v>2056</c:v>
                </c:pt>
                <c:pt idx="112">
                  <c:v>2057</c:v>
                </c:pt>
                <c:pt idx="113">
                  <c:v>2058</c:v>
                </c:pt>
                <c:pt idx="114">
                  <c:v>2059</c:v>
                </c:pt>
                <c:pt idx="115">
                  <c:v>2060</c:v>
                </c:pt>
                <c:pt idx="116">
                  <c:v>2061</c:v>
                </c:pt>
                <c:pt idx="117">
                  <c:v>2062</c:v>
                </c:pt>
                <c:pt idx="118">
                  <c:v>2063</c:v>
                </c:pt>
                <c:pt idx="119">
                  <c:v>2064</c:v>
                </c:pt>
                <c:pt idx="120">
                  <c:v>2065</c:v>
                </c:pt>
                <c:pt idx="121">
                  <c:v>2066</c:v>
                </c:pt>
                <c:pt idx="122">
                  <c:v>2067</c:v>
                </c:pt>
                <c:pt idx="123">
                  <c:v>2068</c:v>
                </c:pt>
                <c:pt idx="124">
                  <c:v>2069</c:v>
                </c:pt>
                <c:pt idx="125">
                  <c:v>2070</c:v>
                </c:pt>
                <c:pt idx="130">
                  <c:v>2020</c:v>
                </c:pt>
                <c:pt idx="131">
                  <c:v>2021</c:v>
                </c:pt>
                <c:pt idx="132">
                  <c:v>2022</c:v>
                </c:pt>
                <c:pt idx="133">
                  <c:v>2023</c:v>
                </c:pt>
                <c:pt idx="134">
                  <c:v>2024</c:v>
                </c:pt>
                <c:pt idx="135">
                  <c:v>2025</c:v>
                </c:pt>
                <c:pt idx="136">
                  <c:v>2026</c:v>
                </c:pt>
                <c:pt idx="137">
                  <c:v>2027</c:v>
                </c:pt>
                <c:pt idx="138">
                  <c:v>2028</c:v>
                </c:pt>
                <c:pt idx="139">
                  <c:v>2029</c:v>
                </c:pt>
                <c:pt idx="140">
                  <c:v>2030</c:v>
                </c:pt>
                <c:pt idx="141">
                  <c:v>2031</c:v>
                </c:pt>
                <c:pt idx="142">
                  <c:v>2032</c:v>
                </c:pt>
                <c:pt idx="143">
                  <c:v>2033</c:v>
                </c:pt>
                <c:pt idx="144">
                  <c:v>2034</c:v>
                </c:pt>
                <c:pt idx="145">
                  <c:v>2035</c:v>
                </c:pt>
                <c:pt idx="146">
                  <c:v>2036</c:v>
                </c:pt>
                <c:pt idx="147">
                  <c:v>2037</c:v>
                </c:pt>
                <c:pt idx="148">
                  <c:v>2038</c:v>
                </c:pt>
                <c:pt idx="149">
                  <c:v>2039</c:v>
                </c:pt>
                <c:pt idx="150">
                  <c:v>2040</c:v>
                </c:pt>
                <c:pt idx="151">
                  <c:v>2041</c:v>
                </c:pt>
                <c:pt idx="152">
                  <c:v>2042</c:v>
                </c:pt>
                <c:pt idx="153">
                  <c:v>2043</c:v>
                </c:pt>
                <c:pt idx="154">
                  <c:v>2044</c:v>
                </c:pt>
                <c:pt idx="155">
                  <c:v>2045</c:v>
                </c:pt>
                <c:pt idx="156">
                  <c:v>2046</c:v>
                </c:pt>
                <c:pt idx="157">
                  <c:v>2047</c:v>
                </c:pt>
                <c:pt idx="158">
                  <c:v>2048</c:v>
                </c:pt>
                <c:pt idx="159">
                  <c:v>2049</c:v>
                </c:pt>
                <c:pt idx="160">
                  <c:v>2050</c:v>
                </c:pt>
                <c:pt idx="161">
                  <c:v>2051</c:v>
                </c:pt>
                <c:pt idx="162">
                  <c:v>2052</c:v>
                </c:pt>
                <c:pt idx="163">
                  <c:v>2053</c:v>
                </c:pt>
                <c:pt idx="164">
                  <c:v>2054</c:v>
                </c:pt>
                <c:pt idx="165">
                  <c:v>2055</c:v>
                </c:pt>
                <c:pt idx="166">
                  <c:v>2056</c:v>
                </c:pt>
                <c:pt idx="167">
                  <c:v>2057</c:v>
                </c:pt>
                <c:pt idx="168">
                  <c:v>2058</c:v>
                </c:pt>
                <c:pt idx="169">
                  <c:v>2059</c:v>
                </c:pt>
                <c:pt idx="170">
                  <c:v>2060</c:v>
                </c:pt>
                <c:pt idx="171">
                  <c:v>2061</c:v>
                </c:pt>
                <c:pt idx="172">
                  <c:v>2062</c:v>
                </c:pt>
                <c:pt idx="173">
                  <c:v>2063</c:v>
                </c:pt>
                <c:pt idx="174">
                  <c:v>2064</c:v>
                </c:pt>
                <c:pt idx="175">
                  <c:v>2065</c:v>
                </c:pt>
                <c:pt idx="176">
                  <c:v>2066</c:v>
                </c:pt>
                <c:pt idx="177">
                  <c:v>2067</c:v>
                </c:pt>
                <c:pt idx="178">
                  <c:v>2068</c:v>
                </c:pt>
                <c:pt idx="179">
                  <c:v>2069</c:v>
                </c:pt>
                <c:pt idx="180">
                  <c:v>2070</c:v>
                </c:pt>
              </c:numCache>
            </c:numRef>
          </c:cat>
          <c:val>
            <c:numRef>
              <c:f>'Fig 2.6'!$D$8:$GG$8</c:f>
              <c:numCache>
                <c:formatCode>0.0%</c:formatCode>
                <c:ptCount val="181"/>
                <c:pt idx="20">
                  <c:v>0.14154076694243886</c:v>
                </c:pt>
                <c:pt idx="21">
                  <c:v>0.14018368957085786</c:v>
                </c:pt>
                <c:pt idx="22">
                  <c:v>0.13836153263680101</c:v>
                </c:pt>
                <c:pt idx="23">
                  <c:v>0.13784004569601299</c:v>
                </c:pt>
                <c:pt idx="24">
                  <c:v>0.1376250582225306</c:v>
                </c:pt>
                <c:pt idx="25">
                  <c:v>0.13724915639892898</c:v>
                </c:pt>
                <c:pt idx="26">
                  <c:v>0.13697776458167174</c:v>
                </c:pt>
                <c:pt idx="27">
                  <c:v>0.13664312572833159</c:v>
                </c:pt>
                <c:pt idx="28">
                  <c:v>0.13635031419965626</c:v>
                </c:pt>
                <c:pt idx="29">
                  <c:v>0.1361344378858379</c:v>
                </c:pt>
                <c:pt idx="30">
                  <c:v>0.13590969360309058</c:v>
                </c:pt>
                <c:pt idx="31">
                  <c:v>0.13566309437506921</c:v>
                </c:pt>
                <c:pt idx="32">
                  <c:v>0.13537740752405475</c:v>
                </c:pt>
                <c:pt idx="33">
                  <c:v>0.13523299140630865</c:v>
                </c:pt>
                <c:pt idx="34">
                  <c:v>0.13512678704647191</c:v>
                </c:pt>
                <c:pt idx="35">
                  <c:v>0.13504689762525063</c:v>
                </c:pt>
                <c:pt idx="36">
                  <c:v>0.13498991191080117</c:v>
                </c:pt>
                <c:pt idx="37">
                  <c:v>0.13495111827755396</c:v>
                </c:pt>
                <c:pt idx="38">
                  <c:v>0.13492040655327664</c:v>
                </c:pt>
                <c:pt idx="39">
                  <c:v>0.13487352498477057</c:v>
                </c:pt>
                <c:pt idx="40">
                  <c:v>0.13483510771788718</c:v>
                </c:pt>
                <c:pt idx="41">
                  <c:v>0.13480511943595344</c:v>
                </c:pt>
                <c:pt idx="42">
                  <c:v>0.13477137345205947</c:v>
                </c:pt>
                <c:pt idx="43">
                  <c:v>0.13475858407769525</c:v>
                </c:pt>
                <c:pt idx="44">
                  <c:v>0.13473726369722025</c:v>
                </c:pt>
                <c:pt idx="45">
                  <c:v>0.13471993516008368</c:v>
                </c:pt>
                <c:pt idx="46">
                  <c:v>0.13470005670017327</c:v>
                </c:pt>
                <c:pt idx="47">
                  <c:v>0.13468385784801229</c:v>
                </c:pt>
                <c:pt idx="48">
                  <c:v>0.13466505551110117</c:v>
                </c:pt>
                <c:pt idx="49">
                  <c:v>0.13466318998747726</c:v>
                </c:pt>
                <c:pt idx="50">
                  <c:v>0.13465765378585698</c:v>
                </c:pt>
                <c:pt idx="51">
                  <c:v>0.13465267956916777</c:v>
                </c:pt>
                <c:pt idx="52">
                  <c:v>0.13464642749958675</c:v>
                </c:pt>
                <c:pt idx="53">
                  <c:v>0.13463878563866391</c:v>
                </c:pt>
                <c:pt idx="54">
                  <c:v>0.13463596843424783</c:v>
                </c:pt>
                <c:pt idx="55">
                  <c:v>0.13463955240832684</c:v>
                </c:pt>
                <c:pt idx="56">
                  <c:v>0.13464003708086747</c:v>
                </c:pt>
                <c:pt idx="57">
                  <c:v>0.13464424430202995</c:v>
                </c:pt>
                <c:pt idx="58">
                  <c:v>0.13464900735698715</c:v>
                </c:pt>
                <c:pt idx="59">
                  <c:v>0.13463955434660121</c:v>
                </c:pt>
                <c:pt idx="60">
                  <c:v>0.13462548025096749</c:v>
                </c:pt>
                <c:pt idx="61">
                  <c:v>0.13462786756335138</c:v>
                </c:pt>
                <c:pt idx="62">
                  <c:v>0.13464722574679222</c:v>
                </c:pt>
                <c:pt idx="63">
                  <c:v>0.13477434101432864</c:v>
                </c:pt>
                <c:pt idx="64">
                  <c:v>0.13479124974436177</c:v>
                </c:pt>
                <c:pt idx="65">
                  <c:v>0.13480036391587208</c:v>
                </c:pt>
                <c:pt idx="66">
                  <c:v>0.13480942922604675</c:v>
                </c:pt>
                <c:pt idx="67">
                  <c:v>0.13483869333293674</c:v>
                </c:pt>
                <c:pt idx="68">
                  <c:v>0.13486552069749311</c:v>
                </c:pt>
                <c:pt idx="69">
                  <c:v>0.13489081162434652</c:v>
                </c:pt>
                <c:pt idx="70">
                  <c:v>0.13491632412007995</c:v>
                </c:pt>
                <c:pt idx="75">
                  <c:v>0.14159999999999998</c:v>
                </c:pt>
                <c:pt idx="76">
                  <c:v>0.13849999999999998</c:v>
                </c:pt>
                <c:pt idx="77">
                  <c:v>0.13569999999999999</c:v>
                </c:pt>
                <c:pt idx="78">
                  <c:v>0.1346</c:v>
                </c:pt>
                <c:pt idx="79">
                  <c:v>0.1341</c:v>
                </c:pt>
                <c:pt idx="80">
                  <c:v>0.13339999999999999</c:v>
                </c:pt>
                <c:pt idx="81">
                  <c:v>0.1328</c:v>
                </c:pt>
                <c:pt idx="82">
                  <c:v>0.13199999999999998</c:v>
                </c:pt>
                <c:pt idx="83">
                  <c:v>0.13139999999999999</c:v>
                </c:pt>
                <c:pt idx="84">
                  <c:v>0.1308</c:v>
                </c:pt>
                <c:pt idx="85">
                  <c:v>0.13019999999999998</c:v>
                </c:pt>
                <c:pt idx="86">
                  <c:v>0.12959999999999999</c:v>
                </c:pt>
                <c:pt idx="87">
                  <c:v>0.12899999999999998</c:v>
                </c:pt>
                <c:pt idx="88">
                  <c:v>0.12859999999999999</c:v>
                </c:pt>
                <c:pt idx="89">
                  <c:v>0.1283</c:v>
                </c:pt>
                <c:pt idx="90">
                  <c:v>0.128</c:v>
                </c:pt>
                <c:pt idx="91">
                  <c:v>0.1278</c:v>
                </c:pt>
                <c:pt idx="92">
                  <c:v>0.12769999999999998</c:v>
                </c:pt>
                <c:pt idx="93">
                  <c:v>0.12759999999999999</c:v>
                </c:pt>
                <c:pt idx="94">
                  <c:v>0.1275</c:v>
                </c:pt>
                <c:pt idx="95">
                  <c:v>0.12739999999999999</c:v>
                </c:pt>
                <c:pt idx="96">
                  <c:v>0.12719999999999998</c:v>
                </c:pt>
                <c:pt idx="97">
                  <c:v>0.12709999999999999</c:v>
                </c:pt>
                <c:pt idx="98">
                  <c:v>0.12709999999999999</c:v>
                </c:pt>
                <c:pt idx="99">
                  <c:v>0.127</c:v>
                </c:pt>
                <c:pt idx="100">
                  <c:v>0.12689999999999999</c:v>
                </c:pt>
                <c:pt idx="101">
                  <c:v>0.1268</c:v>
                </c:pt>
                <c:pt idx="102">
                  <c:v>0.1268</c:v>
                </c:pt>
                <c:pt idx="103">
                  <c:v>0.12669999999999998</c:v>
                </c:pt>
                <c:pt idx="104">
                  <c:v>0.12669999999999998</c:v>
                </c:pt>
                <c:pt idx="105">
                  <c:v>0.12659999999999999</c:v>
                </c:pt>
                <c:pt idx="106">
                  <c:v>0.12659999999999999</c:v>
                </c:pt>
                <c:pt idx="107">
                  <c:v>0.1265</c:v>
                </c:pt>
                <c:pt idx="108">
                  <c:v>0.1265</c:v>
                </c:pt>
                <c:pt idx="109">
                  <c:v>0.12639999999999998</c:v>
                </c:pt>
                <c:pt idx="110">
                  <c:v>0.12639999999999998</c:v>
                </c:pt>
                <c:pt idx="111">
                  <c:v>0.1263</c:v>
                </c:pt>
                <c:pt idx="112">
                  <c:v>0.1263</c:v>
                </c:pt>
                <c:pt idx="113">
                  <c:v>0.1263</c:v>
                </c:pt>
                <c:pt idx="114">
                  <c:v>0.12619999999999998</c:v>
                </c:pt>
                <c:pt idx="115">
                  <c:v>0.12619999999999998</c:v>
                </c:pt>
                <c:pt idx="116">
                  <c:v>0.12619999999999998</c:v>
                </c:pt>
                <c:pt idx="117">
                  <c:v>0.12609999999999999</c:v>
                </c:pt>
                <c:pt idx="118">
                  <c:v>0.1263</c:v>
                </c:pt>
                <c:pt idx="119">
                  <c:v>0.12619999999999998</c:v>
                </c:pt>
                <c:pt idx="120">
                  <c:v>0.12619999999999998</c:v>
                </c:pt>
                <c:pt idx="121">
                  <c:v>0.12619999999999998</c:v>
                </c:pt>
                <c:pt idx="122">
                  <c:v>0.1263</c:v>
                </c:pt>
                <c:pt idx="123">
                  <c:v>0.1263</c:v>
                </c:pt>
                <c:pt idx="124">
                  <c:v>0.1263</c:v>
                </c:pt>
                <c:pt idx="125">
                  <c:v>0.1263</c:v>
                </c:pt>
                <c:pt idx="130">
                  <c:v>0.14154076694243886</c:v>
                </c:pt>
                <c:pt idx="131">
                  <c:v>0.13859584763491714</c:v>
                </c:pt>
                <c:pt idx="132">
                  <c:v>0.13615483783350196</c:v>
                </c:pt>
                <c:pt idx="133">
                  <c:v>0.13538770081029056</c:v>
                </c:pt>
                <c:pt idx="134">
                  <c:v>0.13505407479381784</c:v>
                </c:pt>
                <c:pt idx="135">
                  <c:v>0.13487451524361269</c:v>
                </c:pt>
                <c:pt idx="136">
                  <c:v>0.13447786838033096</c:v>
                </c:pt>
                <c:pt idx="137">
                  <c:v>0.13397068544113119</c:v>
                </c:pt>
                <c:pt idx="138">
                  <c:v>0.13348057857264675</c:v>
                </c:pt>
                <c:pt idx="139">
                  <c:v>0.13303105469663973</c:v>
                </c:pt>
                <c:pt idx="140">
                  <c:v>0.13252611137087605</c:v>
                </c:pt>
                <c:pt idx="141">
                  <c:v>0.13198883801577968</c:v>
                </c:pt>
                <c:pt idx="142">
                  <c:v>0.13142658841635713</c:v>
                </c:pt>
                <c:pt idx="143">
                  <c:v>0.13106245627921723</c:v>
                </c:pt>
                <c:pt idx="144">
                  <c:v>0.1307042955192011</c:v>
                </c:pt>
                <c:pt idx="145">
                  <c:v>0.13035321357900895</c:v>
                </c:pt>
                <c:pt idx="146">
                  <c:v>0.13000195576839571</c:v>
                </c:pt>
                <c:pt idx="147">
                  <c:v>0.12965536285216342</c:v>
                </c:pt>
                <c:pt idx="148">
                  <c:v>0.12929926626024366</c:v>
                </c:pt>
                <c:pt idx="149">
                  <c:v>0.1289158045483399</c:v>
                </c:pt>
                <c:pt idx="150">
                  <c:v>0.12854343949723968</c:v>
                </c:pt>
                <c:pt idx="151">
                  <c:v>0.12817000770583781</c:v>
                </c:pt>
                <c:pt idx="152">
                  <c:v>0.12778301816861926</c:v>
                </c:pt>
                <c:pt idx="153">
                  <c:v>0.12742166719023204</c:v>
                </c:pt>
                <c:pt idx="154">
                  <c:v>0.12704263087971382</c:v>
                </c:pt>
                <c:pt idx="155">
                  <c:v>0.12666330585153565</c:v>
                </c:pt>
                <c:pt idx="156">
                  <c:v>0.12628802561187275</c:v>
                </c:pt>
                <c:pt idx="157">
                  <c:v>0.12593993867401992</c:v>
                </c:pt>
                <c:pt idx="158">
                  <c:v>0.12559425889256245</c:v>
                </c:pt>
                <c:pt idx="159">
                  <c:v>0.12527334412059873</c:v>
                </c:pt>
                <c:pt idx="160">
                  <c:v>0.12494996332943668</c:v>
                </c:pt>
                <c:pt idx="161">
                  <c:v>0.12463453088715977</c:v>
                </c:pt>
                <c:pt idx="162">
                  <c:v>0.12431353267259165</c:v>
                </c:pt>
                <c:pt idx="163">
                  <c:v>0.12399351612999222</c:v>
                </c:pt>
                <c:pt idx="164">
                  <c:v>0.12371110070426079</c:v>
                </c:pt>
                <c:pt idx="165">
                  <c:v>0.12346983117646347</c:v>
                </c:pt>
                <c:pt idx="166">
                  <c:v>0.12324055937265689</c:v>
                </c:pt>
                <c:pt idx="167">
                  <c:v>0.12304130007003621</c:v>
                </c:pt>
                <c:pt idx="168">
                  <c:v>0.12284039239531527</c:v>
                </c:pt>
                <c:pt idx="169">
                  <c:v>0.12264717516727604</c:v>
                </c:pt>
                <c:pt idx="170">
                  <c:v>0.12246867442056789</c:v>
                </c:pt>
                <c:pt idx="171">
                  <c:v>0.12231257431832909</c:v>
                </c:pt>
                <c:pt idx="172">
                  <c:v>0.12219643650865014</c:v>
                </c:pt>
                <c:pt idx="173">
                  <c:v>0.12218998322753212</c:v>
                </c:pt>
                <c:pt idx="174">
                  <c:v>0.12209327857126916</c:v>
                </c:pt>
                <c:pt idx="175">
                  <c:v>0.12198831089687685</c:v>
                </c:pt>
                <c:pt idx="176">
                  <c:v>0.12190113269903485</c:v>
                </c:pt>
                <c:pt idx="177">
                  <c:v>0.12184321755214277</c:v>
                </c:pt>
                <c:pt idx="178">
                  <c:v>0.12179326140137868</c:v>
                </c:pt>
                <c:pt idx="179">
                  <c:v>0.12174816149362931</c:v>
                </c:pt>
                <c:pt idx="180">
                  <c:v>0.12173485165501649</c:v>
                </c:pt>
              </c:numCache>
            </c:numRef>
          </c:val>
          <c:smooth val="0"/>
          <c:extLst>
            <c:ext xmlns:c16="http://schemas.microsoft.com/office/drawing/2014/chart" uri="{C3380CC4-5D6E-409C-BE32-E72D297353CC}">
              <c16:uniqueId val="{00000003-34EB-42C1-A859-9A34D535D67F}"/>
            </c:ext>
          </c:extLst>
        </c:ser>
        <c:ser>
          <c:idx val="4"/>
          <c:order val="4"/>
          <c:tx>
            <c:strRef>
              <c:f>'Fig 2.6'!$C$9</c:f>
              <c:strCache>
                <c:ptCount val="1"/>
                <c:pt idx="0">
                  <c:v>1%</c:v>
                </c:pt>
              </c:strCache>
            </c:strRef>
          </c:tx>
          <c:spPr>
            <a:ln w="28575" cap="rnd">
              <a:solidFill>
                <a:srgbClr val="800000"/>
              </a:solidFill>
              <a:round/>
            </a:ln>
            <a:effectLst/>
          </c:spPr>
          <c:marker>
            <c:symbol val="none"/>
          </c:marker>
          <c:cat>
            <c:numRef>
              <c:f>'Fig 2.6'!$D$4:$GG$4</c:f>
              <c:numCache>
                <c:formatCode>General</c:formatCode>
                <c:ptCount val="1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5">
                  <c:v>2020</c:v>
                </c:pt>
                <c:pt idx="76">
                  <c:v>2021</c:v>
                </c:pt>
                <c:pt idx="77">
                  <c:v>2022</c:v>
                </c:pt>
                <c:pt idx="78">
                  <c:v>2023</c:v>
                </c:pt>
                <c:pt idx="79">
                  <c:v>2024</c:v>
                </c:pt>
                <c:pt idx="80">
                  <c:v>2025</c:v>
                </c:pt>
                <c:pt idx="81">
                  <c:v>2026</c:v>
                </c:pt>
                <c:pt idx="82">
                  <c:v>2027</c:v>
                </c:pt>
                <c:pt idx="83">
                  <c:v>2028</c:v>
                </c:pt>
                <c:pt idx="84">
                  <c:v>2029</c:v>
                </c:pt>
                <c:pt idx="85">
                  <c:v>2030</c:v>
                </c:pt>
                <c:pt idx="86">
                  <c:v>2031</c:v>
                </c:pt>
                <c:pt idx="87">
                  <c:v>2032</c:v>
                </c:pt>
                <c:pt idx="88">
                  <c:v>2033</c:v>
                </c:pt>
                <c:pt idx="89">
                  <c:v>2034</c:v>
                </c:pt>
                <c:pt idx="90">
                  <c:v>2035</c:v>
                </c:pt>
                <c:pt idx="91">
                  <c:v>2036</c:v>
                </c:pt>
                <c:pt idx="92">
                  <c:v>2037</c:v>
                </c:pt>
                <c:pt idx="93">
                  <c:v>2038</c:v>
                </c:pt>
                <c:pt idx="94">
                  <c:v>2039</c:v>
                </c:pt>
                <c:pt idx="95">
                  <c:v>2040</c:v>
                </c:pt>
                <c:pt idx="96">
                  <c:v>2041</c:v>
                </c:pt>
                <c:pt idx="97">
                  <c:v>2042</c:v>
                </c:pt>
                <c:pt idx="98">
                  <c:v>2043</c:v>
                </c:pt>
                <c:pt idx="99">
                  <c:v>2044</c:v>
                </c:pt>
                <c:pt idx="100">
                  <c:v>2045</c:v>
                </c:pt>
                <c:pt idx="101">
                  <c:v>2046</c:v>
                </c:pt>
                <c:pt idx="102">
                  <c:v>2047</c:v>
                </c:pt>
                <c:pt idx="103">
                  <c:v>2048</c:v>
                </c:pt>
                <c:pt idx="104">
                  <c:v>2049</c:v>
                </c:pt>
                <c:pt idx="105">
                  <c:v>2050</c:v>
                </c:pt>
                <c:pt idx="106">
                  <c:v>2051</c:v>
                </c:pt>
                <c:pt idx="107">
                  <c:v>2052</c:v>
                </c:pt>
                <c:pt idx="108">
                  <c:v>2053</c:v>
                </c:pt>
                <c:pt idx="109">
                  <c:v>2054</c:v>
                </c:pt>
                <c:pt idx="110">
                  <c:v>2055</c:v>
                </c:pt>
                <c:pt idx="111">
                  <c:v>2056</c:v>
                </c:pt>
                <c:pt idx="112">
                  <c:v>2057</c:v>
                </c:pt>
                <c:pt idx="113">
                  <c:v>2058</c:v>
                </c:pt>
                <c:pt idx="114">
                  <c:v>2059</c:v>
                </c:pt>
                <c:pt idx="115">
                  <c:v>2060</c:v>
                </c:pt>
                <c:pt idx="116">
                  <c:v>2061</c:v>
                </c:pt>
                <c:pt idx="117">
                  <c:v>2062</c:v>
                </c:pt>
                <c:pt idx="118">
                  <c:v>2063</c:v>
                </c:pt>
                <c:pt idx="119">
                  <c:v>2064</c:v>
                </c:pt>
                <c:pt idx="120">
                  <c:v>2065</c:v>
                </c:pt>
                <c:pt idx="121">
                  <c:v>2066</c:v>
                </c:pt>
                <c:pt idx="122">
                  <c:v>2067</c:v>
                </c:pt>
                <c:pt idx="123">
                  <c:v>2068</c:v>
                </c:pt>
                <c:pt idx="124">
                  <c:v>2069</c:v>
                </c:pt>
                <c:pt idx="125">
                  <c:v>2070</c:v>
                </c:pt>
                <c:pt idx="130">
                  <c:v>2020</c:v>
                </c:pt>
                <c:pt idx="131">
                  <c:v>2021</c:v>
                </c:pt>
                <c:pt idx="132">
                  <c:v>2022</c:v>
                </c:pt>
                <c:pt idx="133">
                  <c:v>2023</c:v>
                </c:pt>
                <c:pt idx="134">
                  <c:v>2024</c:v>
                </c:pt>
                <c:pt idx="135">
                  <c:v>2025</c:v>
                </c:pt>
                <c:pt idx="136">
                  <c:v>2026</c:v>
                </c:pt>
                <c:pt idx="137">
                  <c:v>2027</c:v>
                </c:pt>
                <c:pt idx="138">
                  <c:v>2028</c:v>
                </c:pt>
                <c:pt idx="139">
                  <c:v>2029</c:v>
                </c:pt>
                <c:pt idx="140">
                  <c:v>2030</c:v>
                </c:pt>
                <c:pt idx="141">
                  <c:v>2031</c:v>
                </c:pt>
                <c:pt idx="142">
                  <c:v>2032</c:v>
                </c:pt>
                <c:pt idx="143">
                  <c:v>2033</c:v>
                </c:pt>
                <c:pt idx="144">
                  <c:v>2034</c:v>
                </c:pt>
                <c:pt idx="145">
                  <c:v>2035</c:v>
                </c:pt>
                <c:pt idx="146">
                  <c:v>2036</c:v>
                </c:pt>
                <c:pt idx="147">
                  <c:v>2037</c:v>
                </c:pt>
                <c:pt idx="148">
                  <c:v>2038</c:v>
                </c:pt>
                <c:pt idx="149">
                  <c:v>2039</c:v>
                </c:pt>
                <c:pt idx="150">
                  <c:v>2040</c:v>
                </c:pt>
                <c:pt idx="151">
                  <c:v>2041</c:v>
                </c:pt>
                <c:pt idx="152">
                  <c:v>2042</c:v>
                </c:pt>
                <c:pt idx="153">
                  <c:v>2043</c:v>
                </c:pt>
                <c:pt idx="154">
                  <c:v>2044</c:v>
                </c:pt>
                <c:pt idx="155">
                  <c:v>2045</c:v>
                </c:pt>
                <c:pt idx="156">
                  <c:v>2046</c:v>
                </c:pt>
                <c:pt idx="157">
                  <c:v>2047</c:v>
                </c:pt>
                <c:pt idx="158">
                  <c:v>2048</c:v>
                </c:pt>
                <c:pt idx="159">
                  <c:v>2049</c:v>
                </c:pt>
                <c:pt idx="160">
                  <c:v>2050</c:v>
                </c:pt>
                <c:pt idx="161">
                  <c:v>2051</c:v>
                </c:pt>
                <c:pt idx="162">
                  <c:v>2052</c:v>
                </c:pt>
                <c:pt idx="163">
                  <c:v>2053</c:v>
                </c:pt>
                <c:pt idx="164">
                  <c:v>2054</c:v>
                </c:pt>
                <c:pt idx="165">
                  <c:v>2055</c:v>
                </c:pt>
                <c:pt idx="166">
                  <c:v>2056</c:v>
                </c:pt>
                <c:pt idx="167">
                  <c:v>2057</c:v>
                </c:pt>
                <c:pt idx="168">
                  <c:v>2058</c:v>
                </c:pt>
                <c:pt idx="169">
                  <c:v>2059</c:v>
                </c:pt>
                <c:pt idx="170">
                  <c:v>2060</c:v>
                </c:pt>
                <c:pt idx="171">
                  <c:v>2061</c:v>
                </c:pt>
                <c:pt idx="172">
                  <c:v>2062</c:v>
                </c:pt>
                <c:pt idx="173">
                  <c:v>2063</c:v>
                </c:pt>
                <c:pt idx="174">
                  <c:v>2064</c:v>
                </c:pt>
                <c:pt idx="175">
                  <c:v>2065</c:v>
                </c:pt>
                <c:pt idx="176">
                  <c:v>2066</c:v>
                </c:pt>
                <c:pt idx="177">
                  <c:v>2067</c:v>
                </c:pt>
                <c:pt idx="178">
                  <c:v>2068</c:v>
                </c:pt>
                <c:pt idx="179">
                  <c:v>2069</c:v>
                </c:pt>
                <c:pt idx="180">
                  <c:v>2070</c:v>
                </c:pt>
              </c:numCache>
            </c:numRef>
          </c:cat>
          <c:val>
            <c:numRef>
              <c:f>'Fig 2.6'!$D$9:$GG$9</c:f>
              <c:numCache>
                <c:formatCode>0.0%</c:formatCode>
                <c:ptCount val="181"/>
                <c:pt idx="20">
                  <c:v>0.14154076694243886</c:v>
                </c:pt>
                <c:pt idx="21">
                  <c:v>0.14018368957085786</c:v>
                </c:pt>
                <c:pt idx="22">
                  <c:v>0.13836153263680101</c:v>
                </c:pt>
                <c:pt idx="23">
                  <c:v>0.13784004569601299</c:v>
                </c:pt>
                <c:pt idx="24">
                  <c:v>0.1376250582225306</c:v>
                </c:pt>
                <c:pt idx="25">
                  <c:v>0.13736882167707551</c:v>
                </c:pt>
                <c:pt idx="26">
                  <c:v>0.13715838821777943</c:v>
                </c:pt>
                <c:pt idx="27">
                  <c:v>0.13688842711215435</c:v>
                </c:pt>
                <c:pt idx="28">
                  <c:v>0.13667648447436942</c:v>
                </c:pt>
                <c:pt idx="29">
                  <c:v>0.13656078357857665</c:v>
                </c:pt>
                <c:pt idx="30">
                  <c:v>0.13643470719087131</c:v>
                </c:pt>
                <c:pt idx="31">
                  <c:v>0.13625542020996115</c:v>
                </c:pt>
                <c:pt idx="32">
                  <c:v>0.13605261202457442</c:v>
                </c:pt>
                <c:pt idx="33">
                  <c:v>0.13596085259212387</c:v>
                </c:pt>
                <c:pt idx="34">
                  <c:v>0.13588722090966004</c:v>
                </c:pt>
                <c:pt idx="35">
                  <c:v>0.13584106250636643</c:v>
                </c:pt>
                <c:pt idx="36">
                  <c:v>0.13581479219357115</c:v>
                </c:pt>
                <c:pt idx="37">
                  <c:v>0.13580586347712645</c:v>
                </c:pt>
                <c:pt idx="38">
                  <c:v>0.13580226845719487</c:v>
                </c:pt>
                <c:pt idx="39">
                  <c:v>0.13578444095881803</c:v>
                </c:pt>
                <c:pt idx="40">
                  <c:v>0.13577059762060825</c:v>
                </c:pt>
                <c:pt idx="41">
                  <c:v>0.13576731092089944</c:v>
                </c:pt>
                <c:pt idx="42">
                  <c:v>0.13575536555404125</c:v>
                </c:pt>
                <c:pt idx="43">
                  <c:v>0.13576767985888424</c:v>
                </c:pt>
                <c:pt idx="44">
                  <c:v>0.13577737786693214</c:v>
                </c:pt>
                <c:pt idx="45">
                  <c:v>0.13579151439712492</c:v>
                </c:pt>
                <c:pt idx="46">
                  <c:v>0.13580124815839659</c:v>
                </c:pt>
                <c:pt idx="47">
                  <c:v>0.13581697231669654</c:v>
                </c:pt>
                <c:pt idx="48">
                  <c:v>0.13582896755579735</c:v>
                </c:pt>
                <c:pt idx="49">
                  <c:v>0.13585804409392552</c:v>
                </c:pt>
                <c:pt idx="50">
                  <c:v>0.1358813106146057</c:v>
                </c:pt>
                <c:pt idx="51">
                  <c:v>0.13589787014288165</c:v>
                </c:pt>
                <c:pt idx="52">
                  <c:v>0.13591033769544233</c:v>
                </c:pt>
                <c:pt idx="53">
                  <c:v>0.13592039863461541</c:v>
                </c:pt>
                <c:pt idx="54">
                  <c:v>0.13593414315170518</c:v>
                </c:pt>
                <c:pt idx="55">
                  <c:v>0.1359526766253944</c:v>
                </c:pt>
                <c:pt idx="56">
                  <c:v>0.13596338516439205</c:v>
                </c:pt>
                <c:pt idx="57">
                  <c:v>0.13597501234682149</c:v>
                </c:pt>
                <c:pt idx="58">
                  <c:v>0.13598561282869165</c:v>
                </c:pt>
                <c:pt idx="59">
                  <c:v>0.13598175597549969</c:v>
                </c:pt>
                <c:pt idx="60">
                  <c:v>0.13597197032068142</c:v>
                </c:pt>
                <c:pt idx="61">
                  <c:v>0.13598441626168753</c:v>
                </c:pt>
                <c:pt idx="62">
                  <c:v>0.13601494529840116</c:v>
                </c:pt>
                <c:pt idx="63">
                  <c:v>0.13615727544904804</c:v>
                </c:pt>
                <c:pt idx="64">
                  <c:v>0.13618456492238445</c:v>
                </c:pt>
                <c:pt idx="65">
                  <c:v>0.13620430512407325</c:v>
                </c:pt>
                <c:pt idx="66">
                  <c:v>0.13622565786929167</c:v>
                </c:pt>
                <c:pt idx="67">
                  <c:v>0.13626461981950441</c:v>
                </c:pt>
                <c:pt idx="68">
                  <c:v>0.13629910378849802</c:v>
                </c:pt>
                <c:pt idx="69">
                  <c:v>0.13633453089589898</c:v>
                </c:pt>
                <c:pt idx="70">
                  <c:v>0.13636739573533674</c:v>
                </c:pt>
                <c:pt idx="75">
                  <c:v>0.14159999999999998</c:v>
                </c:pt>
                <c:pt idx="76">
                  <c:v>0.13849999999999998</c:v>
                </c:pt>
                <c:pt idx="77">
                  <c:v>0.13569999999999999</c:v>
                </c:pt>
                <c:pt idx="78">
                  <c:v>0.1346</c:v>
                </c:pt>
                <c:pt idx="79">
                  <c:v>0.1341</c:v>
                </c:pt>
                <c:pt idx="80">
                  <c:v>0.13349999999999998</c:v>
                </c:pt>
                <c:pt idx="81">
                  <c:v>0.13289999999999999</c:v>
                </c:pt>
                <c:pt idx="82">
                  <c:v>0.1323</c:v>
                </c:pt>
                <c:pt idx="83">
                  <c:v>0.1318</c:v>
                </c:pt>
                <c:pt idx="84">
                  <c:v>0.1313</c:v>
                </c:pt>
                <c:pt idx="85">
                  <c:v>0.1308</c:v>
                </c:pt>
                <c:pt idx="86">
                  <c:v>0.1303</c:v>
                </c:pt>
                <c:pt idx="87">
                  <c:v>0.1298</c:v>
                </c:pt>
                <c:pt idx="88">
                  <c:v>0.12949999999999998</c:v>
                </c:pt>
                <c:pt idx="89">
                  <c:v>0.1293</c:v>
                </c:pt>
                <c:pt idx="90">
                  <c:v>0.12909999999999999</c:v>
                </c:pt>
                <c:pt idx="91">
                  <c:v>0.12889999999999999</c:v>
                </c:pt>
                <c:pt idx="92">
                  <c:v>0.1288</c:v>
                </c:pt>
                <c:pt idx="93">
                  <c:v>0.12869999999999998</c:v>
                </c:pt>
                <c:pt idx="94">
                  <c:v>0.12859999999999999</c:v>
                </c:pt>
                <c:pt idx="95">
                  <c:v>0.12849999999999998</c:v>
                </c:pt>
                <c:pt idx="96">
                  <c:v>0.12839999999999999</c:v>
                </c:pt>
                <c:pt idx="97">
                  <c:v>0.12839999999999999</c:v>
                </c:pt>
                <c:pt idx="98">
                  <c:v>0.1283</c:v>
                </c:pt>
                <c:pt idx="99">
                  <c:v>0.12819999999999998</c:v>
                </c:pt>
                <c:pt idx="100">
                  <c:v>0.12819999999999998</c:v>
                </c:pt>
                <c:pt idx="101">
                  <c:v>0.12819999999999998</c:v>
                </c:pt>
                <c:pt idx="102">
                  <c:v>0.12809999999999999</c:v>
                </c:pt>
                <c:pt idx="103">
                  <c:v>0.12809999999999999</c:v>
                </c:pt>
                <c:pt idx="104">
                  <c:v>0.12809999999999999</c:v>
                </c:pt>
                <c:pt idx="105">
                  <c:v>0.12809999999999999</c:v>
                </c:pt>
                <c:pt idx="106">
                  <c:v>0.128</c:v>
                </c:pt>
                <c:pt idx="107">
                  <c:v>0.128</c:v>
                </c:pt>
                <c:pt idx="108">
                  <c:v>0.128</c:v>
                </c:pt>
                <c:pt idx="109">
                  <c:v>0.12789999999999999</c:v>
                </c:pt>
                <c:pt idx="110">
                  <c:v>0.12789999999999999</c:v>
                </c:pt>
                <c:pt idx="111">
                  <c:v>0.12789999999999999</c:v>
                </c:pt>
                <c:pt idx="112">
                  <c:v>0.12789999999999999</c:v>
                </c:pt>
                <c:pt idx="113">
                  <c:v>0.1278</c:v>
                </c:pt>
                <c:pt idx="114">
                  <c:v>0.1278</c:v>
                </c:pt>
                <c:pt idx="115">
                  <c:v>0.1278</c:v>
                </c:pt>
                <c:pt idx="116">
                  <c:v>0.12769999999999998</c:v>
                </c:pt>
                <c:pt idx="117">
                  <c:v>0.12769999999999998</c:v>
                </c:pt>
                <c:pt idx="118">
                  <c:v>0.12789999999999999</c:v>
                </c:pt>
                <c:pt idx="119">
                  <c:v>0.12789999999999999</c:v>
                </c:pt>
                <c:pt idx="120">
                  <c:v>0.12789999999999999</c:v>
                </c:pt>
                <c:pt idx="121">
                  <c:v>0.12789999999999999</c:v>
                </c:pt>
                <c:pt idx="122">
                  <c:v>0.12789999999999999</c:v>
                </c:pt>
                <c:pt idx="123">
                  <c:v>0.12789999999999999</c:v>
                </c:pt>
                <c:pt idx="124">
                  <c:v>0.128</c:v>
                </c:pt>
                <c:pt idx="125">
                  <c:v>0.128</c:v>
                </c:pt>
                <c:pt idx="130">
                  <c:v>0.14154076694243886</c:v>
                </c:pt>
                <c:pt idx="131">
                  <c:v>0.13859584763491714</c:v>
                </c:pt>
                <c:pt idx="132">
                  <c:v>0.13615483783350196</c:v>
                </c:pt>
                <c:pt idx="133">
                  <c:v>0.13538770081029056</c:v>
                </c:pt>
                <c:pt idx="134">
                  <c:v>0.13505407479381784</c:v>
                </c:pt>
                <c:pt idx="135">
                  <c:v>0.13499611875255577</c:v>
                </c:pt>
                <c:pt idx="136">
                  <c:v>0.13466747824202391</c:v>
                </c:pt>
                <c:pt idx="137">
                  <c:v>0.13424127415933804</c:v>
                </c:pt>
                <c:pt idx="138">
                  <c:v>0.13385808678070615</c:v>
                </c:pt>
                <c:pt idx="139">
                  <c:v>0.13354206633165297</c:v>
                </c:pt>
                <c:pt idx="140">
                  <c:v>0.13317604677361147</c:v>
                </c:pt>
                <c:pt idx="141">
                  <c:v>0.13273490782985917</c:v>
                </c:pt>
                <c:pt idx="142">
                  <c:v>0.13230109989912098</c:v>
                </c:pt>
                <c:pt idx="143">
                  <c:v>0.13203555448375487</c:v>
                </c:pt>
                <c:pt idx="144">
                  <c:v>0.13175547921916772</c:v>
                </c:pt>
                <c:pt idx="145">
                  <c:v>0.13148144081940027</c:v>
                </c:pt>
                <c:pt idx="146">
                  <c:v>0.13120098362976576</c:v>
                </c:pt>
                <c:pt idx="147">
                  <c:v>0.13092434538725403</c:v>
                </c:pt>
                <c:pt idx="148">
                  <c:v>0.13063285601109234</c:v>
                </c:pt>
                <c:pt idx="149">
                  <c:v>0.13030946295816934</c:v>
                </c:pt>
                <c:pt idx="150">
                  <c:v>0.12999149676279403</c:v>
                </c:pt>
                <c:pt idx="151">
                  <c:v>0.12966798368311572</c:v>
                </c:pt>
                <c:pt idx="152">
                  <c:v>0.12932619826745617</c:v>
                </c:pt>
                <c:pt idx="153">
                  <c:v>0.12900899395267287</c:v>
                </c:pt>
                <c:pt idx="154">
                  <c:v>0.12867600612670324</c:v>
                </c:pt>
                <c:pt idx="155">
                  <c:v>0.12834186553773941</c:v>
                </c:pt>
                <c:pt idx="156">
                  <c:v>0.1280103299132484</c:v>
                </c:pt>
                <c:pt idx="157">
                  <c:v>0.12770371555749851</c:v>
                </c:pt>
                <c:pt idx="158">
                  <c:v>0.12739630873020316</c:v>
                </c:pt>
                <c:pt idx="159">
                  <c:v>0.12711198135109478</c:v>
                </c:pt>
                <c:pt idx="160">
                  <c:v>0.12682054934697859</c:v>
                </c:pt>
                <c:pt idx="161">
                  <c:v>0.12653062201912132</c:v>
                </c:pt>
                <c:pt idx="162">
                  <c:v>0.12623073995039233</c:v>
                </c:pt>
                <c:pt idx="163">
                  <c:v>0.12592689949990354</c:v>
                </c:pt>
                <c:pt idx="164">
                  <c:v>0.12565875627302175</c:v>
                </c:pt>
                <c:pt idx="165">
                  <c:v>0.12542837682137328</c:v>
                </c:pt>
                <c:pt idx="166">
                  <c:v>0.1252062431507287</c:v>
                </c:pt>
                <c:pt idx="167">
                  <c:v>0.12500950329449734</c:v>
                </c:pt>
                <c:pt idx="168">
                  <c:v>0.12481027461253205</c:v>
                </c:pt>
                <c:pt idx="169">
                  <c:v>0.1246165441790761</c:v>
                </c:pt>
                <c:pt idx="170">
                  <c:v>0.12443877885928696</c:v>
                </c:pt>
                <c:pt idx="171">
                  <c:v>0.12428719367488714</c:v>
                </c:pt>
                <c:pt idx="172">
                  <c:v>0.12417768785765598</c:v>
                </c:pt>
                <c:pt idx="173">
                  <c:v>0.12418137097583845</c:v>
                </c:pt>
                <c:pt idx="174">
                  <c:v>0.12408993741155339</c:v>
                </c:pt>
                <c:pt idx="175">
                  <c:v>0.12398802642216313</c:v>
                </c:pt>
                <c:pt idx="176">
                  <c:v>0.12390700560275722</c:v>
                </c:pt>
                <c:pt idx="177">
                  <c:v>0.12385251065188421</c:v>
                </c:pt>
                <c:pt idx="178">
                  <c:v>0.12380539423787087</c:v>
                </c:pt>
                <c:pt idx="179">
                  <c:v>0.12376411382226819</c:v>
                </c:pt>
                <c:pt idx="180">
                  <c:v>0.12375405342673984</c:v>
                </c:pt>
              </c:numCache>
            </c:numRef>
          </c:val>
          <c:smooth val="0"/>
          <c:extLst>
            <c:ext xmlns:c16="http://schemas.microsoft.com/office/drawing/2014/chart" uri="{C3380CC4-5D6E-409C-BE32-E72D297353CC}">
              <c16:uniqueId val="{00000004-34EB-42C1-A859-9A34D535D67F}"/>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5"/>
        <c:noMultiLvlLbl val="0"/>
      </c:catAx>
      <c:valAx>
        <c:axId val="1209258304"/>
        <c:scaling>
          <c:orientation val="minMax"/>
          <c:min val="0.1100000000000000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5667724370274"/>
          <c:y val="4.9742471707165635E-2"/>
          <c:w val="0.8577445776367506"/>
          <c:h val="0.75842101944464146"/>
        </c:manualLayout>
      </c:layout>
      <c:lineChart>
        <c:grouping val="standard"/>
        <c:varyColors val="0"/>
        <c:ser>
          <c:idx val="0"/>
          <c:order val="0"/>
          <c:tx>
            <c:v>FPE civils</c:v>
          </c:tx>
          <c:spPr>
            <a:ln>
              <a:solidFill>
                <a:schemeClr val="tx2"/>
              </a:solidFill>
            </a:ln>
          </c:spPr>
          <c:marker>
            <c:symbol val="none"/>
          </c:marker>
          <c:cat>
            <c:numRef>
              <c:f>'Fig 2.7'!$D$4:$Q$4</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 2.7'!$D$5:$Q$5</c:f>
              <c:numCache>
                <c:formatCode>0.00%</c:formatCode>
                <c:ptCount val="14"/>
                <c:pt idx="0">
                  <c:v>0.499</c:v>
                </c:pt>
                <c:pt idx="1">
                  <c:v>0.50739999999999996</c:v>
                </c:pt>
                <c:pt idx="2">
                  <c:v>0.55710000000000004</c:v>
                </c:pt>
                <c:pt idx="3">
                  <c:v>0.58473333333333333</c:v>
                </c:pt>
                <c:pt idx="4">
                  <c:v>0.62139999999999995</c:v>
                </c:pt>
                <c:pt idx="5">
                  <c:v>0.65390000000000004</c:v>
                </c:pt>
                <c:pt idx="6">
                  <c:v>0.68589999999999995</c:v>
                </c:pt>
                <c:pt idx="7">
                  <c:v>0.71779999999999999</c:v>
                </c:pt>
                <c:pt idx="8">
                  <c:v>0.74280000000000002</c:v>
                </c:pt>
                <c:pt idx="9">
                  <c:v>0.74280000000000002</c:v>
                </c:pt>
                <c:pt idx="10">
                  <c:v>0.74280000000000002</c:v>
                </c:pt>
                <c:pt idx="11">
                  <c:v>0.74280000000000002</c:v>
                </c:pt>
                <c:pt idx="12">
                  <c:v>0.74280000000000002</c:v>
                </c:pt>
                <c:pt idx="13">
                  <c:v>0.74280000000000002</c:v>
                </c:pt>
              </c:numCache>
            </c:numRef>
          </c:val>
          <c:smooth val="0"/>
          <c:extLst>
            <c:ext xmlns:c16="http://schemas.microsoft.com/office/drawing/2014/chart" uri="{C3380CC4-5D6E-409C-BE32-E72D297353CC}">
              <c16:uniqueId val="{00000000-9353-465A-9C63-2ED4C3959C43}"/>
            </c:ext>
          </c:extLst>
        </c:ser>
        <c:ser>
          <c:idx val="3"/>
          <c:order val="1"/>
          <c:tx>
            <c:strRef>
              <c:f>'Fig 2.7'!$B$8</c:f>
              <c:strCache>
                <c:ptCount val="1"/>
                <c:pt idx="0">
                  <c:v>CNRACL</c:v>
                </c:pt>
              </c:strCache>
            </c:strRef>
          </c:tx>
          <c:spPr>
            <a:ln>
              <a:solidFill>
                <a:schemeClr val="accent5">
                  <a:lumMod val="75000"/>
                </a:schemeClr>
              </a:solidFill>
            </a:ln>
          </c:spPr>
          <c:marker>
            <c:symbol val="none"/>
          </c:marker>
          <c:cat>
            <c:numRef>
              <c:f>'Fig 2.7'!$D$4:$Q$4</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 2.7'!$D$8:$Q$8</c:f>
              <c:numCache>
                <c:formatCode>0.00%</c:formatCode>
                <c:ptCount val="14"/>
                <c:pt idx="0">
                  <c:v>0.27300000000000002</c:v>
                </c:pt>
                <c:pt idx="1">
                  <c:v>0.27300000000000002</c:v>
                </c:pt>
                <c:pt idx="2">
                  <c:v>0.27300000000000002</c:v>
                </c:pt>
                <c:pt idx="3">
                  <c:v>0.27300000000000002</c:v>
                </c:pt>
                <c:pt idx="4">
                  <c:v>0.27300000000000002</c:v>
                </c:pt>
                <c:pt idx="5">
                  <c:v>0.27300000000000002</c:v>
                </c:pt>
                <c:pt idx="6">
                  <c:v>0.27300000000000002</c:v>
                </c:pt>
                <c:pt idx="7">
                  <c:v>0.28849999999999998</c:v>
                </c:pt>
                <c:pt idx="8">
                  <c:v>0.30399999999999999</c:v>
                </c:pt>
                <c:pt idx="9">
                  <c:v>0.30499999999999999</c:v>
                </c:pt>
                <c:pt idx="10">
                  <c:v>0.30599999999999999</c:v>
                </c:pt>
                <c:pt idx="11">
                  <c:v>0.30649999999999999</c:v>
                </c:pt>
                <c:pt idx="12">
                  <c:v>0.30649999999999999</c:v>
                </c:pt>
                <c:pt idx="13">
                  <c:v>0.30649999999999999</c:v>
                </c:pt>
              </c:numCache>
            </c:numRef>
          </c:val>
          <c:smooth val="0"/>
          <c:extLst>
            <c:ext xmlns:c16="http://schemas.microsoft.com/office/drawing/2014/chart" uri="{C3380CC4-5D6E-409C-BE32-E72D297353CC}">
              <c16:uniqueId val="{00000001-9353-465A-9C63-2ED4C3959C43}"/>
            </c:ext>
          </c:extLst>
        </c:ser>
        <c:ser>
          <c:idx val="4"/>
          <c:order val="2"/>
          <c:tx>
            <c:strRef>
              <c:f>'Fig 2.7'!$B$9</c:f>
              <c:strCache>
                <c:ptCount val="1"/>
                <c:pt idx="0">
                  <c:v>CNAV+ARRCO</c:v>
                </c:pt>
              </c:strCache>
            </c:strRef>
          </c:tx>
          <c:spPr>
            <a:ln>
              <a:solidFill>
                <a:schemeClr val="accent3">
                  <a:lumMod val="75000"/>
                </a:schemeClr>
              </a:solidFill>
            </a:ln>
          </c:spPr>
          <c:marker>
            <c:symbol val="none"/>
          </c:marker>
          <c:cat>
            <c:numRef>
              <c:f>'Fig 2.7'!$D$4:$Q$4</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 2.7'!$D$9:$Q$9</c:f>
              <c:numCache>
                <c:formatCode>0.00%</c:formatCode>
                <c:ptCount val="14"/>
                <c:pt idx="0">
                  <c:v>0.156</c:v>
                </c:pt>
                <c:pt idx="1">
                  <c:v>0.156</c:v>
                </c:pt>
                <c:pt idx="2">
                  <c:v>0.156</c:v>
                </c:pt>
                <c:pt idx="3">
                  <c:v>0.156</c:v>
                </c:pt>
                <c:pt idx="4">
                  <c:v>0.156</c:v>
                </c:pt>
                <c:pt idx="5">
                  <c:v>0.156</c:v>
                </c:pt>
                <c:pt idx="6">
                  <c:v>0.156</c:v>
                </c:pt>
                <c:pt idx="7">
                  <c:v>0.157</c:v>
                </c:pt>
                <c:pt idx="8">
                  <c:v>0.15974999999999998</c:v>
                </c:pt>
                <c:pt idx="9">
                  <c:v>0.16150000000000003</c:v>
                </c:pt>
                <c:pt idx="10">
                  <c:v>0.16250000000000001</c:v>
                </c:pt>
                <c:pt idx="11">
                  <c:v>0.16300000000000001</c:v>
                </c:pt>
                <c:pt idx="12">
                  <c:v>0.16300000000000001</c:v>
                </c:pt>
                <c:pt idx="13">
                  <c:v>0.16464400000000001</c:v>
                </c:pt>
              </c:numCache>
            </c:numRef>
          </c:val>
          <c:smooth val="0"/>
          <c:extLst>
            <c:ext xmlns:c16="http://schemas.microsoft.com/office/drawing/2014/chart" uri="{C3380CC4-5D6E-409C-BE32-E72D297353CC}">
              <c16:uniqueId val="{00000002-9353-465A-9C63-2ED4C3959C43}"/>
            </c:ext>
          </c:extLst>
        </c:ser>
        <c:dLbls>
          <c:showLegendKey val="0"/>
          <c:showVal val="0"/>
          <c:showCatName val="0"/>
          <c:showSerName val="0"/>
          <c:showPercent val="0"/>
          <c:showBubbleSize val="0"/>
        </c:dLbls>
        <c:smooth val="0"/>
        <c:axId val="115376896"/>
        <c:axId val="115378432"/>
      </c:lineChart>
      <c:catAx>
        <c:axId val="115376896"/>
        <c:scaling>
          <c:orientation val="minMax"/>
        </c:scaling>
        <c:delete val="0"/>
        <c:axPos val="b"/>
        <c:numFmt formatCode="General" sourceLinked="1"/>
        <c:majorTickMark val="none"/>
        <c:minorTickMark val="none"/>
        <c:tickLblPos val="nextTo"/>
        <c:crossAx val="115378432"/>
        <c:crosses val="autoZero"/>
        <c:auto val="1"/>
        <c:lblAlgn val="ctr"/>
        <c:lblOffset val="100"/>
        <c:noMultiLvlLbl val="0"/>
      </c:catAx>
      <c:valAx>
        <c:axId val="115378432"/>
        <c:scaling>
          <c:orientation val="minMax"/>
        </c:scaling>
        <c:delete val="0"/>
        <c:axPos val="l"/>
        <c:majorGridlines/>
        <c:title>
          <c:tx>
            <c:rich>
              <a:bodyPr/>
              <a:lstStyle/>
              <a:p>
                <a:pPr>
                  <a:defRPr b="0"/>
                </a:pPr>
                <a:r>
                  <a:rPr lang="fr-FR" b="0"/>
                  <a:t>en % de l'assiette de cotisation</a:t>
                </a:r>
              </a:p>
            </c:rich>
          </c:tx>
          <c:layout>
            <c:manualLayout>
              <c:xMode val="edge"/>
              <c:yMode val="edge"/>
              <c:x val="1.3003374578177728E-2"/>
              <c:y val="0.11811869670137387"/>
            </c:manualLayout>
          </c:layout>
          <c:overlay val="0"/>
        </c:title>
        <c:numFmt formatCode="0%" sourceLinked="0"/>
        <c:majorTickMark val="none"/>
        <c:minorTickMark val="none"/>
        <c:tickLblPos val="nextTo"/>
        <c:crossAx val="115376896"/>
        <c:crosses val="autoZero"/>
        <c:crossBetween val="between"/>
      </c:valAx>
    </c:plotArea>
    <c:legend>
      <c:legendPos val="b"/>
      <c:layout>
        <c:manualLayout>
          <c:xMode val="edge"/>
          <c:yMode val="edge"/>
          <c:x val="0.3142113618776376"/>
          <c:y val="0.90699970196033186"/>
          <c:w val="0.48097392081308987"/>
          <c:h val="8.8317037293415251E-2"/>
        </c:manualLayout>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4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83.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77.xml"/></Relationships>
</file>

<file path=xl/drawings/drawing1.xml><?xml version="1.0" encoding="utf-8"?>
<xdr:wsDr xmlns:xdr="http://schemas.openxmlformats.org/drawingml/2006/spreadsheetDrawing" xmlns:a="http://schemas.openxmlformats.org/drawingml/2006/main">
  <xdr:twoCellAnchor>
    <xdr:from>
      <xdr:col>1</xdr:col>
      <xdr:colOff>19050</xdr:colOff>
      <xdr:row>10</xdr:row>
      <xdr:rowOff>9526</xdr:rowOff>
    </xdr:from>
    <xdr:to>
      <xdr:col>16</xdr:col>
      <xdr:colOff>266700</xdr:colOff>
      <xdr:row>13</xdr:row>
      <xdr:rowOff>47625</xdr:rowOff>
    </xdr:to>
    <xdr:sp macro="" textlink="">
      <xdr:nvSpPr>
        <xdr:cNvPr id="2" name="ZoneTexte 1"/>
        <xdr:cNvSpPr txBox="1"/>
      </xdr:nvSpPr>
      <xdr:spPr>
        <a:xfrm>
          <a:off x="742950" y="1962151"/>
          <a:ext cx="8220075" cy="60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produits et charges financières, hors dotations et reprises sur provisions et hors charges et produits exceptionnels pour le RCI.</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2002-2020 ; projections COR - novembre 2020.</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a:solidFill>
                <a:schemeClr val="dk1"/>
              </a:solidFill>
              <a:effectLst/>
              <a:latin typeface="Times New Roman" panose="02020603050405020304" pitchFamily="18" charset="0"/>
              <a:ea typeface="+mn-ea"/>
              <a:cs typeface="Times New Roman" panose="02020603050405020304" pitchFamily="18" charset="0"/>
            </a:rPr>
            <a:t> </a:t>
          </a:r>
        </a:p>
      </xdr:txBody>
    </xdr:sp>
    <xdr:clientData/>
  </xdr:twoCellAnchor>
  <xdr:twoCellAnchor>
    <xdr:from>
      <xdr:col>5</xdr:col>
      <xdr:colOff>333374</xdr:colOff>
      <xdr:row>14</xdr:row>
      <xdr:rowOff>123825</xdr:rowOff>
    </xdr:from>
    <xdr:to>
      <xdr:col>19</xdr:col>
      <xdr:colOff>342899</xdr:colOff>
      <xdr:row>32</xdr:row>
      <xdr:rowOff>161925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17</xdr:row>
      <xdr:rowOff>57150</xdr:rowOff>
    </xdr:from>
    <xdr:to>
      <xdr:col>10</xdr:col>
      <xdr:colOff>19050</xdr:colOff>
      <xdr:row>20</xdr:row>
      <xdr:rowOff>123825</xdr:rowOff>
    </xdr:to>
    <xdr:sp macro="" textlink="">
      <xdr:nvSpPr>
        <xdr:cNvPr id="2" name="ZoneTexte 1"/>
        <xdr:cNvSpPr txBox="1"/>
      </xdr:nvSpPr>
      <xdr:spPr>
        <a:xfrm>
          <a:off x="133350" y="3228975"/>
          <a:ext cx="688657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Lecture : dans le scénario 1 % et en 2070, le niveau des dépenses projeté en 2020 est inférieur de 6,4 % à celui qui avait été projeté en 2019 et le niveau du PIB est inférieur de 3,6 %.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Sources : projections COR – juin 2019 et novembre 2020 .</a:t>
          </a:r>
          <a:endParaRPr lang="fr-FR" sz="1000">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140970</xdr:colOff>
      <xdr:row>33</xdr:row>
      <xdr:rowOff>173355</xdr:rowOff>
    </xdr:from>
    <xdr:to>
      <xdr:col>18</xdr:col>
      <xdr:colOff>171450</xdr:colOff>
      <xdr:row>38</xdr:row>
      <xdr:rowOff>76200</xdr:rowOff>
    </xdr:to>
    <xdr:sp macro="" textlink="">
      <xdr:nvSpPr>
        <xdr:cNvPr id="2" name="ZoneTexte 1"/>
        <xdr:cNvSpPr txBox="1"/>
      </xdr:nvSpPr>
      <xdr:spPr>
        <a:xfrm>
          <a:off x="2893695" y="6574155"/>
          <a:ext cx="6888480" cy="855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produits et charges financières, hors dotations et reprises sur provisions. En projection, selon la convention COR : les cotisations des employeurs de fonctionnaires de l’État et les subventions d’équilibre aux régimes spéciaux évoluent comme la masse salariale de ces régimes.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2002-2020 ; projections COR - novembre</a:t>
          </a:r>
          <a:r>
            <a:rPr lang="fr-FR" sz="1000" i="1" baseline="0">
              <a:solidFill>
                <a:schemeClr val="dk1"/>
              </a:solidFill>
              <a:effectLst/>
              <a:latin typeface="Times New Roman" panose="02020603050405020304" pitchFamily="18" charset="0"/>
              <a:ea typeface="+mn-ea"/>
              <a:cs typeface="Times New Roman" panose="02020603050405020304" pitchFamily="18" charset="0"/>
            </a:rPr>
            <a:t> 2020</a:t>
          </a:r>
          <a:r>
            <a:rPr lang="fr-FR" sz="1000" i="1">
              <a:solidFill>
                <a:schemeClr val="dk1"/>
              </a:solidFill>
              <a:effectLst/>
              <a:latin typeface="Times New Roman" panose="02020603050405020304" pitchFamily="18" charset="0"/>
              <a:ea typeface="+mn-ea"/>
              <a:cs typeface="Times New Roman" panose="02020603050405020304" pitchFamily="18" charset="0"/>
            </a:rPr>
            <a:t>.</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3</xdr:col>
      <xdr:colOff>123823</xdr:colOff>
      <xdr:row>20</xdr:row>
      <xdr:rowOff>28575</xdr:rowOff>
    </xdr:from>
    <xdr:to>
      <xdr:col>18</xdr:col>
      <xdr:colOff>333374</xdr:colOff>
      <xdr:row>33</xdr:row>
      <xdr:rowOff>123825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0.07143</cdr:x>
      <cdr:y>0.05596</cdr:y>
    </cdr:from>
    <cdr:to>
      <cdr:x>0.99461</cdr:x>
      <cdr:y>0.75304</cdr:y>
    </cdr:to>
    <cdr:grpSp>
      <cdr:nvGrpSpPr>
        <cdr:cNvPr id="6" name="Groupe 5"/>
        <cdr:cNvGrpSpPr/>
      </cdr:nvGrpSpPr>
      <cdr:grpSpPr>
        <a:xfrm xmlns:a="http://schemas.openxmlformats.org/drawingml/2006/main">
          <a:off x="504835" y="146047"/>
          <a:ext cx="6524622" cy="1819274"/>
          <a:chOff x="-33188" y="0"/>
          <a:chExt cx="6183164" cy="1819275"/>
        </a:xfrm>
      </cdr:grpSpPr>
      <cdr:sp macro="" textlink="">
        <cdr:nvSpPr>
          <cdr:cNvPr id="7" name="ZoneTexte 1"/>
          <cdr:cNvSpPr txBox="1"/>
        </cdr:nvSpPr>
        <cdr:spPr>
          <a:xfrm xmlns:a="http://schemas.openxmlformats.org/drawingml/2006/main">
            <a:off x="4352925" y="0"/>
            <a:ext cx="1797051" cy="1819275"/>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EPR</a:t>
            </a:r>
          </a:p>
        </cdr:txBody>
      </cdr:sp>
      <cdr:sp macro="" textlink="">
        <cdr:nvSpPr>
          <cdr:cNvPr id="8" name="ZoneTexte 1"/>
          <cdr:cNvSpPr txBox="1"/>
        </cdr:nvSpPr>
        <cdr:spPr>
          <a:xfrm xmlns:a="http://schemas.openxmlformats.org/drawingml/2006/main">
            <a:off x="2534708" y="0"/>
            <a:ext cx="1797051" cy="1819275"/>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TCC</a:t>
            </a:r>
          </a:p>
        </cdr:txBody>
      </cdr:sp>
      <cdr:sp macro="" textlink="">
        <cdr:nvSpPr>
          <cdr:cNvPr id="9" name="ZoneTexte 1"/>
          <cdr:cNvSpPr txBox="1"/>
        </cdr:nvSpPr>
        <cdr:spPr>
          <a:xfrm xmlns:a="http://schemas.openxmlformats.org/drawingml/2006/main">
            <a:off x="716491" y="0"/>
            <a:ext cx="1797051" cy="1819275"/>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EEC</a:t>
            </a:r>
          </a:p>
        </cdr:txBody>
      </cdr:sp>
      <cdr:sp macro="" textlink="">
        <cdr:nvSpPr>
          <cdr:cNvPr id="10" name="ZoneTexte 1"/>
          <cdr:cNvSpPr txBox="1"/>
        </cdr:nvSpPr>
        <cdr:spPr>
          <a:xfrm xmlns:a="http://schemas.openxmlformats.org/drawingml/2006/main">
            <a:off x="-33188" y="0"/>
            <a:ext cx="728513" cy="1819275"/>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Observé</a:t>
            </a:r>
          </a:p>
        </cdr:txBody>
      </cdr:sp>
    </cdr:grpSp>
  </cdr:relSizeAnchor>
</c:userShapes>
</file>

<file path=xl/drawings/drawing13.xml><?xml version="1.0" encoding="utf-8"?>
<xdr:wsDr xmlns:xdr="http://schemas.openxmlformats.org/drawingml/2006/spreadsheetDrawing" xmlns:a="http://schemas.openxmlformats.org/drawingml/2006/main">
  <xdr:twoCellAnchor>
    <xdr:from>
      <xdr:col>3</xdr:col>
      <xdr:colOff>190500</xdr:colOff>
      <xdr:row>11</xdr:row>
      <xdr:rowOff>114300</xdr:rowOff>
    </xdr:from>
    <xdr:to>
      <xdr:col>11</xdr:col>
      <xdr:colOff>361950</xdr:colOff>
      <xdr:row>25</xdr:row>
      <xdr:rowOff>47625</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133350</xdr:colOff>
      <xdr:row>26</xdr:row>
      <xdr:rowOff>0</xdr:rowOff>
    </xdr:from>
    <xdr:to>
      <xdr:col>11</xdr:col>
      <xdr:colOff>419100</xdr:colOff>
      <xdr:row>30</xdr:row>
      <xdr:rowOff>104775</xdr:rowOff>
    </xdr:to>
    <xdr:sp macro="" textlink="">
      <xdr:nvSpPr>
        <xdr:cNvPr id="3" name="ZoneTexte 2">
          <a:extLst>
            <a:ext uri="{FF2B5EF4-FFF2-40B4-BE49-F238E27FC236}">
              <a16:creationId xmlns:a16="http://schemas.microsoft.com/office/drawing/2014/main" id="{00000000-0008-0000-0E00-000003000000}"/>
            </a:ext>
          </a:extLst>
        </xdr:cNvPr>
        <xdr:cNvSpPr txBox="1"/>
      </xdr:nvSpPr>
      <xdr:spPr>
        <a:xfrm>
          <a:off x="3552825" y="6486525"/>
          <a:ext cx="6381750" cy="8667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i="1">
              <a:effectLst/>
              <a:latin typeface="Times New Roman"/>
              <a:ea typeface="Calibri"/>
            </a:rPr>
            <a:t>Note : FPE civils employés dans un ministère et autres employeurs à partir de 2010. </a:t>
          </a:r>
        </a:p>
        <a:p>
          <a:pPr algn="just">
            <a:spcAft>
              <a:spcPts val="0"/>
            </a:spcAft>
          </a:pPr>
          <a:r>
            <a:rPr lang="fr-FR" sz="1000" i="1">
              <a:effectLst/>
              <a:latin typeface="Times New Roman"/>
              <a:ea typeface="Calibri"/>
            </a:rPr>
            <a:t>Lecture : en 2019, le taux de cotisation employeur pour la retraite (CNAV + ARRCO, y compris AGFF) d’un salarié non-cadre est de 16,46 % du salaire brut au taux minimum obligatoire ARRCO et le taux de contribution des employeurs de fonctionnaires civils est de 74,28 %. </a:t>
          </a:r>
        </a:p>
        <a:p>
          <a:pPr algn="just">
            <a:spcAft>
              <a:spcPts val="0"/>
            </a:spcAft>
          </a:pPr>
          <a:r>
            <a:rPr lang="fr-FR" sz="1000" i="1">
              <a:effectLst/>
              <a:latin typeface="Times New Roman"/>
              <a:ea typeface="Calibri"/>
            </a:rPr>
            <a:t>Sources : législation et Compte d'affectation spéciale « pensions ». </a:t>
          </a:r>
          <a:endParaRPr lang="fr-FR" sz="1200">
            <a:effectLst/>
            <a:latin typeface="Times New Roman"/>
            <a:ea typeface="Calibr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685801</xdr:colOff>
      <xdr:row>35</xdr:row>
      <xdr:rowOff>95249</xdr:rowOff>
    </xdr:from>
    <xdr:to>
      <xdr:col>11</xdr:col>
      <xdr:colOff>495301</xdr:colOff>
      <xdr:row>40</xdr:row>
      <xdr:rowOff>152400</xdr:rowOff>
    </xdr:to>
    <xdr:sp macro="" textlink="">
      <xdr:nvSpPr>
        <xdr:cNvPr id="2" name="ZoneTexte 1"/>
        <xdr:cNvSpPr txBox="1"/>
      </xdr:nvSpPr>
      <xdr:spPr>
        <a:xfrm>
          <a:off x="3019426" y="7762874"/>
          <a:ext cx="6667500" cy="100965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produits et charges financières, hors dotations et reprises sur provisions hors transferts internes. Convention EPR : cotisations et subventions d’équilibre évoluant de manière à équilibrer chaque année le solde financier de ces régimes. Convention TCC : taux de cotisation implicite et de subvention d’équilibre figés à leur niveau de 2020. Convention EEC : stabilisation des contributions et subventions d’équilibre en proportion du PIB à leur niveau de 2020.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2010-2020 ; projections COR – novembre 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571499</xdr:colOff>
      <xdr:row>15</xdr:row>
      <xdr:rowOff>190499</xdr:rowOff>
    </xdr:from>
    <xdr:to>
      <xdr:col>13</xdr:col>
      <xdr:colOff>171450</xdr:colOff>
      <xdr:row>35</xdr:row>
      <xdr:rowOff>47624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280034</xdr:colOff>
      <xdr:row>42</xdr:row>
      <xdr:rowOff>150496</xdr:rowOff>
    </xdr:from>
    <xdr:to>
      <xdr:col>31</xdr:col>
      <xdr:colOff>137159</xdr:colOff>
      <xdr:row>44</xdr:row>
      <xdr:rowOff>161926</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a:off x="10586084" y="8599171"/>
          <a:ext cx="10906125" cy="392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i="1">
              <a:effectLst/>
              <a:latin typeface="Times New Roman"/>
              <a:ea typeface="Calibri"/>
            </a:rPr>
            <a:t>Note : régimes équilibrés = régime de la fonction publique de l’État, SNCF, RATP, BdF, CANSSM, ENIM, CNIEG et FSPOEIE. </a:t>
          </a:r>
        </a:p>
        <a:p>
          <a:pPr algn="just">
            <a:spcAft>
              <a:spcPts val="0"/>
            </a:spcAft>
          </a:pPr>
          <a:r>
            <a:rPr lang="fr-FR" sz="1000" i="1">
              <a:effectLst/>
              <a:latin typeface="Times New Roman"/>
              <a:ea typeface="Calibri"/>
            </a:rPr>
            <a:t>Sources : projections COR et comptes nationaux de l’INSEE – novembre 2020. </a:t>
          </a:r>
          <a:endParaRPr lang="fr-FR" sz="1200">
            <a:effectLst/>
            <a:latin typeface="Times New Roman"/>
            <a:ea typeface="Calibri"/>
          </a:endParaRPr>
        </a:p>
      </xdr:txBody>
    </xdr:sp>
    <xdr:clientData/>
  </xdr:twoCellAnchor>
  <xdr:twoCellAnchor>
    <xdr:from>
      <xdr:col>11</xdr:col>
      <xdr:colOff>7619</xdr:colOff>
      <xdr:row>24</xdr:row>
      <xdr:rowOff>139065</xdr:rowOff>
    </xdr:from>
    <xdr:to>
      <xdr:col>18</xdr:col>
      <xdr:colOff>350219</xdr:colOff>
      <xdr:row>28</xdr:row>
      <xdr:rowOff>118111</xdr:rowOff>
    </xdr:to>
    <xdr:sp macro="" textlink="">
      <xdr:nvSpPr>
        <xdr:cNvPr id="3" name="ZoneTexte 2">
          <a:extLst>
            <a:ext uri="{FF2B5EF4-FFF2-40B4-BE49-F238E27FC236}">
              <a16:creationId xmlns:a16="http://schemas.microsoft.com/office/drawing/2014/main" id="{00000000-0008-0000-1000-000003000000}"/>
            </a:ext>
          </a:extLst>
        </xdr:cNvPr>
        <xdr:cNvSpPr txBox="1"/>
      </xdr:nvSpPr>
      <xdr:spPr>
        <a:xfrm>
          <a:off x="6884669" y="5158740"/>
          <a:ext cx="3009600" cy="741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i="0">
              <a:solidFill>
                <a:schemeClr val="dk1"/>
              </a:solidFill>
              <a:latin typeface="Times New Roman" panose="02020603050405020304" pitchFamily="18" charset="0"/>
              <a:ea typeface="+mn-ea"/>
              <a:cs typeface="Times New Roman" panose="02020603050405020304" pitchFamily="18" charset="0"/>
            </a:rPr>
            <a:t>2.6b Taux de prélèvement global</a:t>
          </a:r>
        </a:p>
        <a:p>
          <a:pPr algn="ctr"/>
          <a:r>
            <a:rPr lang="fr-FR" sz="1000" i="0">
              <a:solidFill>
                <a:schemeClr val="dk1"/>
              </a:solidFill>
              <a:latin typeface="Times New Roman" panose="02020603050405020304" pitchFamily="18" charset="0"/>
              <a:ea typeface="+mn-ea"/>
              <a:cs typeface="Times New Roman" panose="02020603050405020304" pitchFamily="18" charset="0"/>
            </a:rPr>
            <a:t>(en % de la masse des revenus d’activité bruts)</a:t>
          </a:r>
        </a:p>
      </xdr:txBody>
    </xdr:sp>
    <xdr:clientData/>
  </xdr:twoCellAnchor>
  <xdr:twoCellAnchor>
    <xdr:from>
      <xdr:col>10</xdr:col>
      <xdr:colOff>369568</xdr:colOff>
      <xdr:row>29</xdr:row>
      <xdr:rowOff>5715</xdr:rowOff>
    </xdr:from>
    <xdr:to>
      <xdr:col>18</xdr:col>
      <xdr:colOff>331168</xdr:colOff>
      <xdr:row>42</xdr:row>
      <xdr:rowOff>110415</xdr:rowOff>
    </xdr:to>
    <xdr:graphicFrame macro="">
      <xdr:nvGraphicFramePr>
        <xdr:cNvPr id="4" name="Graphique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285749</xdr:colOff>
      <xdr:row>24</xdr:row>
      <xdr:rowOff>129540</xdr:rowOff>
    </xdr:from>
    <xdr:to>
      <xdr:col>10</xdr:col>
      <xdr:colOff>285749</xdr:colOff>
      <xdr:row>28</xdr:row>
      <xdr:rowOff>108586</xdr:rowOff>
    </xdr:to>
    <xdr:sp macro="" textlink="">
      <xdr:nvSpPr>
        <xdr:cNvPr id="5" name="ZoneTexte 4">
          <a:extLst>
            <a:ext uri="{FF2B5EF4-FFF2-40B4-BE49-F238E27FC236}">
              <a16:creationId xmlns:a16="http://schemas.microsoft.com/office/drawing/2014/main" id="{00000000-0008-0000-1000-000006000000}"/>
            </a:ext>
          </a:extLst>
        </xdr:cNvPr>
        <xdr:cNvSpPr txBox="1"/>
      </xdr:nvSpPr>
      <xdr:spPr>
        <a:xfrm>
          <a:off x="3400424" y="5149215"/>
          <a:ext cx="3381375" cy="741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i="0">
              <a:solidFill>
                <a:schemeClr val="dk1"/>
              </a:solidFill>
              <a:latin typeface="Times New Roman" panose="02020603050405020304" pitchFamily="18" charset="0"/>
              <a:ea typeface="+mn-ea"/>
              <a:cs typeface="Times New Roman" panose="02020603050405020304" pitchFamily="18" charset="0"/>
            </a:rPr>
            <a:t>2.6a Part de la masse des traitements indiciaires des régimes équilibrés et de la CNRACL dans la masse totale des revenus d’activité bruts</a:t>
          </a:r>
        </a:p>
      </xdr:txBody>
    </xdr:sp>
    <xdr:clientData/>
  </xdr:twoCellAnchor>
  <xdr:twoCellAnchor>
    <xdr:from>
      <xdr:col>2</xdr:col>
      <xdr:colOff>283844</xdr:colOff>
      <xdr:row>28</xdr:row>
      <xdr:rowOff>167640</xdr:rowOff>
    </xdr:from>
    <xdr:to>
      <xdr:col>10</xdr:col>
      <xdr:colOff>245746</xdr:colOff>
      <xdr:row>42</xdr:row>
      <xdr:rowOff>80010</xdr:rowOff>
    </xdr:to>
    <xdr:graphicFrame macro="">
      <xdr:nvGraphicFramePr>
        <xdr:cNvPr id="6" name="Graphique 5">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1600200</xdr:colOff>
      <xdr:row>36</xdr:row>
      <xdr:rowOff>171451</xdr:rowOff>
    </xdr:from>
    <xdr:to>
      <xdr:col>17</xdr:col>
      <xdr:colOff>390525</xdr:colOff>
      <xdr:row>43</xdr:row>
      <xdr:rowOff>38101</xdr:rowOff>
    </xdr:to>
    <xdr:sp macro="" textlink="">
      <xdr:nvSpPr>
        <xdr:cNvPr id="2" name="ZoneTexte 1"/>
        <xdr:cNvSpPr txBox="1"/>
      </xdr:nvSpPr>
      <xdr:spPr>
        <a:xfrm>
          <a:off x="3981450" y="8601076"/>
          <a:ext cx="7610475" cy="12001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un solde positif correspond à un excédent, un solde négatif à un besoin de financement. Données hors produits et charges financières, hors dotations et reprises sur provisions. Les regroupements de régimes sont les suivants : salariés privé base = CNAV et MSA salariés ; salariés privé compl. = ARRCO, AGIRC, IRCANTEC ; fonctionnaires = SRE, CNRACL ; non-salariés = MSA, RSI (artisans et commerçants), CNAVPL, MSA RCO, RCI, CNAVPL RCO ; régimes spéciaux = CNIEG, SNCF, RATP, CNBF, BDF, FSPOEIE, ENIM, CANSSM, CRPCEN, CNBF RCO (voir l’annexe 8 pour la liste des sigles).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2002-2020.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3</xdr:col>
      <xdr:colOff>0</xdr:colOff>
      <xdr:row>14</xdr:row>
      <xdr:rowOff>0</xdr:rowOff>
    </xdr:from>
    <xdr:to>
      <xdr:col>17</xdr:col>
      <xdr:colOff>76200</xdr:colOff>
      <xdr:row>36</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302895</xdr:colOff>
      <xdr:row>32</xdr:row>
      <xdr:rowOff>0</xdr:rowOff>
    </xdr:from>
    <xdr:to>
      <xdr:col>20</xdr:col>
      <xdr:colOff>190500</xdr:colOff>
      <xdr:row>38</xdr:row>
      <xdr:rowOff>123825</xdr:rowOff>
    </xdr:to>
    <xdr:sp macro="" textlink="">
      <xdr:nvSpPr>
        <xdr:cNvPr id="2" name="ZoneTexte 1"/>
        <xdr:cNvSpPr txBox="1"/>
      </xdr:nvSpPr>
      <xdr:spPr>
        <a:xfrm>
          <a:off x="3970020" y="6200775"/>
          <a:ext cx="6745605"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produits et charges financières, hors dotations et reprises sur provisions. Convention EEC : stabilisation des contributions et subventions d’équilibre en proportion du PIB à leur niveau de 2020. Convention TCC : taux de cotisation et de subvention d’équilibre figés à leur niveau de 2020. Convention EPR : cotisations et subventions d’équilibre évoluant de manière à équilibrer chaque année le solde financier de ces régimes.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2010-2020 ; projections COR – novembre 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304799</xdr:colOff>
      <xdr:row>18</xdr:row>
      <xdr:rowOff>57150</xdr:rowOff>
    </xdr:from>
    <xdr:to>
      <xdr:col>20</xdr:col>
      <xdr:colOff>180974</xdr:colOff>
      <xdr:row>31</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0.06931</cdr:x>
      <cdr:y>0.05231</cdr:y>
    </cdr:from>
    <cdr:to>
      <cdr:x>0.98869</cdr:x>
      <cdr:y>0.82482</cdr:y>
    </cdr:to>
    <cdr:grpSp>
      <cdr:nvGrpSpPr>
        <cdr:cNvPr id="6" name="Groupe 5"/>
        <cdr:cNvGrpSpPr/>
      </cdr:nvGrpSpPr>
      <cdr:grpSpPr>
        <a:xfrm xmlns:a="http://schemas.openxmlformats.org/drawingml/2006/main">
          <a:off x="466746" y="136521"/>
          <a:ext cx="6191265" cy="2016135"/>
          <a:chOff x="-41277" y="0"/>
          <a:chExt cx="6191253" cy="1819275"/>
        </a:xfrm>
      </cdr:grpSpPr>
      <cdr:sp macro="" textlink="">
        <cdr:nvSpPr>
          <cdr:cNvPr id="7" name="ZoneTexte 1"/>
          <cdr:cNvSpPr txBox="1"/>
        </cdr:nvSpPr>
        <cdr:spPr>
          <a:xfrm xmlns:a="http://schemas.openxmlformats.org/drawingml/2006/main">
            <a:off x="4352925" y="0"/>
            <a:ext cx="1797051" cy="1819275"/>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EPR</a:t>
            </a:r>
          </a:p>
        </cdr:txBody>
      </cdr:sp>
      <cdr:sp macro="" textlink="">
        <cdr:nvSpPr>
          <cdr:cNvPr id="8" name="ZoneTexte 1"/>
          <cdr:cNvSpPr txBox="1"/>
        </cdr:nvSpPr>
        <cdr:spPr>
          <a:xfrm xmlns:a="http://schemas.openxmlformats.org/drawingml/2006/main">
            <a:off x="2534708" y="0"/>
            <a:ext cx="1797051" cy="1819275"/>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TCC</a:t>
            </a:r>
          </a:p>
        </cdr:txBody>
      </cdr:sp>
      <cdr:sp macro="" textlink="">
        <cdr:nvSpPr>
          <cdr:cNvPr id="9" name="ZoneTexte 1"/>
          <cdr:cNvSpPr txBox="1"/>
        </cdr:nvSpPr>
        <cdr:spPr>
          <a:xfrm xmlns:a="http://schemas.openxmlformats.org/drawingml/2006/main">
            <a:off x="716491" y="0"/>
            <a:ext cx="1797051" cy="1819275"/>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EEC</a:t>
            </a:r>
          </a:p>
        </cdr:txBody>
      </cdr:sp>
      <cdr:sp macro="" textlink="">
        <cdr:nvSpPr>
          <cdr:cNvPr id="10" name="ZoneTexte 1"/>
          <cdr:cNvSpPr txBox="1"/>
        </cdr:nvSpPr>
        <cdr:spPr>
          <a:xfrm xmlns:a="http://schemas.openxmlformats.org/drawingml/2006/main">
            <a:off x="-41277" y="0"/>
            <a:ext cx="736602" cy="1819275"/>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Observé</a:t>
            </a:r>
          </a:p>
        </cdr:txBody>
      </cdr:sp>
    </cdr:grpSp>
  </cdr:relSizeAnchor>
</c:userShapes>
</file>

<file path=xl/drawings/drawing19.xml><?xml version="1.0" encoding="utf-8"?>
<xdr:wsDr xmlns:xdr="http://schemas.openxmlformats.org/drawingml/2006/spreadsheetDrawing" xmlns:a="http://schemas.openxmlformats.org/drawingml/2006/main">
  <xdr:twoCellAnchor>
    <xdr:from>
      <xdr:col>0</xdr:col>
      <xdr:colOff>123825</xdr:colOff>
      <xdr:row>23</xdr:row>
      <xdr:rowOff>57150</xdr:rowOff>
    </xdr:from>
    <xdr:to>
      <xdr:col>4</xdr:col>
      <xdr:colOff>161925</xdr:colOff>
      <xdr:row>29</xdr:row>
      <xdr:rowOff>19050</xdr:rowOff>
    </xdr:to>
    <xdr:sp macro="" textlink="">
      <xdr:nvSpPr>
        <xdr:cNvPr id="2" name="ZoneTexte 1"/>
        <xdr:cNvSpPr txBox="1"/>
      </xdr:nvSpPr>
      <xdr:spPr>
        <a:xfrm>
          <a:off x="123825" y="5629275"/>
          <a:ext cx="65151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Note : les réserves comprennent l’ensemble des fonds placés par l’ensemble des caisses, quelle que soit l’échéance des actifs admis en représentation ; elles agrègent donc les réserves de moyen et long terme au fonds de roulement. Pour l’AGIRC-ARRCO, les réserves techniques de moyen-long terme s’élèvent à 66,5 milliards d’euros. </a:t>
          </a: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Sources : DSS, données des régimes ; « La situation patrimoniale des organismes de sécurité sociale », « La CADES », « Le fonds de réserve pour les retraites », Les comptes de la sécurité sociale, septembre 2020. </a:t>
          </a:r>
          <a:endParaRPr lang="fr-FR" sz="1000" i="1">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xdr:colOff>
      <xdr:row>14</xdr:row>
      <xdr:rowOff>57149</xdr:rowOff>
    </xdr:from>
    <xdr:to>
      <xdr:col>24</xdr:col>
      <xdr:colOff>47625</xdr:colOff>
      <xdr:row>37</xdr:row>
      <xdr:rowOff>180974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xdr:colOff>
      <xdr:row>34</xdr:row>
      <xdr:rowOff>9525</xdr:rowOff>
    </xdr:from>
    <xdr:to>
      <xdr:col>23</xdr:col>
      <xdr:colOff>514350</xdr:colOff>
      <xdr:row>37</xdr:row>
      <xdr:rowOff>66675</xdr:rowOff>
    </xdr:to>
    <xdr:sp macro="" textlink="">
      <xdr:nvSpPr>
        <xdr:cNvPr id="3" name="ZoneTexte 2"/>
        <xdr:cNvSpPr txBox="1"/>
      </xdr:nvSpPr>
      <xdr:spPr>
        <a:xfrm>
          <a:off x="2019300" y="6515100"/>
          <a:ext cx="869632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Lecture : en 2015, les dépenses de retraite (publiques et privées) représentent 10,8 % du PIB en Allemagne. Les dépenses de retraite publiques constituent l’essentiel des dépenses de retraite dans ce pays.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Sources : calculs SG-COR à partir de la base de données des dépenses sociales de l'OCDE (SOCX). </a:t>
          </a:r>
          <a:r>
            <a:rPr lang="fr-FR" sz="1100" b="0" i="0" u="none" strike="noStrike" baseline="0" smtClean="0">
              <a:solidFill>
                <a:schemeClr val="dk1"/>
              </a:solidFill>
              <a:latin typeface="+mn-lt"/>
              <a:ea typeface="+mn-ea"/>
              <a:cs typeface="+mn-cs"/>
            </a:rPr>
            <a:t>	</a:t>
          </a:r>
        </a:p>
        <a:p>
          <a:endParaRPr lang="fr-F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200024</xdr:colOff>
      <xdr:row>10</xdr:row>
      <xdr:rowOff>0</xdr:rowOff>
    </xdr:from>
    <xdr:to>
      <xdr:col>4</xdr:col>
      <xdr:colOff>1628775</xdr:colOff>
      <xdr:row>12</xdr:row>
      <xdr:rowOff>104775</xdr:rowOff>
    </xdr:to>
    <xdr:sp macro="" textlink="">
      <xdr:nvSpPr>
        <xdr:cNvPr id="2" name="ZoneTexte 1"/>
        <xdr:cNvSpPr txBox="1"/>
      </xdr:nvSpPr>
      <xdr:spPr>
        <a:xfrm>
          <a:off x="200024" y="2647950"/>
          <a:ext cx="7810501"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Sources :DSS, données des régimes ; Direction du budget pour le RAFP ; Banque de France ; « La situation patrimoniale des organismes de sécurité sociale », Les comptes de la sécurité sociale, septembre 2020. </a:t>
          </a:r>
          <a:endParaRPr lang="fr-FR" sz="1000" i="1">
            <a:latin typeface="Times New Roman" panose="02020603050405020304" pitchFamily="18" charset="0"/>
            <a:cs typeface="Times New Roman" panose="02020603050405020304" pitchFamily="18"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23</xdr:row>
      <xdr:rowOff>47624</xdr:rowOff>
    </xdr:from>
    <xdr:to>
      <xdr:col>10</xdr:col>
      <xdr:colOff>28575</xdr:colOff>
      <xdr:row>26</xdr:row>
      <xdr:rowOff>47624</xdr:rowOff>
    </xdr:to>
    <xdr:sp macro="" textlink="">
      <xdr:nvSpPr>
        <xdr:cNvPr id="2" name="ZoneTexte 1"/>
        <xdr:cNvSpPr txBox="1"/>
      </xdr:nvSpPr>
      <xdr:spPr>
        <a:xfrm>
          <a:off x="152400" y="4562474"/>
          <a:ext cx="687705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Lecture : en 2070, les ressources en part de PIB seraient plus élevées de 0,2 point que ce qui était projeté en juin 2019 pour tous les scénarios avec la convention EEC.</a:t>
          </a:r>
        </a:p>
        <a:p>
          <a:r>
            <a:rPr lang="fr-FR" sz="1000" i="1">
              <a:latin typeface="Times New Roman" panose="02020603050405020304" pitchFamily="18" charset="0"/>
              <a:cs typeface="Times New Roman" panose="02020603050405020304" pitchFamily="18" charset="0"/>
            </a:rPr>
            <a:t>Source : projections COR –juin 2019 et novembre 2020.</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95250</xdr:colOff>
      <xdr:row>22</xdr:row>
      <xdr:rowOff>114300</xdr:rowOff>
    </xdr:from>
    <xdr:to>
      <xdr:col>10</xdr:col>
      <xdr:colOff>66675</xdr:colOff>
      <xdr:row>25</xdr:row>
      <xdr:rowOff>171450</xdr:rowOff>
    </xdr:to>
    <xdr:sp macro="" textlink="">
      <xdr:nvSpPr>
        <xdr:cNvPr id="2" name="ZoneTexte 1"/>
        <xdr:cNvSpPr txBox="1"/>
      </xdr:nvSpPr>
      <xdr:spPr>
        <a:xfrm>
          <a:off x="95250" y="4429125"/>
          <a:ext cx="69723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Lecture : en 2070, le solde en part de PIB serait plus élevé de 0,4 point que ce qui était projeté en juin 2019 pour le scénario 1,5 %.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 : projections COR –juin 2019 et novembre 2020. </a:t>
          </a:r>
          <a:endParaRPr lang="fr-FR" sz="1000">
            <a:latin typeface="Times New Roman" panose="02020603050405020304" pitchFamily="18" charset="0"/>
            <a:cs typeface="Times New Roman" panose="02020603050405020304" pitchFamily="18"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85725</xdr:colOff>
      <xdr:row>22</xdr:row>
      <xdr:rowOff>180975</xdr:rowOff>
    </xdr:from>
    <xdr:to>
      <xdr:col>9</xdr:col>
      <xdr:colOff>742950</xdr:colOff>
      <xdr:row>25</xdr:row>
      <xdr:rowOff>142875</xdr:rowOff>
    </xdr:to>
    <xdr:sp macro="" textlink="">
      <xdr:nvSpPr>
        <xdr:cNvPr id="2" name="ZoneTexte 1"/>
        <xdr:cNvSpPr txBox="1"/>
      </xdr:nvSpPr>
      <xdr:spPr>
        <a:xfrm>
          <a:off x="85725" y="4495800"/>
          <a:ext cx="6896100"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Lecture : en 2070, les ressources en part de PIB seraient plus élevées de 0,2 point que ce qui était projeté en juin 2019 pour tous les scénarios avec la convention TCC.</a:t>
          </a:r>
        </a:p>
        <a:p>
          <a:r>
            <a:rPr lang="fr-FR" sz="1000" i="1">
              <a:latin typeface="Times New Roman" panose="02020603050405020304" pitchFamily="18" charset="0"/>
              <a:cs typeface="Times New Roman" panose="02020603050405020304" pitchFamily="18" charset="0"/>
            </a:rPr>
            <a:t>Source : projections COR – juin 2019 et novembre 2020.</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23</xdr:row>
      <xdr:rowOff>76200</xdr:rowOff>
    </xdr:from>
    <xdr:to>
      <xdr:col>10</xdr:col>
      <xdr:colOff>95250</xdr:colOff>
      <xdr:row>25</xdr:row>
      <xdr:rowOff>104775</xdr:rowOff>
    </xdr:to>
    <xdr:sp macro="" textlink="">
      <xdr:nvSpPr>
        <xdr:cNvPr id="2" name="ZoneTexte 1"/>
        <xdr:cNvSpPr txBox="1"/>
      </xdr:nvSpPr>
      <xdr:spPr>
        <a:xfrm>
          <a:off x="161925" y="4591050"/>
          <a:ext cx="69342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Lecture : en 2070, le solde en part de PIB serait plus élevé de 0,1 point que ce qui était projeté en juin 2019 pour le scénario 1,5 %.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 : projections COR – juin 2019 et novembre 2020.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57150</xdr:colOff>
      <xdr:row>23</xdr:row>
      <xdr:rowOff>66675</xdr:rowOff>
    </xdr:from>
    <xdr:to>
      <xdr:col>10</xdr:col>
      <xdr:colOff>47625</xdr:colOff>
      <xdr:row>26</xdr:row>
      <xdr:rowOff>152400</xdr:rowOff>
    </xdr:to>
    <xdr:sp macro="" textlink="">
      <xdr:nvSpPr>
        <xdr:cNvPr id="2" name="ZoneTexte 1"/>
        <xdr:cNvSpPr txBox="1"/>
      </xdr:nvSpPr>
      <xdr:spPr>
        <a:xfrm>
          <a:off x="209550" y="4581525"/>
          <a:ext cx="683895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Lecture : en 2070, les ressources en part de PIB seraient plus faibles de 0,1 point que ce qui était projeté en juin 2019 pour tous les scénarios avec la convention EPR.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 : projections COR – juin 2019 et novembre 2020. </a:t>
          </a:r>
          <a:endParaRPr lang="fr-FR" sz="1000">
            <a:latin typeface="Times New Roman" panose="02020603050405020304" pitchFamily="18" charset="0"/>
            <a:cs typeface="Times New Roman" panose="02020603050405020304" pitchFamily="18"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76200</xdr:colOff>
      <xdr:row>22</xdr:row>
      <xdr:rowOff>152400</xdr:rowOff>
    </xdr:from>
    <xdr:to>
      <xdr:col>10</xdr:col>
      <xdr:colOff>28575</xdr:colOff>
      <xdr:row>25</xdr:row>
      <xdr:rowOff>9525</xdr:rowOff>
    </xdr:to>
    <xdr:sp macro="" textlink="">
      <xdr:nvSpPr>
        <xdr:cNvPr id="2" name="ZoneTexte 1"/>
        <xdr:cNvSpPr txBox="1"/>
      </xdr:nvSpPr>
      <xdr:spPr>
        <a:xfrm>
          <a:off x="76200" y="4467225"/>
          <a:ext cx="69532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Lecture : en 2070, le solde en part de PIB serait plus élevé de 0,1 point que ce qui était projeté en juin 2019 pour le scénario 1,5 %. </a:t>
          </a: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 : projections COR – juin 2019 et novembre 2020.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11</xdr:row>
      <xdr:rowOff>171451</xdr:rowOff>
    </xdr:from>
    <xdr:to>
      <xdr:col>8</xdr:col>
      <xdr:colOff>0</xdr:colOff>
      <xdr:row>20</xdr:row>
      <xdr:rowOff>114300</xdr:rowOff>
    </xdr:to>
    <xdr:sp macro="" textlink="">
      <xdr:nvSpPr>
        <xdr:cNvPr id="2" name="ZoneTexte 1"/>
        <xdr:cNvSpPr txBox="1"/>
      </xdr:nvSpPr>
      <xdr:spPr>
        <a:xfrm>
          <a:off x="733425" y="2971801"/>
          <a:ext cx="6629400"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avec une croissance des revenus d'activité de 0,97 % en moyenne par an et un taux de chômage de 7,7 % en moyenne, le solde financier moyen sur les 25 prochaines années représenterait -0,6 % du PIB moyen sur cette période, selon la convention EEC. </a:t>
          </a:r>
        </a:p>
        <a:p>
          <a:r>
            <a:rPr lang="fr-FR" sz="1000" i="1">
              <a:solidFill>
                <a:schemeClr val="dk1"/>
              </a:solidFill>
              <a:effectLst/>
              <a:latin typeface="Times New Roman" panose="02020603050405020304" pitchFamily="18" charset="0"/>
              <a:ea typeface="+mn-ea"/>
              <a:cs typeface="Times New Roman" panose="02020603050405020304" pitchFamily="18" charset="0"/>
            </a:rPr>
            <a:t>Note : solde financier actualisé en moyenne sur les 25 prochaines années (l’année 2020 étant incluse). Le taux d’actualisation est supposé égal chaque année à la croissance annuelle du PIB. Convention EEC : stabilisation des contributions et subventions d’équilibre en proportion du PIB à leur niveau de 2020. Convention TCC : taux de cotisation et de subvention d’équilibre figés à leur niveau de 2020. Convention EPR : cotisations et subventions d’équilibre évoluant de manière à équilibrer chaque année le solde financier de ces régimes.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novembre 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9525</xdr:colOff>
      <xdr:row>11</xdr:row>
      <xdr:rowOff>171451</xdr:rowOff>
    </xdr:from>
    <xdr:to>
      <xdr:col>8</xdr:col>
      <xdr:colOff>0</xdr:colOff>
      <xdr:row>19</xdr:row>
      <xdr:rowOff>66675</xdr:rowOff>
    </xdr:to>
    <xdr:sp macro="" textlink="">
      <xdr:nvSpPr>
        <xdr:cNvPr id="2" name="ZoneTexte 1"/>
        <xdr:cNvSpPr txBox="1"/>
      </xdr:nvSpPr>
      <xdr:spPr>
        <a:xfrm>
          <a:off x="733425" y="2971801"/>
          <a:ext cx="6629400" cy="1495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avec une croissance des revenus d'activité de 1,01 % en moyenne par an et un taux de chômage de 7,3 % en moyenne, le solde financier moyen représenterait -0,4 % du PIB moyen à l’horizon 2070 avec la convention EEC. </a:t>
          </a:r>
        </a:p>
        <a:p>
          <a:r>
            <a:rPr lang="fr-FR" sz="1000" i="1">
              <a:solidFill>
                <a:schemeClr val="dk1"/>
              </a:solidFill>
              <a:effectLst/>
              <a:latin typeface="Times New Roman" panose="02020603050405020304" pitchFamily="18" charset="0"/>
              <a:ea typeface="+mn-ea"/>
              <a:cs typeface="Times New Roman" panose="02020603050405020304" pitchFamily="18" charset="0"/>
            </a:rPr>
            <a:t>Note : solde financier actualisé en moyenne à l’horizon 2070 (l’année 2020 étant incluse). Le taux d’actualisation est supposé égal chaque année à la croissance annuelle du PIB. Convention EEC : stabilisation des contributions et subventions d’équilibre en proportion du PIB à leur niveau de 2020. Convention TCC : taux de cotisation et de subvention d’équilibre figés à leur niveau de 2020. Convention EPR : cotisations et subventions d’équilibre évoluant de manière à équilibrer chaque année le solde financier de ces régimes.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novembre 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342900</xdr:colOff>
      <xdr:row>28</xdr:row>
      <xdr:rowOff>76201</xdr:rowOff>
    </xdr:from>
    <xdr:to>
      <xdr:col>17</xdr:col>
      <xdr:colOff>714375</xdr:colOff>
      <xdr:row>31</xdr:row>
      <xdr:rowOff>38100</xdr:rowOff>
    </xdr:to>
    <xdr:sp macro="" textlink="">
      <xdr:nvSpPr>
        <xdr:cNvPr id="2" name="ZoneTexte 1"/>
        <xdr:cNvSpPr txBox="1"/>
      </xdr:nvSpPr>
      <xdr:spPr>
        <a:xfrm>
          <a:off x="6953250" y="5495926"/>
          <a:ext cx="7610475" cy="53339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charges financières, hors dotations et reprises sur provisions.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2010-2020 ; projections COR – novembre 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7</xdr:col>
      <xdr:colOff>428625</xdr:colOff>
      <xdr:row>10</xdr:row>
      <xdr:rowOff>72391</xdr:rowOff>
    </xdr:from>
    <xdr:to>
      <xdr:col>15</xdr:col>
      <xdr:colOff>411481</xdr:colOff>
      <xdr:row>28</xdr:row>
      <xdr:rowOff>19051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0.05662</cdr:x>
      <cdr:y>0.0303</cdr:y>
    </cdr:from>
    <cdr:to>
      <cdr:x>0.98125</cdr:x>
      <cdr:y>0.93869</cdr:y>
    </cdr:to>
    <cdr:grpSp>
      <cdr:nvGrpSpPr>
        <cdr:cNvPr id="6" name="Groupe 5"/>
        <cdr:cNvGrpSpPr/>
      </cdr:nvGrpSpPr>
      <cdr:grpSpPr>
        <a:xfrm xmlns:a="http://schemas.openxmlformats.org/drawingml/2006/main">
          <a:off x="508026" y="136511"/>
          <a:ext cx="8296289" cy="4092593"/>
          <a:chOff x="0" y="0"/>
          <a:chExt cx="8296275" cy="3609975"/>
        </a:xfrm>
      </cdr:grpSpPr>
      <cdr:sp macro="" textlink="">
        <cdr:nvSpPr>
          <cdr:cNvPr id="7" name="ZoneTexte 1"/>
          <cdr:cNvSpPr txBox="1"/>
        </cdr:nvSpPr>
        <cdr:spPr>
          <a:xfrm xmlns:a="http://schemas.openxmlformats.org/drawingml/2006/main">
            <a:off x="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Allemagne</a:t>
            </a:r>
          </a:p>
        </cdr:txBody>
      </cdr:sp>
      <cdr:sp macro="" textlink="">
        <cdr:nvSpPr>
          <cdr:cNvPr id="8" name="ZoneTexte 1"/>
          <cdr:cNvSpPr txBox="1"/>
        </cdr:nvSpPr>
        <cdr:spPr>
          <a:xfrm xmlns:a="http://schemas.openxmlformats.org/drawingml/2006/main">
            <a:off x="76009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Belgique</a:t>
            </a:r>
          </a:p>
        </cdr:txBody>
      </cdr:sp>
      <cdr:sp macro="" textlink="">
        <cdr:nvSpPr>
          <cdr:cNvPr id="9" name="ZoneTexte 1"/>
          <cdr:cNvSpPr txBox="1"/>
        </cdr:nvSpPr>
        <cdr:spPr>
          <a:xfrm xmlns:a="http://schemas.openxmlformats.org/drawingml/2006/main">
            <a:off x="152019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Canada</a:t>
            </a:r>
          </a:p>
        </cdr:txBody>
      </cdr:sp>
      <cdr:sp macro="" textlink="">
        <cdr:nvSpPr>
          <cdr:cNvPr id="10" name="ZoneTexte 1"/>
          <cdr:cNvSpPr txBox="1"/>
        </cdr:nvSpPr>
        <cdr:spPr>
          <a:xfrm xmlns:a="http://schemas.openxmlformats.org/drawingml/2006/main">
            <a:off x="228028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Espagne</a:t>
            </a:r>
          </a:p>
        </cdr:txBody>
      </cdr:sp>
      <cdr:sp macro="" textlink="">
        <cdr:nvSpPr>
          <cdr:cNvPr id="11" name="ZoneTexte 1"/>
          <cdr:cNvSpPr txBox="1"/>
        </cdr:nvSpPr>
        <cdr:spPr>
          <a:xfrm xmlns:a="http://schemas.openxmlformats.org/drawingml/2006/main">
            <a:off x="304038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États-Unis</a:t>
            </a:r>
          </a:p>
        </cdr:txBody>
      </cdr:sp>
      <cdr:sp macro="" textlink="">
        <cdr:nvSpPr>
          <cdr:cNvPr id="12" name="ZoneTexte 1"/>
          <cdr:cNvSpPr txBox="1"/>
        </cdr:nvSpPr>
        <cdr:spPr>
          <a:xfrm xmlns:a="http://schemas.openxmlformats.org/drawingml/2006/main">
            <a:off x="380047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France</a:t>
            </a:r>
          </a:p>
        </cdr:txBody>
      </cdr:sp>
      <cdr:sp macro="" textlink="">
        <cdr:nvSpPr>
          <cdr:cNvPr id="13" name="ZoneTexte 1"/>
          <cdr:cNvSpPr txBox="1"/>
        </cdr:nvSpPr>
        <cdr:spPr>
          <a:xfrm xmlns:a="http://schemas.openxmlformats.org/drawingml/2006/main">
            <a:off x="456057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Italie</a:t>
            </a:r>
          </a:p>
        </cdr:txBody>
      </cdr:sp>
      <cdr:sp macro="" textlink="">
        <cdr:nvSpPr>
          <cdr:cNvPr id="14" name="ZoneTexte 1"/>
          <cdr:cNvSpPr txBox="1"/>
        </cdr:nvSpPr>
        <cdr:spPr>
          <a:xfrm xmlns:a="http://schemas.openxmlformats.org/drawingml/2006/main">
            <a:off x="532066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Japon</a:t>
            </a:r>
          </a:p>
        </cdr:txBody>
      </cdr:sp>
      <cdr:sp macro="" textlink="">
        <cdr:nvSpPr>
          <cdr:cNvPr id="15" name="ZoneTexte 1"/>
          <cdr:cNvSpPr txBox="1"/>
        </cdr:nvSpPr>
        <cdr:spPr>
          <a:xfrm xmlns:a="http://schemas.openxmlformats.org/drawingml/2006/main">
            <a:off x="608076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Pays-Bas</a:t>
            </a:r>
          </a:p>
        </cdr:txBody>
      </cdr:sp>
      <cdr:sp macro="" textlink="">
        <cdr:nvSpPr>
          <cdr:cNvPr id="16" name="ZoneTexte 1"/>
          <cdr:cNvSpPr txBox="1"/>
        </cdr:nvSpPr>
        <cdr:spPr>
          <a:xfrm xmlns:a="http://schemas.openxmlformats.org/drawingml/2006/main">
            <a:off x="684085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Royaume-Uni</a:t>
            </a:r>
          </a:p>
        </cdr:txBody>
      </cdr:sp>
      <cdr:sp macro="" textlink="">
        <cdr:nvSpPr>
          <cdr:cNvPr id="17" name="ZoneTexte 1"/>
          <cdr:cNvSpPr txBox="1"/>
        </cdr:nvSpPr>
        <cdr:spPr>
          <a:xfrm xmlns:a="http://schemas.openxmlformats.org/drawingml/2006/main">
            <a:off x="760095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Suède</a:t>
            </a:r>
          </a:p>
        </cdr:txBody>
      </cdr:sp>
    </cdr:grpSp>
  </cdr:relSizeAnchor>
</c:userShapes>
</file>

<file path=xl/drawings/drawing30.xml><?xml version="1.0" encoding="utf-8"?>
<xdr:wsDr xmlns:xdr="http://schemas.openxmlformats.org/drawingml/2006/spreadsheetDrawing" xmlns:a="http://schemas.openxmlformats.org/drawingml/2006/main">
  <xdr:twoCellAnchor>
    <xdr:from>
      <xdr:col>5</xdr:col>
      <xdr:colOff>685800</xdr:colOff>
      <xdr:row>28</xdr:row>
      <xdr:rowOff>57151</xdr:rowOff>
    </xdr:from>
    <xdr:to>
      <xdr:col>14</xdr:col>
      <xdr:colOff>9525</xdr:colOff>
      <xdr:row>31</xdr:row>
      <xdr:rowOff>47625</xdr:rowOff>
    </xdr:to>
    <xdr:sp macro="" textlink="">
      <xdr:nvSpPr>
        <xdr:cNvPr id="2" name="ZoneTexte 1"/>
        <xdr:cNvSpPr txBox="1"/>
      </xdr:nvSpPr>
      <xdr:spPr>
        <a:xfrm>
          <a:off x="5848350" y="5476876"/>
          <a:ext cx="5838825" cy="56197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charges financières, hors dotations et reprises sur provisions.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2010-2020 ; projections COR – novembre 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6</xdr:col>
      <xdr:colOff>19050</xdr:colOff>
      <xdr:row>9</xdr:row>
      <xdr:rowOff>120016</xdr:rowOff>
    </xdr:from>
    <xdr:to>
      <xdr:col>14</xdr:col>
      <xdr:colOff>1906</xdr:colOff>
      <xdr:row>27</xdr:row>
      <xdr:rowOff>66676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714375</xdr:colOff>
      <xdr:row>26</xdr:row>
      <xdr:rowOff>104776</xdr:rowOff>
    </xdr:from>
    <xdr:to>
      <xdr:col>13</xdr:col>
      <xdr:colOff>590550</xdr:colOff>
      <xdr:row>30</xdr:row>
      <xdr:rowOff>0</xdr:rowOff>
    </xdr:to>
    <xdr:sp macro="" textlink="">
      <xdr:nvSpPr>
        <xdr:cNvPr id="2" name="ZoneTexte 1"/>
        <xdr:cNvSpPr txBox="1"/>
      </xdr:nvSpPr>
      <xdr:spPr>
        <a:xfrm>
          <a:off x="5876925" y="6296026"/>
          <a:ext cx="5667375" cy="65722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charges financières, hors dotations et reprises sur provisions.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2010-2020 ; estimations SG-COR – novembre 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6</xdr:col>
      <xdr:colOff>19050</xdr:colOff>
      <xdr:row>8</xdr:row>
      <xdr:rowOff>120016</xdr:rowOff>
    </xdr:from>
    <xdr:to>
      <xdr:col>14</xdr:col>
      <xdr:colOff>1906</xdr:colOff>
      <xdr:row>26</xdr:row>
      <xdr:rowOff>66676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19050</xdr:colOff>
      <xdr:row>10</xdr:row>
      <xdr:rowOff>9526</xdr:rowOff>
    </xdr:from>
    <xdr:to>
      <xdr:col>14</xdr:col>
      <xdr:colOff>438150</xdr:colOff>
      <xdr:row>13</xdr:row>
      <xdr:rowOff>47625</xdr:rowOff>
    </xdr:to>
    <xdr:sp macro="" textlink="">
      <xdr:nvSpPr>
        <xdr:cNvPr id="2" name="ZoneTexte 1"/>
        <xdr:cNvSpPr txBox="1"/>
      </xdr:nvSpPr>
      <xdr:spPr>
        <a:xfrm>
          <a:off x="742950" y="1962151"/>
          <a:ext cx="7477125" cy="60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produits et charges financières, hors dotations et reprises sur provisions.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2002-2018 ; projections COR - juin 2018.</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a:solidFill>
                <a:schemeClr val="dk1"/>
              </a:solidFill>
              <a:effectLst/>
              <a:latin typeface="Times New Roman" panose="02020603050405020304" pitchFamily="18" charset="0"/>
              <a:ea typeface="+mn-ea"/>
              <a:cs typeface="Times New Roman" panose="02020603050405020304" pitchFamily="18" charset="0"/>
            </a:rPr>
            <a:t> </a:t>
          </a:r>
        </a:p>
      </xdr:txBody>
    </xdr:sp>
    <xdr:clientData/>
  </xdr:twoCellAnchor>
  <xdr:twoCellAnchor>
    <xdr:from>
      <xdr:col>11</xdr:col>
      <xdr:colOff>209549</xdr:colOff>
      <xdr:row>14</xdr:row>
      <xdr:rowOff>0</xdr:rowOff>
    </xdr:from>
    <xdr:to>
      <xdr:col>25</xdr:col>
      <xdr:colOff>219074</xdr:colOff>
      <xdr:row>32</xdr:row>
      <xdr:rowOff>38100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43</xdr:row>
      <xdr:rowOff>0</xdr:rowOff>
    </xdr:from>
    <xdr:to>
      <xdr:col>10</xdr:col>
      <xdr:colOff>714375</xdr:colOff>
      <xdr:row>45</xdr:row>
      <xdr:rowOff>152400</xdr:rowOff>
    </xdr:to>
    <xdr:sp macro="" textlink="">
      <xdr:nvSpPr>
        <xdr:cNvPr id="2" name="ZoneTexte 1"/>
        <xdr:cNvSpPr txBox="1"/>
      </xdr:nvSpPr>
      <xdr:spPr>
        <a:xfrm>
          <a:off x="762000" y="8610600"/>
          <a:ext cx="778192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Sources : rapports à la CCSS 2010-2020, DG Trésor et projections COR - novembre 2020. </a:t>
          </a:r>
          <a:endParaRPr lang="fr-FR" sz="1000">
            <a:latin typeface="Times New Roman" panose="02020603050405020304" pitchFamily="18" charset="0"/>
            <a:cs typeface="Times New Roman" panose="02020603050405020304" pitchFamily="18"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20</xdr:row>
      <xdr:rowOff>104774</xdr:rowOff>
    </xdr:from>
    <xdr:to>
      <xdr:col>10</xdr:col>
      <xdr:colOff>85725</xdr:colOff>
      <xdr:row>27</xdr:row>
      <xdr:rowOff>114300</xdr:rowOff>
    </xdr:to>
    <xdr:sp macro="" textlink="">
      <xdr:nvSpPr>
        <xdr:cNvPr id="2" name="ZoneTexte 1"/>
        <xdr:cNvSpPr txBox="1"/>
      </xdr:nvSpPr>
      <xdr:spPr>
        <a:xfrm>
          <a:off x="762000" y="4038599"/>
          <a:ext cx="6943725" cy="1143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Lecture : dans le scénario 1,3 % et dans la convention TCC, pour assurer l’équilibre financier du système de retraite en 2070 sans remettre en cause l’évolution spontanée (à législation inchangée) du taux de prélèvement global et de la pension moyenne relative, il faudrait que l’âge moyen conjoncturel de départ à la retraite soit de 63,9 ans, soit 0,1 an de plus que sa valeur projetée en 2070 à législation inchangée.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Retraités ayant au moins un droit propre de retraite.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 : projections COR – novembre 2020. </a:t>
          </a:r>
          <a:endParaRPr lang="fr-FR" sz="1000">
            <a:latin typeface="Times New Roman" panose="02020603050405020304" pitchFamily="18" charset="0"/>
            <a:cs typeface="Times New Roman" panose="02020603050405020304" pitchFamily="18"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714374</xdr:colOff>
      <xdr:row>20</xdr:row>
      <xdr:rowOff>142875</xdr:rowOff>
    </xdr:from>
    <xdr:to>
      <xdr:col>10</xdr:col>
      <xdr:colOff>19049</xdr:colOff>
      <xdr:row>27</xdr:row>
      <xdr:rowOff>66675</xdr:rowOff>
    </xdr:to>
    <xdr:sp macro="" textlink="">
      <xdr:nvSpPr>
        <xdr:cNvPr id="2" name="ZoneTexte 1"/>
        <xdr:cNvSpPr txBox="1"/>
      </xdr:nvSpPr>
      <xdr:spPr>
        <a:xfrm>
          <a:off x="714374" y="4124325"/>
          <a:ext cx="69246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Lecture : dans le scénario 1,3 % et dans la convention TCC, pour assurer l’équilibre financier du système de retraite en 2070 sans remettre en cause l’évolution spontanée (à législation inchangée) de l’âge conjoncturel et du taux de prélèvement global, il faudrait que la pension moyenne relative baisse de 0,2 point de plus que sa valeur projetée en 2070 à législation inchangée (35,1 %).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Retraités ayant au moins un droit propre de retraite.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 : projections COR – novembre 2020. </a:t>
          </a:r>
          <a:endParaRPr lang="fr-FR" sz="1000">
            <a:latin typeface="Times New Roman" panose="02020603050405020304" pitchFamily="18" charset="0"/>
            <a:cs typeface="Times New Roman" panose="02020603050405020304" pitchFamily="18"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685800</xdr:colOff>
      <xdr:row>29</xdr:row>
      <xdr:rowOff>0</xdr:rowOff>
    </xdr:from>
    <xdr:to>
      <xdr:col>11</xdr:col>
      <xdr:colOff>9525</xdr:colOff>
      <xdr:row>35</xdr:row>
      <xdr:rowOff>66675</xdr:rowOff>
    </xdr:to>
    <xdr:sp macro="" textlink="">
      <xdr:nvSpPr>
        <xdr:cNvPr id="2" name="ZoneTexte 1"/>
        <xdr:cNvSpPr txBox="1"/>
      </xdr:nvSpPr>
      <xdr:spPr>
        <a:xfrm>
          <a:off x="685800" y="5762625"/>
          <a:ext cx="7705725"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Lecture : dans le scénario 1,3 % et dans la convention TCC, pour assurer l’équilibre financier du système de retraite en 2070 sans remettre en cause l’évolution spontanée (à législation inchangée) de l’âge de départ à la retraite et de la pension moyenne relative, il faudrait que le taux de prélèvement global soit 0,2 point de plus que sa valeur projetée en 2070 à législation inchangée (28,4 %). </a:t>
          </a:r>
        </a:p>
        <a:p>
          <a:r>
            <a:rPr lang="fr-FR" sz="1000" i="1">
              <a:latin typeface="Times New Roman" panose="02020603050405020304" pitchFamily="18" charset="0"/>
              <a:cs typeface="Times New Roman" panose="02020603050405020304" pitchFamily="18" charset="0"/>
            </a:rPr>
            <a:t>Champ : ensemble des régimes de retraite français légalement obligatoires, y compris FSV, hors RAFP. Retraités ayant au moins un droit propre de retraite. </a:t>
          </a:r>
        </a:p>
        <a:p>
          <a:r>
            <a:rPr lang="fr-FR" sz="1000" i="1">
              <a:latin typeface="Times New Roman" panose="02020603050405020304" pitchFamily="18" charset="0"/>
              <a:cs typeface="Times New Roman" panose="02020603050405020304" pitchFamily="18" charset="0"/>
            </a:rPr>
            <a:t>Source : projections COR – novembre 2020. </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619124</xdr:colOff>
      <xdr:row>18</xdr:row>
      <xdr:rowOff>28576</xdr:rowOff>
    </xdr:from>
    <xdr:to>
      <xdr:col>8</xdr:col>
      <xdr:colOff>28574</xdr:colOff>
      <xdr:row>24</xdr:row>
      <xdr:rowOff>9525</xdr:rowOff>
    </xdr:to>
    <xdr:sp macro="" textlink="">
      <xdr:nvSpPr>
        <xdr:cNvPr id="2" name="ZoneTexte 1"/>
        <xdr:cNvSpPr txBox="1"/>
      </xdr:nvSpPr>
      <xdr:spPr>
        <a:xfrm>
          <a:off x="619124" y="4581526"/>
          <a:ext cx="6772275" cy="1181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avec une croissance des revenus d'activité de 1,25 % en moyenne par an et un taux de chômage de 7,7 % en moyenne, une hausse de 1,8 % dès 2020 du taux de prélèvement serait nécessaire pour assurer l’équilibre financier du système de retraite en moyenne à l’horizon 2070. Cet équilibre pourrait également être assuré avec un abattement de 5,7 % dès 2020 sur toutes les pensions de retraite. </a:t>
          </a:r>
        </a:p>
        <a:p>
          <a:r>
            <a:rPr lang="fr-FR" sz="1000" i="1">
              <a:solidFill>
                <a:schemeClr val="dk1"/>
              </a:solidFill>
              <a:effectLst/>
              <a:latin typeface="Times New Roman" panose="02020603050405020304" pitchFamily="18" charset="0"/>
              <a:ea typeface="+mn-ea"/>
              <a:cs typeface="Times New Roman" panose="02020603050405020304" pitchFamily="18" charset="0"/>
            </a:rPr>
            <a:t>Note : le taux d’actualisation est supposé égal chaque année à la croissance annuelle du PIB.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novembre 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9525</xdr:colOff>
      <xdr:row>19</xdr:row>
      <xdr:rowOff>171451</xdr:rowOff>
    </xdr:from>
    <xdr:to>
      <xdr:col>8</xdr:col>
      <xdr:colOff>0</xdr:colOff>
      <xdr:row>26</xdr:row>
      <xdr:rowOff>0</xdr:rowOff>
    </xdr:to>
    <xdr:sp macro="" textlink="">
      <xdr:nvSpPr>
        <xdr:cNvPr id="2" name="ZoneTexte 1"/>
        <xdr:cNvSpPr txBox="1"/>
      </xdr:nvSpPr>
      <xdr:spPr>
        <a:xfrm>
          <a:off x="733425" y="4724401"/>
          <a:ext cx="6629400" cy="1228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avec une croissance des revenus d'activité de 1,25 % en moyenne par an et un taux de chômage de 7,3 % en moyenne, une hausse de 1,2 % dès 2020 du taux de prélèvement serait nécessaire pour assurer l’équilibre financier du système de retraite en moyenne à l’horizon 2070. Cet équilibre pourrait également être assuré avec un abattement de 4,0 % dès 2020 sur toutes les pensions de retraite. </a:t>
          </a:r>
        </a:p>
        <a:p>
          <a:r>
            <a:rPr lang="fr-FR" sz="1000" i="1">
              <a:solidFill>
                <a:schemeClr val="dk1"/>
              </a:solidFill>
              <a:effectLst/>
              <a:latin typeface="Times New Roman" panose="02020603050405020304" pitchFamily="18" charset="0"/>
              <a:ea typeface="+mn-ea"/>
              <a:cs typeface="Times New Roman" panose="02020603050405020304" pitchFamily="18" charset="0"/>
            </a:rPr>
            <a:t>Note : le taux d’actualisation est supposé égal chaque année à la croissance annuelle du PIB.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hors RAFP.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novembre 2020.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2</xdr:col>
      <xdr:colOff>38100</xdr:colOff>
      <xdr:row>16</xdr:row>
      <xdr:rowOff>9525</xdr:rowOff>
    </xdr:from>
    <xdr:to>
      <xdr:col>11</xdr:col>
      <xdr:colOff>219075</xdr:colOff>
      <xdr:row>32</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847725</xdr:colOff>
      <xdr:row>10</xdr:row>
      <xdr:rowOff>0</xdr:rowOff>
    </xdr:from>
    <xdr:to>
      <xdr:col>23</xdr:col>
      <xdr:colOff>28574</xdr:colOff>
      <xdr:row>14</xdr:row>
      <xdr:rowOff>38099</xdr:rowOff>
    </xdr:to>
    <xdr:sp macro="" textlink="">
      <xdr:nvSpPr>
        <xdr:cNvPr id="3" name="ZoneTexte 2"/>
        <xdr:cNvSpPr txBox="1"/>
      </xdr:nvSpPr>
      <xdr:spPr>
        <a:xfrm>
          <a:off x="1609725" y="1800225"/>
          <a:ext cx="8743949" cy="685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pour la génération 1955, le taux de cotisation est, en moyenne sur l’ensemble de la carrière, de 24,4 %.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Note : parts salariale et patronale.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182880</xdr:colOff>
      <xdr:row>10</xdr:row>
      <xdr:rowOff>22860</xdr:rowOff>
    </xdr:from>
    <xdr:to>
      <xdr:col>18</xdr:col>
      <xdr:colOff>91440</xdr:colOff>
      <xdr:row>25</xdr:row>
      <xdr:rowOff>114300</xdr:rowOff>
    </xdr:to>
    <xdr:graphicFrame macro="">
      <xdr:nvGraphicFramePr>
        <xdr:cNvPr id="2" name="Graphique 1">
          <a:extLst>
            <a:ext uri="{FF2B5EF4-FFF2-40B4-BE49-F238E27FC236}">
              <a16:creationId xmlns:a16="http://schemas.microsoft.com/office/drawing/2014/main" id="{00000000-0008-0000-06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180975</xdr:colOff>
      <xdr:row>26</xdr:row>
      <xdr:rowOff>133350</xdr:rowOff>
    </xdr:from>
    <xdr:to>
      <xdr:col>18</xdr:col>
      <xdr:colOff>85725</xdr:colOff>
      <xdr:row>29</xdr:row>
      <xdr:rowOff>161925</xdr:rowOff>
    </xdr:to>
    <xdr:sp macro="" textlink="">
      <xdr:nvSpPr>
        <xdr:cNvPr id="3" name="ZoneTexte 2"/>
        <xdr:cNvSpPr txBox="1"/>
      </xdr:nvSpPr>
      <xdr:spPr>
        <a:xfrm>
          <a:off x="3657600" y="5543550"/>
          <a:ext cx="76771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Lecture : dans le scénario 1,3 % (appelé scénario C en 2012), sans réformes et avec une indexation sur les salaires, la part des dépenses dans le PIB aurait été de 21,1 % du PIB à l’horizon 2030. Avec une indexation des pensions sur les prix et toujours dans le scénario C, cette part serait de 13,9 %.</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1857375</xdr:colOff>
      <xdr:row>5</xdr:row>
      <xdr:rowOff>57149</xdr:rowOff>
    </xdr:from>
    <xdr:to>
      <xdr:col>12</xdr:col>
      <xdr:colOff>523875</xdr:colOff>
      <xdr:row>8</xdr:row>
      <xdr:rowOff>76200</xdr:rowOff>
    </xdr:to>
    <xdr:sp macro="" textlink="">
      <xdr:nvSpPr>
        <xdr:cNvPr id="2" name="ZoneTexte 1"/>
        <xdr:cNvSpPr txBox="1"/>
      </xdr:nvSpPr>
      <xdr:spPr>
        <a:xfrm>
          <a:off x="2619375" y="1076324"/>
          <a:ext cx="8153400" cy="590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i="1">
              <a:solidFill>
                <a:schemeClr val="dk1"/>
              </a:solidFill>
              <a:effectLst/>
              <a:latin typeface="Times New Roman" panose="02020603050405020304" pitchFamily="18" charset="0"/>
              <a:ea typeface="+mn-ea"/>
              <a:cs typeface="Times New Roman" panose="02020603050405020304" pitchFamily="18" charset="0"/>
            </a:rPr>
            <a:t>Note : les durées de carrière moyennes par génération correspondent à la durée d'assurance validée tous régimes, calculée sur le champ des retraités de la CNAV.</a:t>
          </a:r>
          <a:endParaRPr lang="fr-FR" sz="1100">
            <a:solidFill>
              <a:schemeClr val="dk1"/>
            </a:solidFill>
            <a:effectLst/>
            <a:latin typeface="Times New Roman" panose="02020603050405020304" pitchFamily="18" charset="0"/>
            <a:ea typeface="+mn-ea"/>
            <a:cs typeface="Times New Roman" panose="02020603050405020304" pitchFamily="18" charset="0"/>
          </a:endParaRPr>
        </a:p>
        <a:p>
          <a:r>
            <a:rPr lang="fr-FR" sz="1100" i="1">
              <a:solidFill>
                <a:schemeClr val="dk1"/>
              </a:solidFill>
              <a:effectLst/>
              <a:latin typeface="Times New Roman" panose="02020603050405020304" pitchFamily="18" charset="0"/>
              <a:ea typeface="+mn-ea"/>
              <a:cs typeface="Times New Roman" panose="02020603050405020304" pitchFamily="18" charset="0"/>
            </a:rPr>
            <a:t>Sources : projections CNAV ; DREES, modèle CALIPER (cas type).</a:t>
          </a:r>
          <a:endParaRPr lang="fr-FR" sz="11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0</xdr:colOff>
      <xdr:row>14</xdr:row>
      <xdr:rowOff>0</xdr:rowOff>
    </xdr:from>
    <xdr:to>
      <xdr:col>6</xdr:col>
      <xdr:colOff>9525</xdr:colOff>
      <xdr:row>26</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14</xdr:row>
      <xdr:rowOff>0</xdr:rowOff>
    </xdr:from>
    <xdr:to>
      <xdr:col>11</xdr:col>
      <xdr:colOff>9525</xdr:colOff>
      <xdr:row>26</xdr:row>
      <xdr:rowOff>66675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2</xdr:col>
      <xdr:colOff>19050</xdr:colOff>
      <xdr:row>10</xdr:row>
      <xdr:rowOff>171449</xdr:rowOff>
    </xdr:from>
    <xdr:to>
      <xdr:col>12</xdr:col>
      <xdr:colOff>552450</xdr:colOff>
      <xdr:row>15</xdr:row>
      <xdr:rowOff>85724</xdr:rowOff>
    </xdr:to>
    <xdr:sp macro="" textlink="">
      <xdr:nvSpPr>
        <xdr:cNvPr id="2" name="ZoneTexte 1"/>
        <xdr:cNvSpPr txBox="1"/>
      </xdr:nvSpPr>
      <xdr:spPr>
        <a:xfrm>
          <a:off x="2647950" y="2209799"/>
          <a:ext cx="815340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les durées de carrière moyennes par génération correspondent à la durée d'assurance validée tous régimes, calculée sur le champ des retraités de la CNAV à partir de la génération 1948.</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CALIPER (cas type) et EIR 2012 (moyenne par génération, jusqu'à la génération 1946) ; projections CNAV (moyenne par génération à partir de la génération 1948) ; INSEE, projections de population 2013-2070.</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0</xdr:colOff>
      <xdr:row>19</xdr:row>
      <xdr:rowOff>1</xdr:rowOff>
    </xdr:from>
    <xdr:to>
      <xdr:col>6</xdr:col>
      <xdr:colOff>0</xdr:colOff>
      <xdr:row>33</xdr:row>
      <xdr:rowOff>38101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19</xdr:row>
      <xdr:rowOff>0</xdr:rowOff>
    </xdr:from>
    <xdr:to>
      <xdr:col>11</xdr:col>
      <xdr:colOff>0</xdr:colOff>
      <xdr:row>33</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xdr:colOff>
      <xdr:row>13</xdr:row>
      <xdr:rowOff>95251</xdr:rowOff>
    </xdr:from>
    <xdr:to>
      <xdr:col>30</xdr:col>
      <xdr:colOff>295275</xdr:colOff>
      <xdr:row>17</xdr:row>
      <xdr:rowOff>161925</xdr:rowOff>
    </xdr:to>
    <xdr:sp macro="" textlink="">
      <xdr:nvSpPr>
        <xdr:cNvPr id="2" name="ZoneTexte 1"/>
        <xdr:cNvSpPr txBox="1"/>
      </xdr:nvSpPr>
      <xdr:spPr>
        <a:xfrm>
          <a:off x="771525" y="2905126"/>
          <a:ext cx="15763875" cy="828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le taux de remplacement est calculé comme le rapport de la pension à la liquidation (pension perçue en moyenne au cours des 12 premiers mois de la retraite) nette de prélèvements (dont CSG à taux réduit sauf 2018 à taux plein) sur le dernier salaire perçu, net de cotisations sociales (incluant CSG à taux normal et CRDS), sous l’hypothèse d’un départ au taux plein au régime général (sans décote ni surcote) au titre de la durée validée (pour certaines générations, ce départ a lieu dans le cadre d’une retraite anticipée pour carrière longue). Pour l’ARRCO, les cotisations sont supposées réalisées au taux moyen et le rendement est supposé décroissant de 2019 à 2034 puis constant à partir de 2034.</a:t>
          </a: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p>
      </xdr:txBody>
    </xdr:sp>
    <xdr:clientData/>
  </xdr:twoCellAnchor>
  <xdr:twoCellAnchor>
    <xdr:from>
      <xdr:col>3</xdr:col>
      <xdr:colOff>47624</xdr:colOff>
      <xdr:row>24</xdr:row>
      <xdr:rowOff>47624</xdr:rowOff>
    </xdr:from>
    <xdr:to>
      <xdr:col>9</xdr:col>
      <xdr:colOff>56984</xdr:colOff>
      <xdr:row>38</xdr:row>
      <xdr:rowOff>113984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220981</xdr:colOff>
      <xdr:row>24</xdr:row>
      <xdr:rowOff>30480</xdr:rowOff>
    </xdr:from>
    <xdr:to>
      <xdr:col>15</xdr:col>
      <xdr:colOff>230341</xdr:colOff>
      <xdr:row>38</xdr:row>
      <xdr:rowOff>96840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666750</xdr:colOff>
      <xdr:row>8</xdr:row>
      <xdr:rowOff>104775</xdr:rowOff>
    </xdr:from>
    <xdr:to>
      <xdr:col>15</xdr:col>
      <xdr:colOff>342900</xdr:colOff>
      <xdr:row>11</xdr:row>
      <xdr:rowOff>57150</xdr:rowOff>
    </xdr:to>
    <xdr:sp macro="" textlink="">
      <xdr:nvSpPr>
        <xdr:cNvPr id="2" name="ZoneTexte 1"/>
        <xdr:cNvSpPr txBox="1"/>
      </xdr:nvSpPr>
      <xdr:spPr>
        <a:xfrm>
          <a:off x="666750" y="1819275"/>
          <a:ext cx="905827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pour le cas type né en 1940, la pension moyenne perçue sur l’ensemble de la durée de retraite représente 74,6 % du salaire moyen sur l’ensemble de la carrière.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16</xdr:col>
      <xdr:colOff>38100</xdr:colOff>
      <xdr:row>14</xdr:row>
      <xdr:rowOff>0</xdr:rowOff>
    </xdr:from>
    <xdr:to>
      <xdr:col>22</xdr:col>
      <xdr:colOff>102900</xdr:colOff>
      <xdr:row>25</xdr:row>
      <xdr:rowOff>64500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14</xdr:row>
      <xdr:rowOff>19050</xdr:rowOff>
    </xdr:from>
    <xdr:to>
      <xdr:col>15</xdr:col>
      <xdr:colOff>74325</xdr:colOff>
      <xdr:row>25</xdr:row>
      <xdr:rowOff>83550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28575</xdr:colOff>
      <xdr:row>9</xdr:row>
      <xdr:rowOff>1</xdr:rowOff>
    </xdr:from>
    <xdr:to>
      <xdr:col>30</xdr:col>
      <xdr:colOff>304800</xdr:colOff>
      <xdr:row>11</xdr:row>
      <xdr:rowOff>47625</xdr:rowOff>
    </xdr:to>
    <xdr:sp macro="" textlink="">
      <xdr:nvSpPr>
        <xdr:cNvPr id="2" name="ZoneTexte 1"/>
        <xdr:cNvSpPr txBox="1"/>
      </xdr:nvSpPr>
      <xdr:spPr>
        <a:xfrm>
          <a:off x="790575" y="1895476"/>
          <a:ext cx="15754350" cy="428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le taux de remplacement est calculé comme le rapport de la pension à la liquidation (pension perçue en moyenne au cours des 12 premiers mois de la retraite) sur le dernier salaire perçu, net de cotisations sociales (incluant CSG à taux normal et CRDS), sous l’hypothèse d’un départ au taux plein</a:t>
          </a:r>
          <a:r>
            <a:rPr lang="fr-FR" sz="1000" i="1" baseline="0">
              <a:solidFill>
                <a:schemeClr val="dk1"/>
              </a:solidFill>
              <a:effectLst/>
              <a:latin typeface="Times New Roman" panose="02020603050405020304" pitchFamily="18" charset="0"/>
              <a:ea typeface="+mn-ea"/>
              <a:cs typeface="Times New Roman" panose="02020603050405020304" pitchFamily="18" charset="0"/>
            </a:rPr>
            <a:t>. </a:t>
          </a:r>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p>
      </xdr:txBody>
    </xdr:sp>
    <xdr:clientData/>
  </xdr:twoCellAnchor>
  <xdr:twoCellAnchor>
    <xdr:from>
      <xdr:col>1</xdr:col>
      <xdr:colOff>28575</xdr:colOff>
      <xdr:row>9</xdr:row>
      <xdr:rowOff>0</xdr:rowOff>
    </xdr:from>
    <xdr:to>
      <xdr:col>30</xdr:col>
      <xdr:colOff>304800</xdr:colOff>
      <xdr:row>12</xdr:row>
      <xdr:rowOff>114299</xdr:rowOff>
    </xdr:to>
    <xdr:sp macro="" textlink="">
      <xdr:nvSpPr>
        <xdr:cNvPr id="3" name="ZoneTexte 2"/>
        <xdr:cNvSpPr txBox="1"/>
      </xdr:nvSpPr>
      <xdr:spPr>
        <a:xfrm>
          <a:off x="790575" y="1895475"/>
          <a:ext cx="15754350" cy="685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le taux de remplacement est calculé comme le rapport de la pension à la liquidation (pension perçue en moyenne au cours des 12 premiers mois de la retraite, nette de CSG) sur le dernier salaire perçu, net de cotisations sociales (incluant CSG à taux normal et CRDS), sous l’hypothèse d’un départ au taux plein.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3</xdr:col>
      <xdr:colOff>5714</xdr:colOff>
      <xdr:row>27</xdr:row>
      <xdr:rowOff>285750</xdr:rowOff>
    </xdr:from>
    <xdr:to>
      <xdr:col>9</xdr:col>
      <xdr:colOff>18884</xdr:colOff>
      <xdr:row>41</xdr:row>
      <xdr:rowOff>75885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457199</xdr:colOff>
      <xdr:row>27</xdr:row>
      <xdr:rowOff>253365</xdr:rowOff>
    </xdr:from>
    <xdr:to>
      <xdr:col>17</xdr:col>
      <xdr:colOff>9359</xdr:colOff>
      <xdr:row>41</xdr:row>
      <xdr:rowOff>43500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2667000</xdr:colOff>
      <xdr:row>22</xdr:row>
      <xdr:rowOff>9525</xdr:rowOff>
    </xdr:from>
    <xdr:to>
      <xdr:col>8</xdr:col>
      <xdr:colOff>55275</xdr:colOff>
      <xdr:row>33</xdr:row>
      <xdr:rowOff>74025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22</xdr:row>
      <xdr:rowOff>0</xdr:rowOff>
    </xdr:from>
    <xdr:to>
      <xdr:col>15</xdr:col>
      <xdr:colOff>64800</xdr:colOff>
      <xdr:row>33</xdr:row>
      <xdr:rowOff>64500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723900</xdr:colOff>
      <xdr:row>16</xdr:row>
      <xdr:rowOff>0</xdr:rowOff>
    </xdr:from>
    <xdr:to>
      <xdr:col>24</xdr:col>
      <xdr:colOff>409575</xdr:colOff>
      <xdr:row>18</xdr:row>
      <xdr:rowOff>57150</xdr:rowOff>
    </xdr:to>
    <xdr:sp macro="" textlink="">
      <xdr:nvSpPr>
        <xdr:cNvPr id="4" name="ZoneTexte 3"/>
        <xdr:cNvSpPr txBox="1"/>
      </xdr:nvSpPr>
      <xdr:spPr>
        <a:xfrm>
          <a:off x="723900" y="4543425"/>
          <a:ext cx="131826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pour le cas type né en 1990 et dans le scénario 1,3 %, la pension moyenne perçue sur l’ensemble de la durée de retraite représente 55,6 % du salaire moyen sur l’ensemble de la carrière en cas de stabilité des primes, et 48,2 % en cas de poursuite de la hausse des primes.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24</xdr:col>
      <xdr:colOff>9525</xdr:colOff>
      <xdr:row>21</xdr:row>
      <xdr:rowOff>180975</xdr:rowOff>
    </xdr:from>
    <xdr:to>
      <xdr:col>30</xdr:col>
      <xdr:colOff>74325</xdr:colOff>
      <xdr:row>33</xdr:row>
      <xdr:rowOff>54975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22</xdr:row>
      <xdr:rowOff>0</xdr:rowOff>
    </xdr:from>
    <xdr:to>
      <xdr:col>23</xdr:col>
      <xdr:colOff>64800</xdr:colOff>
      <xdr:row>33</xdr:row>
      <xdr:rowOff>64500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714375</xdr:colOff>
      <xdr:row>10</xdr:row>
      <xdr:rowOff>190499</xdr:rowOff>
    </xdr:from>
    <xdr:to>
      <xdr:col>13</xdr:col>
      <xdr:colOff>714375</xdr:colOff>
      <xdr:row>16</xdr:row>
      <xdr:rowOff>57150</xdr:rowOff>
    </xdr:to>
    <xdr:sp macro="" textlink="">
      <xdr:nvSpPr>
        <xdr:cNvPr id="2" name="ZoneTexte 1"/>
        <xdr:cNvSpPr txBox="1"/>
      </xdr:nvSpPr>
      <xdr:spPr>
        <a:xfrm>
          <a:off x="714375" y="2228849"/>
          <a:ext cx="11820525"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l’espérance de vie est calculée par génération, comme : 60 + espérance de vie à 60 ans (selon l’hypothèse que l’assuré atteint l’âge de la retraite, et ne décède donc pas avant 60 ans). Les scénarios de mortalité des projections démographiques de l’INSEE sont extrapolés sous l’hypothèse d’une poursuite de la baisse de la mortalité au-delà de 2070. Pour le cas type, l’âge de départ à la retraite correspond à un départ au taux plein au régime général sans décote ni surcote, éventuellement dans le cadre du dispositif de retraite anticipée pour carrière longue (générations 1952 à 1967).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de droit direct, résidant en France.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CALIPER (cas type) et modèle ANCETRE (moyenne par génération) ; INSEE, projections de population 2013-2070 ; projections COR – novembre 2020.</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495300</xdr:colOff>
      <xdr:row>22</xdr:row>
      <xdr:rowOff>38100</xdr:rowOff>
    </xdr:from>
    <xdr:to>
      <xdr:col>7</xdr:col>
      <xdr:colOff>219075</xdr:colOff>
      <xdr:row>36</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742950</xdr:colOff>
      <xdr:row>22</xdr:row>
      <xdr:rowOff>57150</xdr:rowOff>
    </xdr:from>
    <xdr:to>
      <xdr:col>12</xdr:col>
      <xdr:colOff>466725</xdr:colOff>
      <xdr:row>36</xdr:row>
      <xdr:rowOff>133350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1857374</xdr:colOff>
      <xdr:row>11</xdr:row>
      <xdr:rowOff>19050</xdr:rowOff>
    </xdr:from>
    <xdr:to>
      <xdr:col>15</xdr:col>
      <xdr:colOff>361949</xdr:colOff>
      <xdr:row>15</xdr:row>
      <xdr:rowOff>9525</xdr:rowOff>
    </xdr:to>
    <xdr:sp macro="" textlink="">
      <xdr:nvSpPr>
        <xdr:cNvPr id="2" name="ZoneTexte 1"/>
        <xdr:cNvSpPr txBox="1"/>
      </xdr:nvSpPr>
      <xdr:spPr>
        <a:xfrm>
          <a:off x="2619374" y="2247900"/>
          <a:ext cx="10277475"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voir figure 2.33.</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de droit direct, résidant en France.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CALIPER (cas type) et modèle ANCETRE (moyenne par génération) ; INSEE, projections de population 2013-2070 ; projections COR – novembre 2020.</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0</xdr:colOff>
      <xdr:row>19</xdr:row>
      <xdr:rowOff>0</xdr:rowOff>
    </xdr:from>
    <xdr:to>
      <xdr:col>6</xdr:col>
      <xdr:colOff>9525</xdr:colOff>
      <xdr:row>32</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0</xdr:rowOff>
    </xdr:from>
    <xdr:to>
      <xdr:col>10</xdr:col>
      <xdr:colOff>9525</xdr:colOff>
      <xdr:row>32</xdr:row>
      <xdr:rowOff>95250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12</xdr:row>
      <xdr:rowOff>0</xdr:rowOff>
    </xdr:from>
    <xdr:to>
      <xdr:col>7</xdr:col>
      <xdr:colOff>552451</xdr:colOff>
      <xdr:row>34</xdr:row>
      <xdr:rowOff>85726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95250</xdr:colOff>
      <xdr:row>35</xdr:row>
      <xdr:rowOff>123825</xdr:rowOff>
    </xdr:from>
    <xdr:ext cx="9310241" cy="559512"/>
    <xdr:sp macro="" textlink="">
      <xdr:nvSpPr>
        <xdr:cNvPr id="3" name="ZoneTexte 2"/>
        <xdr:cNvSpPr txBox="1"/>
      </xdr:nvSpPr>
      <xdr:spPr>
        <a:xfrm>
          <a:off x="857250" y="6096000"/>
          <a:ext cx="9310241" cy="55951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i="1">
              <a:solidFill>
                <a:schemeClr val="tx1"/>
              </a:solidFill>
              <a:effectLst/>
              <a:latin typeface="Times New Roman" panose="02020603050405020304" pitchFamily="18" charset="0"/>
              <a:ea typeface="+mn-ea"/>
              <a:cs typeface="Times New Roman" panose="02020603050405020304" pitchFamily="18" charset="0"/>
            </a:rPr>
            <a:t>Note : pour la génération 1990, la durée de vie se répartit en : 23 % d’études, 35 % d’emploi, 6 % de validation au titre d’autres périodes, 4 % d’inactivité et 32 % à la retraite. </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Source : CNAV, calculs SG-COR.</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endParaRPr lang="fr-FR" sz="1100"/>
        </a:p>
      </xdr:txBody>
    </xdr:sp>
    <xdr:clientData/>
  </xdr:oneCellAnchor>
</xdr:wsDr>
</file>

<file path=xl/drawings/drawing49.xml><?xml version="1.0" encoding="utf-8"?>
<xdr:wsDr xmlns:xdr="http://schemas.openxmlformats.org/drawingml/2006/spreadsheetDrawing" xmlns:a="http://schemas.openxmlformats.org/drawingml/2006/main">
  <xdr:twoCellAnchor>
    <xdr:from>
      <xdr:col>2</xdr:col>
      <xdr:colOff>0</xdr:colOff>
      <xdr:row>9</xdr:row>
      <xdr:rowOff>0</xdr:rowOff>
    </xdr:from>
    <xdr:to>
      <xdr:col>6</xdr:col>
      <xdr:colOff>219075</xdr:colOff>
      <xdr:row>22</xdr:row>
      <xdr:rowOff>38101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647700</xdr:colOff>
      <xdr:row>23</xdr:row>
      <xdr:rowOff>85725</xdr:rowOff>
    </xdr:from>
    <xdr:ext cx="7486650" cy="714375"/>
    <xdr:sp macro="" textlink="">
      <xdr:nvSpPr>
        <xdr:cNvPr id="3" name="ZoneTexte 2"/>
        <xdr:cNvSpPr txBox="1"/>
      </xdr:nvSpPr>
      <xdr:spPr>
        <a:xfrm>
          <a:off x="1409700" y="4705350"/>
          <a:ext cx="7486650" cy="71437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fr-FR" sz="1000" i="1">
              <a:solidFill>
                <a:schemeClr val="tx1"/>
              </a:solidFill>
              <a:effectLst/>
              <a:latin typeface="Times New Roman" panose="02020603050405020304" pitchFamily="18" charset="0"/>
              <a:ea typeface="+mn-ea"/>
              <a:cs typeface="Times New Roman" panose="02020603050405020304" pitchFamily="18" charset="0"/>
            </a:rPr>
            <a:t>Lecture : dans le scénario de gains de productivité de 1,3 %, le taux de rendement interne du cas type n° 2 de la génération 2000 serait de 2,1 %.</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Source : calculs SG-COR.</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endParaRPr lang="fr-FR" sz="1100"/>
        </a:p>
      </xdr:txBody>
    </xdr:sp>
    <xdr:clientData/>
  </xdr:oneCellAnchor>
</xdr:wsDr>
</file>

<file path=xl/drawings/drawing5.xml><?xml version="1.0" encoding="utf-8"?>
<c:userShapes xmlns:c="http://schemas.openxmlformats.org/drawingml/2006/chart">
  <cdr:relSizeAnchor xmlns:cdr="http://schemas.openxmlformats.org/drawingml/2006/chartDrawing">
    <cdr:from>
      <cdr:x>0.812</cdr:x>
      <cdr:y>0.14472</cdr:y>
    </cdr:from>
    <cdr:to>
      <cdr:x>0.96825</cdr:x>
      <cdr:y>0.35609</cdr:y>
    </cdr:to>
    <cdr:grpSp>
      <cdr:nvGrpSpPr>
        <cdr:cNvPr id="13" name="Groupe 12">
          <a:extLst xmlns:a="http://schemas.openxmlformats.org/drawingml/2006/main">
            <a:ext uri="{FF2B5EF4-FFF2-40B4-BE49-F238E27FC236}">
              <a16:creationId xmlns:a16="http://schemas.microsoft.com/office/drawing/2014/main" id="{164150E9-9199-4CE0-99C5-36406987E1DE}"/>
            </a:ext>
          </a:extLst>
        </cdr:cNvPr>
        <cdr:cNvGrpSpPr/>
      </cdr:nvGrpSpPr>
      <cdr:grpSpPr>
        <a:xfrm xmlns:a="http://schemas.openxmlformats.org/drawingml/2006/main">
          <a:off x="6236940" y="428149"/>
          <a:ext cx="1200150" cy="625331"/>
          <a:chOff x="3825345" y="317499"/>
          <a:chExt cx="1223960" cy="579824"/>
        </a:xfrm>
      </cdr:grpSpPr>
      <cdr:sp macro="" textlink="">
        <cdr:nvSpPr>
          <cdr:cNvPr id="8" name="Double flèche verticale 7"/>
          <cdr:cNvSpPr/>
        </cdr:nvSpPr>
        <cdr:spPr>
          <a:xfrm xmlns:a="http://schemas.openxmlformats.org/drawingml/2006/main">
            <a:off x="4970471" y="317499"/>
            <a:ext cx="78834" cy="579824"/>
          </a:xfrm>
          <a:prstGeom xmlns:a="http://schemas.openxmlformats.org/drawingml/2006/main" prst="upDownArrow">
            <a:avLst/>
          </a:prstGeom>
          <a:solidFill xmlns:a="http://schemas.openxmlformats.org/drawingml/2006/main">
            <a:schemeClr val="accent4">
              <a:lumMod val="40000"/>
              <a:lumOff val="60000"/>
            </a:schemeClr>
          </a:solidFill>
          <a:ln xmlns:a="http://schemas.openxmlformats.org/drawingml/2006/main" w="12700">
            <a:solidFill>
              <a:schemeClr val="accent4">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sp macro="" textlink="">
        <cdr:nvSpPr>
          <cdr:cNvPr id="12" name="ZoneTexte 1"/>
          <cdr:cNvSpPr txBox="1"/>
        </cdr:nvSpPr>
        <cdr:spPr>
          <a:xfrm xmlns:a="http://schemas.openxmlformats.org/drawingml/2006/main">
            <a:off x="3825345" y="498262"/>
            <a:ext cx="1164553" cy="218297"/>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solidFill>
                  <a:schemeClr val="accent4">
                    <a:lumMod val="50000"/>
                  </a:schemeClr>
                </a:solidFill>
              </a:rPr>
              <a:t>Effet de l'indexation</a:t>
            </a:r>
          </a:p>
        </cdr:txBody>
      </cdr:sp>
    </cdr:grpSp>
  </cdr:relSizeAnchor>
</c:userShapes>
</file>

<file path=xl/drawings/drawing50.xml><?xml version="1.0" encoding="utf-8"?>
<xdr:wsDr xmlns:xdr="http://schemas.openxmlformats.org/drawingml/2006/spreadsheetDrawing" xmlns:a="http://schemas.openxmlformats.org/drawingml/2006/main">
  <xdr:twoCellAnchor>
    <xdr:from>
      <xdr:col>3</xdr:col>
      <xdr:colOff>114300</xdr:colOff>
      <xdr:row>7</xdr:row>
      <xdr:rowOff>0</xdr:rowOff>
    </xdr:from>
    <xdr:to>
      <xdr:col>8</xdr:col>
      <xdr:colOff>400050</xdr:colOff>
      <xdr:row>22</xdr:row>
      <xdr:rowOff>28576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742950</xdr:colOff>
      <xdr:row>23</xdr:row>
      <xdr:rowOff>38101</xdr:rowOff>
    </xdr:from>
    <xdr:to>
      <xdr:col>12</xdr:col>
      <xdr:colOff>0</xdr:colOff>
      <xdr:row>29</xdr:row>
      <xdr:rowOff>19051</xdr:rowOff>
    </xdr:to>
    <xdr:sp macro="" textlink="">
      <xdr:nvSpPr>
        <xdr:cNvPr id="3" name="ZoneTexte 2"/>
        <xdr:cNvSpPr txBox="1"/>
      </xdr:nvSpPr>
      <xdr:spPr>
        <a:xfrm>
          <a:off x="742950" y="4772026"/>
          <a:ext cx="11887200"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2018, le niveau de vie moyen</a:t>
          </a:r>
          <a:r>
            <a:rPr lang="fr-FR" sz="1000" i="1" baseline="0">
              <a:solidFill>
                <a:schemeClr val="dk1"/>
              </a:solidFill>
              <a:effectLst/>
              <a:latin typeface="Times New Roman" panose="02020603050405020304" pitchFamily="18" charset="0"/>
              <a:ea typeface="+mn-ea"/>
              <a:cs typeface="Times New Roman" panose="02020603050405020304" pitchFamily="18" charset="0"/>
            </a:rPr>
            <a:t> des personnes âgées de 60 à 64 ans s'élève à 119,4 % du niveau de vie moyen de l'ensemble de la population. Au sein de cette tranche d'âge, celui des actifs au sens du BIT (en emploi ou au chômage) et celui des retraités inactifs au sens du BIT (hors cumul emploi-retraite) s'élèvent  respectivement à 142,5 % et 104,7 % du niveau de vie moyen de l'ensemble de la population.  Les traits horizontaux en pointillés représentent le niveau de vie moyen de l'ensemble  des actifs et des retraités tous âges confondus, qui s'élèvent respectivement à 107,1% et 102,9 % de celui de l'ensemble de la population. </a:t>
          </a:r>
        </a:p>
        <a:p>
          <a:r>
            <a:rPr lang="fr-FR" sz="1000" i="1">
              <a:solidFill>
                <a:schemeClr val="dk1"/>
              </a:solidFill>
              <a:effectLst/>
              <a:latin typeface="Times New Roman" panose="02020603050405020304" pitchFamily="18" charset="0"/>
              <a:ea typeface="+mn-ea"/>
              <a:cs typeface="Times New Roman" panose="02020603050405020304" pitchFamily="18" charset="0"/>
            </a:rPr>
            <a:t>Note : L'ensemble de la population  comprend  les actifs </a:t>
          </a:r>
          <a:r>
            <a:rPr lang="fr-FR" sz="1000" i="1" baseline="0">
              <a:solidFill>
                <a:schemeClr val="dk1"/>
              </a:solidFill>
              <a:effectLst/>
              <a:latin typeface="Times New Roman" panose="02020603050405020304" pitchFamily="18" charset="0"/>
              <a:ea typeface="+mn-ea"/>
              <a:cs typeface="Times New Roman" panose="02020603050405020304" pitchFamily="18" charset="0"/>
            </a:rPr>
            <a:t>, les retraités, et les inactifs non retraités (enfants, étudiants, femmes au foyer, personnes handicapées  ou invalides, etc.). Ces derniers ont un niveau de vie relativement faible, ce qui  explique que le niveau de vie moyen des actifs comme celui des retraités se situent au-dessus de celui de l'ensemble de la population.</a:t>
          </a:r>
          <a:br>
            <a:rPr lang="fr-FR" sz="1000" i="1" baseline="0">
              <a:solidFill>
                <a:schemeClr val="dk1"/>
              </a:solidFill>
              <a:effectLst/>
              <a:latin typeface="Times New Roman" panose="02020603050405020304" pitchFamily="18" charset="0"/>
              <a:ea typeface="+mn-ea"/>
              <a:cs typeface="Times New Roman" panose="02020603050405020304" pitchFamily="18" charset="0"/>
            </a:rPr>
          </a:br>
          <a:r>
            <a:rPr lang="fr-FR" sz="1000" i="1">
              <a:solidFill>
                <a:schemeClr val="dk1"/>
              </a:solidFill>
              <a:effectLst/>
              <a:latin typeface="Times New Roman" panose="02020603050405020304" pitchFamily="18" charset="0"/>
              <a:ea typeface="+mn-ea"/>
              <a:cs typeface="Times New Roman" panose="02020603050405020304" pitchFamily="18" charset="0"/>
            </a:rPr>
            <a:t>Champ : personnes vivant en France métropolitaine dans un ménage ordinaire dont la personne de référence n'est pas étudiante. Les personnes âgées vivant en institution (environ 4 % des retraités) sont hors champ.</a:t>
          </a:r>
        </a:p>
        <a:p>
          <a:r>
            <a:rPr lang="fr-FR" sz="1000" i="1">
              <a:solidFill>
                <a:schemeClr val="dk1"/>
              </a:solidFill>
              <a:effectLst/>
              <a:latin typeface="Times New Roman" panose="02020603050405020304" pitchFamily="18" charset="0"/>
              <a:ea typeface="+mn-ea"/>
              <a:cs typeface="Times New Roman" panose="02020603050405020304" pitchFamily="18" charset="0"/>
            </a:rPr>
            <a:t>Source : INSEE-DGFiP-CNAF-CNAV-CCMSA, enquêtes Revenus fiscaux et sociaux 2018.</a:t>
          </a:r>
        </a:p>
        <a:p>
          <a:r>
            <a:rPr lang="fr-FR" sz="1000" i="1">
              <a:solidFill>
                <a:schemeClr val="dk1"/>
              </a:solidFill>
              <a:effectLst/>
              <a:latin typeface="Times New Roman" panose="02020603050405020304" pitchFamily="18" charset="0"/>
              <a:ea typeface="+mn-ea"/>
              <a:cs typeface="Times New Roman" panose="02020603050405020304" pitchFamily="18" charset="0"/>
            </a:rPr>
            <a:t>.</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51.xml><?xml version="1.0" encoding="utf-8"?>
<c:userShapes xmlns:c="http://schemas.openxmlformats.org/drawingml/2006/chart">
  <cdr:relSizeAnchor xmlns:cdr="http://schemas.openxmlformats.org/drawingml/2006/chartDrawing">
    <cdr:from>
      <cdr:x>0.09514</cdr:x>
      <cdr:y>0.50858</cdr:y>
    </cdr:from>
    <cdr:to>
      <cdr:x>0.9782</cdr:x>
      <cdr:y>0.50858</cdr:y>
    </cdr:to>
    <cdr:cxnSp macro="">
      <cdr:nvCxnSpPr>
        <cdr:cNvPr id="3" name="Connecteur droit 2"/>
        <cdr:cNvCxnSpPr/>
      </cdr:nvCxnSpPr>
      <cdr:spPr>
        <a:xfrm xmlns:a="http://schemas.openxmlformats.org/drawingml/2006/main">
          <a:off x="430449" y="1472634"/>
          <a:ext cx="3995295" cy="0"/>
        </a:xfrm>
        <a:prstGeom xmlns:a="http://schemas.openxmlformats.org/drawingml/2006/main" prst="line">
          <a:avLst/>
        </a:prstGeom>
        <a:ln xmlns:a="http://schemas.openxmlformats.org/drawingml/2006/main" w="25400">
          <a:solidFill>
            <a:schemeClr val="bg1">
              <a:lumMod val="6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0.59771</cdr:x>
      <cdr:y>0.48008</cdr:y>
    </cdr:from>
    <cdr:to>
      <cdr:x>0.98403</cdr:x>
      <cdr:y>0.48026</cdr:y>
    </cdr:to>
    <cdr:cxnSp macro="">
      <cdr:nvCxnSpPr>
        <cdr:cNvPr id="13" name="Connecteur droit 12"/>
        <cdr:cNvCxnSpPr/>
      </cdr:nvCxnSpPr>
      <cdr:spPr>
        <a:xfrm xmlns:a="http://schemas.openxmlformats.org/drawingml/2006/main" flipV="1">
          <a:off x="2704286" y="1390111"/>
          <a:ext cx="1747856" cy="521"/>
        </a:xfrm>
        <a:prstGeom xmlns:a="http://schemas.openxmlformats.org/drawingml/2006/main" prst="line">
          <a:avLst/>
        </a:prstGeom>
        <a:ln xmlns:a="http://schemas.openxmlformats.org/drawingml/2006/main" w="25400">
          <a:solidFill>
            <a:srgbClr val="0070C0"/>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0.92742</cdr:x>
      <cdr:y>0.5</cdr:y>
    </cdr:from>
    <cdr:to>
      <cdr:x>0.96965</cdr:x>
      <cdr:y>0.66163</cdr:y>
    </cdr:to>
    <cdr:cxnSp macro="">
      <cdr:nvCxnSpPr>
        <cdr:cNvPr id="18" name="Connecteur droit avec flèche 17"/>
        <cdr:cNvCxnSpPr/>
      </cdr:nvCxnSpPr>
      <cdr:spPr>
        <a:xfrm xmlns:a="http://schemas.openxmlformats.org/drawingml/2006/main" flipV="1">
          <a:off x="4195993" y="1447790"/>
          <a:ext cx="191065" cy="468016"/>
        </a:xfrm>
        <a:prstGeom xmlns:a="http://schemas.openxmlformats.org/drawingml/2006/main" prst="straightConnector1">
          <a:avLst/>
        </a:prstGeom>
        <a:ln xmlns:a="http://schemas.openxmlformats.org/drawingml/2006/main">
          <a:solidFill>
            <a:srgbClr val="0070C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0.50812</cdr:x>
      <cdr:y>0.64144</cdr:y>
    </cdr:from>
    <cdr:to>
      <cdr:x>0.92655</cdr:x>
      <cdr:y>0.72368</cdr:y>
    </cdr:to>
    <cdr:sp macro="" textlink="">
      <cdr:nvSpPr>
        <cdr:cNvPr id="19" name="ZoneTexte 18"/>
        <cdr:cNvSpPr txBox="1"/>
      </cdr:nvSpPr>
      <cdr:spPr>
        <a:xfrm xmlns:a="http://schemas.openxmlformats.org/drawingml/2006/main">
          <a:off x="2298930" y="1857351"/>
          <a:ext cx="1893134" cy="238134"/>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fr-FR" sz="1100" b="1">
              <a:solidFill>
                <a:srgbClr val="0070C0"/>
              </a:solidFill>
            </a:rPr>
            <a:t>niveau de vie moyen des retraités</a:t>
          </a:r>
        </a:p>
      </cdr:txBody>
    </cdr:sp>
  </cdr:relSizeAnchor>
  <cdr:relSizeAnchor xmlns:cdr="http://schemas.openxmlformats.org/drawingml/2006/chartDrawing">
    <cdr:from>
      <cdr:x>0.30174</cdr:x>
      <cdr:y>0.43421</cdr:y>
    </cdr:from>
    <cdr:to>
      <cdr:x>0.7176</cdr:x>
      <cdr:y>0.43549</cdr:y>
    </cdr:to>
    <cdr:cxnSp macro="">
      <cdr:nvCxnSpPr>
        <cdr:cNvPr id="10" name="Connecteur droit 9"/>
        <cdr:cNvCxnSpPr/>
      </cdr:nvCxnSpPr>
      <cdr:spPr>
        <a:xfrm xmlns:a="http://schemas.openxmlformats.org/drawingml/2006/main" flipV="1">
          <a:off x="1365185" y="1257287"/>
          <a:ext cx="1881507" cy="3706"/>
        </a:xfrm>
        <a:prstGeom xmlns:a="http://schemas.openxmlformats.org/drawingml/2006/main" prst="line">
          <a:avLst/>
        </a:prstGeom>
        <a:ln xmlns:a="http://schemas.openxmlformats.org/drawingml/2006/main" w="25400">
          <a:solidFill>
            <a:srgbClr val="C00000"/>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0.19703</cdr:x>
      <cdr:y>0.34868</cdr:y>
    </cdr:from>
    <cdr:to>
      <cdr:x>0.29305</cdr:x>
      <cdr:y>0.41085</cdr:y>
    </cdr:to>
    <cdr:cxnSp macro="">
      <cdr:nvCxnSpPr>
        <cdr:cNvPr id="11" name="Connecteur droit avec flèche 10"/>
        <cdr:cNvCxnSpPr/>
      </cdr:nvCxnSpPr>
      <cdr:spPr>
        <a:xfrm xmlns:a="http://schemas.openxmlformats.org/drawingml/2006/main">
          <a:off x="891455" y="1009646"/>
          <a:ext cx="434412" cy="180000"/>
        </a:xfrm>
        <a:prstGeom xmlns:a="http://schemas.openxmlformats.org/drawingml/2006/main" prst="straightConnector1">
          <a:avLst/>
        </a:prstGeom>
        <a:ln xmlns:a="http://schemas.openxmlformats.org/drawingml/2006/main">
          <a:solidFill>
            <a:srgbClr val="C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0.11719</cdr:x>
      <cdr:y>0.2807</cdr:y>
    </cdr:from>
    <cdr:to>
      <cdr:x>0.53562</cdr:x>
      <cdr:y>0.36294</cdr:y>
    </cdr:to>
    <cdr:sp macro="" textlink="">
      <cdr:nvSpPr>
        <cdr:cNvPr id="12" name="ZoneTexte 1"/>
        <cdr:cNvSpPr txBox="1"/>
      </cdr:nvSpPr>
      <cdr:spPr>
        <a:xfrm xmlns:a="http://schemas.openxmlformats.org/drawingml/2006/main">
          <a:off x="530218" y="812800"/>
          <a:ext cx="1893135" cy="2381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rgbClr val="C00000"/>
              </a:solidFill>
            </a:rPr>
            <a:t>niveau de vie moyen des actifs</a:t>
          </a:r>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0</xdr:colOff>
      <xdr:row>19</xdr:row>
      <xdr:rowOff>0</xdr:rowOff>
    </xdr:from>
    <xdr:to>
      <xdr:col>5</xdr:col>
      <xdr:colOff>352425</xdr:colOff>
      <xdr:row>35</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752475</xdr:colOff>
      <xdr:row>14</xdr:row>
      <xdr:rowOff>114300</xdr:rowOff>
    </xdr:from>
    <xdr:ext cx="8086725" cy="542925"/>
    <xdr:sp macro="" textlink="">
      <xdr:nvSpPr>
        <xdr:cNvPr id="3" name="ZoneTexte 2"/>
        <xdr:cNvSpPr txBox="1"/>
      </xdr:nvSpPr>
      <xdr:spPr>
        <a:xfrm>
          <a:off x="752475" y="2447925"/>
          <a:ext cx="8086725" cy="5429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fr-FR" sz="1000" i="1">
              <a:solidFill>
                <a:schemeClr val="tx1"/>
              </a:solidFill>
              <a:effectLst/>
              <a:latin typeface="Times New Roman" panose="02020603050405020304" pitchFamily="18" charset="0"/>
              <a:ea typeface="+mn-ea"/>
              <a:cs typeface="Times New Roman" panose="02020603050405020304" pitchFamily="18" charset="0"/>
            </a:rPr>
            <a:t>Lecture : en 2016, les ménages de plus de 65 ans en France avaient un niveau de vie correspondant à 103,2 % de celui de l'ensemble de la population.</a:t>
          </a:r>
        </a:p>
        <a:p>
          <a:pPr algn="l"/>
          <a:r>
            <a:rPr lang="fr-FR" sz="1000" i="1">
              <a:solidFill>
                <a:schemeClr val="tx1"/>
              </a:solidFill>
              <a:effectLst/>
              <a:latin typeface="Times New Roman" panose="02020603050405020304" pitchFamily="18" charset="0"/>
              <a:ea typeface="+mn-ea"/>
              <a:cs typeface="Times New Roman" panose="02020603050405020304" pitchFamily="18" charset="0"/>
            </a:rPr>
            <a:t>Note : les pays sont classés par ordre croissant de niveau de vie des plus de 65 ans.</a:t>
          </a:r>
        </a:p>
        <a:p>
          <a:pPr algn="l"/>
          <a:r>
            <a:rPr lang="fr-FR" sz="1000" i="1">
              <a:solidFill>
                <a:schemeClr val="tx1"/>
              </a:solidFill>
              <a:effectLst/>
              <a:latin typeface="Times New Roman" panose="02020603050405020304" pitchFamily="18" charset="0"/>
              <a:ea typeface="+mn-ea"/>
              <a:cs typeface="Times New Roman" panose="02020603050405020304" pitchFamily="18" charset="0"/>
            </a:rPr>
            <a:t>Source : base de données de l’OCDE, 2020.</a:t>
          </a:r>
        </a:p>
      </xdr:txBody>
    </xdr:sp>
    <xdr:clientData/>
  </xdr:oneCellAnchor>
</xdr:wsDr>
</file>

<file path=xl/drawings/drawing53.xml><?xml version="1.0" encoding="utf-8"?>
<xdr:wsDr xmlns:xdr="http://schemas.openxmlformats.org/drawingml/2006/spreadsheetDrawing" xmlns:a="http://schemas.openxmlformats.org/drawingml/2006/main">
  <xdr:twoCellAnchor>
    <xdr:from>
      <xdr:col>0</xdr:col>
      <xdr:colOff>752476</xdr:colOff>
      <xdr:row>8</xdr:row>
      <xdr:rowOff>1796</xdr:rowOff>
    </xdr:from>
    <xdr:to>
      <xdr:col>9</xdr:col>
      <xdr:colOff>125800</xdr:colOff>
      <xdr:row>11</xdr:row>
      <xdr:rowOff>44930</xdr:rowOff>
    </xdr:to>
    <xdr:sp macro="" textlink="">
      <xdr:nvSpPr>
        <xdr:cNvPr id="2" name="ZoneTexte 1"/>
        <xdr:cNvSpPr txBox="1"/>
      </xdr:nvSpPr>
      <xdr:spPr>
        <a:xfrm>
          <a:off x="752476" y="1565334"/>
          <a:ext cx="6840565" cy="609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2018, la pension nette moyenne de l'ensemble des retraités s'élevait à 1 537 € par mois.</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personnes retraitées de droit direct résidant en France.</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ANCETRE 2009-2018.</a:t>
          </a:r>
        </a:p>
      </xdr:txBody>
    </xdr:sp>
    <xdr:clientData/>
  </xdr:twoCellAnchor>
  <xdr:twoCellAnchor>
    <xdr:from>
      <xdr:col>3</xdr:col>
      <xdr:colOff>133350</xdr:colOff>
      <xdr:row>13</xdr:row>
      <xdr:rowOff>38100</xdr:rowOff>
    </xdr:from>
    <xdr:to>
      <xdr:col>8</xdr:col>
      <xdr:colOff>523875</xdr:colOff>
      <xdr:row>24</xdr:row>
      <xdr:rowOff>102600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742952</xdr:colOff>
      <xdr:row>6</xdr:row>
      <xdr:rowOff>171448</xdr:rowOff>
    </xdr:from>
    <xdr:to>
      <xdr:col>15</xdr:col>
      <xdr:colOff>523876</xdr:colOff>
      <xdr:row>9</xdr:row>
      <xdr:rowOff>142875</xdr:rowOff>
    </xdr:to>
    <xdr:sp macro="" textlink="">
      <xdr:nvSpPr>
        <xdr:cNvPr id="2" name="ZoneTexte 1"/>
        <xdr:cNvSpPr txBox="1"/>
      </xdr:nvSpPr>
      <xdr:spPr>
        <a:xfrm>
          <a:off x="742952" y="1352548"/>
          <a:ext cx="10715624" cy="542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2018, la pension nette moyenne de l'ensemble des retraités représentait 64,5 % du revenu d'activité net moyen de l'ensemble des personnes en emploi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personnes retraitées de droit direct résidant en France.</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ANCETRE 2009-2018; INSEE, Comptes Nationaux.</a:t>
          </a:r>
        </a:p>
      </xdr:txBody>
    </xdr:sp>
    <xdr:clientData/>
  </xdr:twoCellAnchor>
  <xdr:twoCellAnchor>
    <xdr:from>
      <xdr:col>3</xdr:col>
      <xdr:colOff>114300</xdr:colOff>
      <xdr:row>13</xdr:row>
      <xdr:rowOff>85725</xdr:rowOff>
    </xdr:from>
    <xdr:to>
      <xdr:col>8</xdr:col>
      <xdr:colOff>504825</xdr:colOff>
      <xdr:row>24</xdr:row>
      <xdr:rowOff>150225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2</xdr:col>
      <xdr:colOff>76200</xdr:colOff>
      <xdr:row>8</xdr:row>
      <xdr:rowOff>38099</xdr:rowOff>
    </xdr:from>
    <xdr:to>
      <xdr:col>7</xdr:col>
      <xdr:colOff>190500</xdr:colOff>
      <xdr:row>22</xdr:row>
      <xdr:rowOff>95249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23</xdr:row>
      <xdr:rowOff>0</xdr:rowOff>
    </xdr:from>
    <xdr:to>
      <xdr:col>10</xdr:col>
      <xdr:colOff>0</xdr:colOff>
      <xdr:row>30</xdr:row>
      <xdr:rowOff>133350</xdr:rowOff>
    </xdr:to>
    <xdr:sp macro="" textlink="">
      <xdr:nvSpPr>
        <xdr:cNvPr id="3" name="ZoneTexte 2"/>
        <xdr:cNvSpPr txBox="1"/>
      </xdr:nvSpPr>
      <xdr:spPr>
        <a:xfrm>
          <a:off x="809625" y="5553075"/>
          <a:ext cx="9696450" cy="14668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baseline="0">
              <a:solidFill>
                <a:schemeClr val="dk1"/>
              </a:solidFill>
              <a:effectLst/>
              <a:latin typeface="Times New Roman" panose="02020603050405020304" pitchFamily="18" charset="0"/>
              <a:ea typeface="+mn-ea"/>
              <a:cs typeface="Times New Roman" panose="02020603050405020304" pitchFamily="18" charset="0"/>
            </a:rPr>
            <a:t>Lecture : en 2018, le niveau de vie (revenu disponible par unité de consommation) de l'ensemble des retraités s’élevait en moyenne à 2 101 euros courants par mois et par unité de consommation. Le revenu disponible d'un ménage de retraités se décompose comme la somme des pensions brutes (1 844 euros par unité de consommation), des revenus du patrimoine (314 euros par unité  de consommation) et des autres revenus (revenus d'activité, prestations logement, minimum vieillesse), soit un revenu total avant prélèvements de 2 445 euros par unité de consommation, dont on retranche les prélèvements sociaux et fiscaux (sont pris en compte ici l'impôt sur le revenu, la taxe d'habitation, la CSG et autres prélèvements sociaux assis sur les pensions et revenus du patrimoine). </a:t>
          </a:r>
          <a:br>
            <a:rPr lang="fr-FR" sz="1000" i="1" baseline="0">
              <a:solidFill>
                <a:schemeClr val="dk1"/>
              </a:solidFill>
              <a:effectLst/>
              <a:latin typeface="Times New Roman" panose="02020603050405020304" pitchFamily="18" charset="0"/>
              <a:ea typeface="+mn-ea"/>
              <a:cs typeface="Times New Roman" panose="02020603050405020304" pitchFamily="18" charset="0"/>
            </a:rPr>
          </a:br>
          <a:r>
            <a:rPr lang="fr-FR" sz="1000" i="1" baseline="0">
              <a:solidFill>
                <a:schemeClr val="dk1"/>
              </a:solidFill>
              <a:effectLst/>
              <a:latin typeface="Times New Roman" panose="02020603050405020304" pitchFamily="18" charset="0"/>
              <a:ea typeface="+mn-ea"/>
              <a:cs typeface="Times New Roman" panose="02020603050405020304" pitchFamily="18" charset="0"/>
            </a:rPr>
            <a:t>Note : (*) Pour la rupture de série en  2012, voir l’encadré méthodologique . </a:t>
          </a:r>
        </a:p>
        <a:p>
          <a:r>
            <a:rPr lang="fr-FR" sz="1000" i="1" baseline="0">
              <a:solidFill>
                <a:schemeClr val="dk1"/>
              </a:solidFill>
              <a:effectLst/>
              <a:latin typeface="Times New Roman" panose="02020603050405020304" pitchFamily="18" charset="0"/>
              <a:ea typeface="+mn-ea"/>
              <a:cs typeface="Times New Roman" panose="02020603050405020304" pitchFamily="18" charset="0"/>
            </a:rPr>
            <a:t>Champ : personnes retraitées vivant en France métropolitaine dans un ménage ordinaire. Les personnes âgées vivant en institution (environ 4 % des retraités) sont hors champ. Un retraité peut vivre avec des personnes en activité, ce qui explique la présence de revenus d'activité dans les ménages de retraités.</a:t>
          </a:r>
        </a:p>
        <a:p>
          <a:r>
            <a:rPr lang="fr-FR" sz="1000" i="1" baseline="0">
              <a:solidFill>
                <a:schemeClr val="dk1"/>
              </a:solidFill>
              <a:effectLst/>
              <a:latin typeface="Times New Roman" panose="02020603050405020304" pitchFamily="18" charset="0"/>
              <a:ea typeface="+mn-ea"/>
              <a:cs typeface="Times New Roman" panose="02020603050405020304" pitchFamily="18" charset="0"/>
            </a:rPr>
            <a:t>Sources : INSEE-DGI, enquêtes Revenus fiscaux rétropolées de 2002 à 2004 ; INSEE-DGFiP-CNAF-CNAV-CCMSA, enquêtes Revenus fiscaux et sociaux de 2005 à 2018.</a:t>
          </a:r>
        </a:p>
      </xdr:txBody>
    </xdr:sp>
    <xdr:clientData/>
  </xdr:twoCellAnchor>
</xdr:wsDr>
</file>

<file path=xl/drawings/drawing56.xml><?xml version="1.0" encoding="utf-8"?>
<c:userShapes xmlns:c="http://schemas.openxmlformats.org/drawingml/2006/chart">
  <cdr:relSizeAnchor xmlns:cdr="http://schemas.openxmlformats.org/drawingml/2006/chartDrawing">
    <cdr:from>
      <cdr:x>0.24362</cdr:x>
      <cdr:y>0.21371</cdr:y>
    </cdr:from>
    <cdr:to>
      <cdr:x>0.2767</cdr:x>
      <cdr:y>0.37174</cdr:y>
    </cdr:to>
    <cdr:sp macro="" textlink="">
      <cdr:nvSpPr>
        <cdr:cNvPr id="3" name="Flèche vers le bas 2"/>
        <cdr:cNvSpPr/>
      </cdr:nvSpPr>
      <cdr:spPr bwMode="auto">
        <a:xfrm xmlns:a="http://schemas.openxmlformats.org/drawingml/2006/main">
          <a:off x="1060460" y="584209"/>
          <a:ext cx="143994" cy="432003"/>
        </a:xfrm>
        <a:prstGeom xmlns:a="http://schemas.openxmlformats.org/drawingml/2006/main" prst="downArrow">
          <a:avLst/>
        </a:prstGeom>
        <a:solidFill xmlns:a="http://schemas.openxmlformats.org/drawingml/2006/main">
          <a:schemeClr val="accent2">
            <a:lumMod val="40000"/>
            <a:lumOff val="60000"/>
          </a:schemeClr>
        </a:solidFill>
        <a:ln xmlns:a="http://schemas.openxmlformats.org/drawingml/2006/main" w="9525" cap="flat" cmpd="sng" algn="ctr">
          <a:solidFill>
            <a:srgbClr val="C00000"/>
          </a:soli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a:solidFill>
              <a:sysClr val="windowText" lastClr="000000"/>
            </a:solidFill>
          </a:endParaRPr>
        </a:p>
      </cdr:txBody>
    </cdr:sp>
  </cdr:relSizeAnchor>
  <cdr:relSizeAnchor xmlns:cdr="http://schemas.openxmlformats.org/drawingml/2006/chartDrawing">
    <cdr:from>
      <cdr:x>0.25456</cdr:x>
      <cdr:y>0.16376</cdr:y>
    </cdr:from>
    <cdr:to>
      <cdr:x>0.55799</cdr:x>
      <cdr:y>0.3345</cdr:y>
    </cdr:to>
    <cdr:sp macro="" textlink="">
      <cdr:nvSpPr>
        <cdr:cNvPr id="4" name="ZoneTexte 1"/>
        <cdr:cNvSpPr txBox="1"/>
      </cdr:nvSpPr>
      <cdr:spPr>
        <a:xfrm xmlns:a="http://schemas.openxmlformats.org/drawingml/2006/main">
          <a:off x="1108075" y="447676"/>
          <a:ext cx="1320800" cy="466725"/>
        </a:xfrm>
        <a:prstGeom xmlns:a="http://schemas.openxmlformats.org/drawingml/2006/main" prst="rect">
          <a:avLst/>
        </a:prstGeom>
      </cdr:spPr>
      <cdr:txBody>
        <a:bodyPr xmlns:a="http://schemas.openxmlformats.org/drawingml/2006/main" vertOverflow="clip" horzOverflow="clip"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rgbClr val="C00000"/>
              </a:solidFill>
            </a:rPr>
            <a:t>prélèvements </a:t>
          </a:r>
        </a:p>
        <a:p xmlns:a="http://schemas.openxmlformats.org/drawingml/2006/main">
          <a:r>
            <a:rPr lang="fr-FR" sz="1200" b="1">
              <a:solidFill>
                <a:srgbClr val="C00000"/>
              </a:solidFill>
            </a:rPr>
            <a:t>sociaux et fiscaux</a:t>
          </a:r>
        </a:p>
      </cdr:txBody>
    </cdr:sp>
  </cdr:relSizeAnchor>
  <cdr:relSizeAnchor xmlns:cdr="http://schemas.openxmlformats.org/drawingml/2006/chartDrawing">
    <cdr:from>
      <cdr:x>0.20569</cdr:x>
      <cdr:y>0.26132</cdr:y>
    </cdr:from>
    <cdr:to>
      <cdr:x>0.23414</cdr:x>
      <cdr:y>0.7561</cdr:y>
    </cdr:to>
    <cdr:sp macro="" textlink="">
      <cdr:nvSpPr>
        <cdr:cNvPr id="5" name="Flèche vers le bas 4"/>
        <cdr:cNvSpPr/>
      </cdr:nvSpPr>
      <cdr:spPr bwMode="auto">
        <a:xfrm xmlns:a="http://schemas.openxmlformats.org/drawingml/2006/main" rot="10800000" flipH="1">
          <a:off x="895350" y="714376"/>
          <a:ext cx="123824" cy="1352550"/>
        </a:xfrm>
        <a:prstGeom xmlns:a="http://schemas.openxmlformats.org/drawingml/2006/main" prst="downArrow">
          <a:avLst/>
        </a:prstGeom>
        <a:solidFill xmlns:a="http://schemas.openxmlformats.org/drawingml/2006/main">
          <a:srgbClr val="92D050"/>
        </a:solidFill>
        <a:ln xmlns:a="http://schemas.openxmlformats.org/drawingml/2006/main" w="9525" cap="flat" cmpd="sng" algn="ctr">
          <a:solidFill>
            <a:srgbClr val="00B050"/>
          </a:soli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a:solidFill>
              <a:sysClr val="windowText" lastClr="000000"/>
            </a:solidFill>
          </a:endParaRPr>
        </a:p>
      </cdr:txBody>
    </cdr:sp>
  </cdr:relSizeAnchor>
  <cdr:relSizeAnchor xmlns:cdr="http://schemas.openxmlformats.org/drawingml/2006/chartDrawing">
    <cdr:from>
      <cdr:x>0.21518</cdr:x>
      <cdr:y>0.44367</cdr:y>
    </cdr:from>
    <cdr:to>
      <cdr:x>0.42524</cdr:x>
      <cdr:y>0.60877</cdr:y>
    </cdr:to>
    <cdr:sp macro="" textlink="">
      <cdr:nvSpPr>
        <cdr:cNvPr id="6" name="ZoneTexte 1"/>
        <cdr:cNvSpPr txBox="1"/>
      </cdr:nvSpPr>
      <cdr:spPr>
        <a:xfrm xmlns:a="http://schemas.openxmlformats.org/drawingml/2006/main">
          <a:off x="936647" y="1212841"/>
          <a:ext cx="914375" cy="4513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rgbClr val="00B050"/>
              </a:solidFill>
            </a:rPr>
            <a:t>revenus du patrimoine </a:t>
          </a:r>
        </a:p>
        <a:p xmlns:a="http://schemas.openxmlformats.org/drawingml/2006/main">
          <a:r>
            <a:rPr lang="fr-FR" sz="1200" b="1">
              <a:solidFill>
                <a:srgbClr val="00B050"/>
              </a:solidFill>
            </a:rPr>
            <a:t>&amp; autres revenus</a:t>
          </a:r>
        </a:p>
      </cdr:txBody>
    </cdr:sp>
  </cdr:relSizeAnchor>
</c:userShapes>
</file>

<file path=xl/drawings/drawing57.xml><?xml version="1.0" encoding="utf-8"?>
<xdr:wsDr xmlns:xdr="http://schemas.openxmlformats.org/drawingml/2006/spreadsheetDrawing" xmlns:a="http://schemas.openxmlformats.org/drawingml/2006/main">
  <xdr:twoCellAnchor>
    <xdr:from>
      <xdr:col>2</xdr:col>
      <xdr:colOff>114300</xdr:colOff>
      <xdr:row>7</xdr:row>
      <xdr:rowOff>0</xdr:rowOff>
    </xdr:from>
    <xdr:to>
      <xdr:col>6</xdr:col>
      <xdr:colOff>828675</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19</xdr:row>
      <xdr:rowOff>190499</xdr:rowOff>
    </xdr:from>
    <xdr:to>
      <xdr:col>11</xdr:col>
      <xdr:colOff>66675</xdr:colOff>
      <xdr:row>26</xdr:row>
      <xdr:rowOff>76200</xdr:rowOff>
    </xdr:to>
    <xdr:sp macro="" textlink="">
      <xdr:nvSpPr>
        <xdr:cNvPr id="3" name="ZoneTexte 2"/>
        <xdr:cNvSpPr txBox="1"/>
      </xdr:nvSpPr>
      <xdr:spPr>
        <a:xfrm>
          <a:off x="809625" y="4162424"/>
          <a:ext cx="10620375" cy="12192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baseline="0">
              <a:solidFill>
                <a:schemeClr val="dk1"/>
              </a:solidFill>
              <a:effectLst/>
              <a:latin typeface="Times New Roman" panose="02020603050405020304" pitchFamily="18" charset="0"/>
              <a:ea typeface="+mn-ea"/>
              <a:cs typeface="Times New Roman" panose="02020603050405020304" pitchFamily="18" charset="0"/>
            </a:rPr>
            <a:t>Lecture : en 2018, le niveau de vie moyen de l'ensemble des retraités s’élevait à 2 101 euros courants par mois et par unité de consommation. </a:t>
          </a:r>
          <a:br>
            <a:rPr lang="fr-FR" sz="1000" i="1" baseline="0">
              <a:solidFill>
                <a:schemeClr val="dk1"/>
              </a:solidFill>
              <a:effectLst/>
              <a:latin typeface="Times New Roman" panose="02020603050405020304" pitchFamily="18" charset="0"/>
              <a:ea typeface="+mn-ea"/>
              <a:cs typeface="Times New Roman" panose="02020603050405020304" pitchFamily="18" charset="0"/>
            </a:rPr>
          </a:br>
          <a:r>
            <a:rPr lang="fr-FR" sz="1000" i="1" baseline="0">
              <a:solidFill>
                <a:schemeClr val="dk1"/>
              </a:solidFill>
              <a:effectLst/>
              <a:latin typeface="Times New Roman" panose="02020603050405020304" pitchFamily="18" charset="0"/>
              <a:ea typeface="+mn-ea"/>
              <a:cs typeface="Times New Roman" panose="02020603050405020304" pitchFamily="18" charset="0"/>
            </a:rPr>
            <a:t>(*) Pour la rupture de série en  2012, voir l’encadré méthodologique . </a:t>
          </a:r>
        </a:p>
        <a:p>
          <a:r>
            <a:rPr lang="fr-FR" sz="1000" i="1" baseline="0">
              <a:solidFill>
                <a:schemeClr val="dk1"/>
              </a:solidFill>
              <a:effectLst/>
              <a:latin typeface="Times New Roman" panose="02020603050405020304" pitchFamily="18" charset="0"/>
              <a:ea typeface="+mn-ea"/>
              <a:cs typeface="Times New Roman" panose="02020603050405020304" pitchFamily="18" charset="0"/>
            </a:rPr>
            <a:t>L'ensemble de la population  comprend  les actifs au sens du BIT (en emploi ou au chômage), les retraités inactifs au sens du BIT (hors cumul emploi-retraite), et les inactifs non retraités (enfants, étudiants, femmes au foyer, personnes handicapées  ou invalides, etc.). Ces derniers ont un niveau de vie relativement faible, ce qui  explique que le niveau de vie moyen des actifs comme celui des retraités se situent au-dessus de celui de l'ensemble de la population.</a:t>
          </a:r>
        </a:p>
        <a:p>
          <a:r>
            <a:rPr lang="fr-FR" sz="1000" i="1" baseline="0">
              <a:solidFill>
                <a:schemeClr val="dk1"/>
              </a:solidFill>
              <a:effectLst/>
              <a:latin typeface="Times New Roman" panose="02020603050405020304" pitchFamily="18" charset="0"/>
              <a:ea typeface="+mn-ea"/>
              <a:cs typeface="Times New Roman" panose="02020603050405020304" pitchFamily="18" charset="0"/>
            </a:rPr>
            <a:t>Champ : personnes vivant en France métropolitaine dans un ménage ordinaire. Les personnes âgées vivant en institution (environ 4 % des retraités) sont hors champ.</a:t>
          </a:r>
        </a:p>
        <a:p>
          <a:r>
            <a:rPr lang="fr-FR" sz="1000" i="1" baseline="0">
              <a:solidFill>
                <a:schemeClr val="dk1"/>
              </a:solidFill>
              <a:effectLst/>
              <a:latin typeface="Times New Roman" panose="02020603050405020304" pitchFamily="18" charset="0"/>
              <a:ea typeface="+mn-ea"/>
              <a:cs typeface="Times New Roman" panose="02020603050405020304" pitchFamily="18" charset="0"/>
            </a:rPr>
            <a:t>Sources : INSEE-DGI, enquêtes Revenus fiscaux rétropolées de 1996 à 2004 ; INSEE-DGFiP-CNAF-CNAV-CCMSA, enquêtes Revenus fiscaux et sociaux de 2005 à 2018.</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742951</xdr:colOff>
      <xdr:row>7</xdr:row>
      <xdr:rowOff>171447</xdr:rowOff>
    </xdr:from>
    <xdr:to>
      <xdr:col>20</xdr:col>
      <xdr:colOff>0</xdr:colOff>
      <xdr:row>14</xdr:row>
      <xdr:rowOff>104774</xdr:rowOff>
    </xdr:to>
    <xdr:sp macro="" textlink="">
      <xdr:nvSpPr>
        <xdr:cNvPr id="2" name="ZoneTexte 1"/>
        <xdr:cNvSpPr txBox="1"/>
      </xdr:nvSpPr>
      <xdr:spPr>
        <a:xfrm>
          <a:off x="742951" y="1543047"/>
          <a:ext cx="13096874" cy="1266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2018, le niveau de vie moyen de l'ensemble des retraités représentait 102,9 % de celui de l’ensemble de la population. </a:t>
          </a:r>
        </a:p>
        <a:p>
          <a:r>
            <a:rPr lang="fr-FR" sz="1000" i="1">
              <a:solidFill>
                <a:schemeClr val="dk1"/>
              </a:solidFill>
              <a:effectLst/>
              <a:latin typeface="Times New Roman" panose="02020603050405020304" pitchFamily="18" charset="0"/>
              <a:ea typeface="+mn-ea"/>
              <a:cs typeface="Times New Roman" panose="02020603050405020304" pitchFamily="18" charset="0"/>
            </a:rPr>
            <a:t>Note : le niveau de vie d’une personne désigne le revenu disponible par unité de consommation, calculé en rapportant le revenu disponible du ménage auquel appartient cette personne (somme de tous les revenus du ménage, y compris prestations sociales et revenus du patrimoine, nets d’impôts directs et de prélèvements sociaux) au nombre d’unités de consommation du ménage (1 unité pour le premier adulte du ménage, 0,5 unité par adulte supplémentaire ou par enfant de 14 ans et plus, 0,3 unité par enfant de moins de 14 ans). Les loyers imputés aux propriétaires ne sont pas pris en compte.</a:t>
          </a:r>
        </a:p>
        <a:p>
          <a:r>
            <a:rPr lang="fr-FR" sz="1000" i="1">
              <a:solidFill>
                <a:schemeClr val="dk1"/>
              </a:solidFill>
              <a:effectLst/>
              <a:latin typeface="Times New Roman" panose="02020603050405020304" pitchFamily="18" charset="0"/>
              <a:ea typeface="+mn-ea"/>
              <a:cs typeface="Times New Roman" panose="02020603050405020304" pitchFamily="18" charset="0"/>
            </a:rPr>
            <a:t>(*) Pour la rupture de série en 2012, voir l’encadré méthodologique .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pour le niveau de vie moyen, personnes retraitées, inactives au sens BIT (les cumulants emploi-retraite sont hors champ), vivant en France métropolitaine dans un ménage ordinaire  (les personnes âgées vivant en institution, qui représentent environ 4% des retraités, sont hors champ).</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INSEE-DGI, enquêtes Revenus fiscaux rétropolées de 1996 à 2004 ; INSEE-DGFiP-CNAF-CNAV-CCMSA, enquêtes Revenus fiscaux et sociaux de 2005 à 2018 .</a:t>
          </a:r>
        </a:p>
      </xdr:txBody>
    </xdr:sp>
    <xdr:clientData/>
  </xdr:twoCellAnchor>
  <xdr:twoCellAnchor>
    <xdr:from>
      <xdr:col>9</xdr:col>
      <xdr:colOff>571500</xdr:colOff>
      <xdr:row>17</xdr:row>
      <xdr:rowOff>114300</xdr:rowOff>
    </xdr:from>
    <xdr:to>
      <xdr:col>16</xdr:col>
      <xdr:colOff>9525</xdr:colOff>
      <xdr:row>28</xdr:row>
      <xdr:rowOff>178800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15</xdr:row>
      <xdr:rowOff>0</xdr:rowOff>
    </xdr:from>
    <xdr:to>
      <xdr:col>10</xdr:col>
      <xdr:colOff>381000</xdr:colOff>
      <xdr:row>18</xdr:row>
      <xdr:rowOff>38877</xdr:rowOff>
    </xdr:to>
    <xdr:sp macro="" textlink="">
      <xdr:nvSpPr>
        <xdr:cNvPr id="2" name="ZoneTexte 1"/>
        <xdr:cNvSpPr txBox="1"/>
      </xdr:nvSpPr>
      <xdr:spPr>
        <a:xfrm>
          <a:off x="762000" y="2905125"/>
          <a:ext cx="10591800" cy="610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Champ : pour la pension nette moyenne, personnes retraitées vivant en France</a:t>
          </a:r>
          <a:r>
            <a:rPr lang="fr-FR" sz="1000" i="1" baseline="0">
              <a:solidFill>
                <a:schemeClr val="dk1"/>
              </a:solidFill>
              <a:effectLst/>
              <a:latin typeface="Times New Roman" panose="02020603050405020304" pitchFamily="18" charset="0"/>
              <a:ea typeface="+mn-ea"/>
              <a:cs typeface="Times New Roman" panose="02020603050405020304" pitchFamily="18" charset="0"/>
            </a:rPr>
            <a:t> ; pour le revenu net moyen d'activité, personnes en emploi.</a:t>
          </a:r>
        </a:p>
        <a:p>
          <a:r>
            <a:rPr lang="fr-FR" sz="1000" i="1" baseline="0">
              <a:solidFill>
                <a:schemeClr val="dk1"/>
              </a:solidFill>
              <a:effectLst/>
              <a:latin typeface="Times New Roman" panose="02020603050405020304" pitchFamily="18" charset="0"/>
              <a:ea typeface="+mn-ea"/>
              <a:cs typeface="Times New Roman" panose="02020603050405020304" pitchFamily="18" charset="0"/>
            </a:rPr>
            <a:t>Note : En 2020 le revenu d'activité net moyen prend en compte une estimation de la prise en charge de l'activité partielle.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ANCETRE 2009-2018; INSEE, Comptes Nationaux ; projections COR – novembre</a:t>
          </a:r>
          <a:r>
            <a:rPr lang="fr-FR" sz="1000" i="1" baseline="0">
              <a:solidFill>
                <a:schemeClr val="dk1"/>
              </a:solidFill>
              <a:effectLst/>
              <a:latin typeface="Times New Roman" panose="02020603050405020304" pitchFamily="18" charset="0"/>
              <a:ea typeface="+mn-ea"/>
              <a:cs typeface="Times New Roman" panose="02020603050405020304" pitchFamily="18" charset="0"/>
            </a:rPr>
            <a:t> 2020</a:t>
          </a:r>
          <a:r>
            <a:rPr lang="fr-FR" sz="1000" i="1">
              <a:solidFill>
                <a:schemeClr val="dk1"/>
              </a:solidFill>
              <a:effectLst/>
              <a:latin typeface="Times New Roman" panose="02020603050405020304" pitchFamily="18" charset="0"/>
              <a:ea typeface="+mn-ea"/>
              <a:cs typeface="Times New Roman" panose="02020603050405020304" pitchFamily="18" charset="0"/>
            </a:rPr>
            <a:t>. </a:t>
          </a:r>
        </a:p>
      </xdr:txBody>
    </xdr:sp>
    <xdr:clientData/>
  </xdr:twoCellAnchor>
  <xdr:twoCellAnchor>
    <xdr:from>
      <xdr:col>3</xdr:col>
      <xdr:colOff>57150</xdr:colOff>
      <xdr:row>22</xdr:row>
      <xdr:rowOff>57149</xdr:rowOff>
    </xdr:from>
    <xdr:to>
      <xdr:col>8</xdr:col>
      <xdr:colOff>57149</xdr:colOff>
      <xdr:row>37</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22</xdr:row>
      <xdr:rowOff>38098</xdr:rowOff>
    </xdr:from>
    <xdr:to>
      <xdr:col>15</xdr:col>
      <xdr:colOff>657225</xdr:colOff>
      <xdr:row>37</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761999</xdr:colOff>
      <xdr:row>15</xdr:row>
      <xdr:rowOff>1</xdr:rowOff>
    </xdr:from>
    <xdr:to>
      <xdr:col>23</xdr:col>
      <xdr:colOff>219074</xdr:colOff>
      <xdr:row>18</xdr:row>
      <xdr:rowOff>133350</xdr:rowOff>
    </xdr:to>
    <xdr:sp macro="" textlink="">
      <xdr:nvSpPr>
        <xdr:cNvPr id="2" name="ZoneTexte 1"/>
        <xdr:cNvSpPr txBox="1"/>
      </xdr:nvSpPr>
      <xdr:spPr>
        <a:xfrm>
          <a:off x="761999" y="2905126"/>
          <a:ext cx="10906125" cy="704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2019, on compte 1,7 personne en emploi pour 1 retraité de droit direct (tous régimes confondus) et le montant brut moyen de pension de l'ensemble des retraités de droit direct représente 50,8 % du revenu d'activité moyen (hors activité partielle).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hors RAFP. Retraités ayant au moins un droit direct de retraite.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projections COR et comptes nationaux de l’INSEE – novembre 2020.</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8</xdr:col>
      <xdr:colOff>152399</xdr:colOff>
      <xdr:row>23</xdr:row>
      <xdr:rowOff>38099</xdr:rowOff>
    </xdr:from>
    <xdr:to>
      <xdr:col>15</xdr:col>
      <xdr:colOff>276225</xdr:colOff>
      <xdr:row>26</xdr:row>
      <xdr:rowOff>104774</xdr:rowOff>
    </xdr:to>
    <xdr:sp macro="" textlink="">
      <xdr:nvSpPr>
        <xdr:cNvPr id="3" name="ZoneTexte 2"/>
        <xdr:cNvSpPr txBox="1"/>
      </xdr:nvSpPr>
      <xdr:spPr>
        <a:xfrm>
          <a:off x="5886449" y="4467224"/>
          <a:ext cx="2790826"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i="0">
              <a:solidFill>
                <a:schemeClr val="dk1"/>
              </a:solidFill>
              <a:latin typeface="Times New Roman" panose="02020603050405020304" pitchFamily="18" charset="0"/>
              <a:ea typeface="+mn-ea"/>
              <a:cs typeface="Times New Roman" panose="02020603050405020304" pitchFamily="18" charset="0"/>
            </a:rPr>
            <a:t>2.2b Rapport entre le nombre de cotisants et le nombre de retraités</a:t>
          </a:r>
        </a:p>
        <a:p>
          <a:pPr algn="ctr"/>
          <a:endParaRPr lang="fr-FR" sz="1000" i="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2105025</xdr:colOff>
      <xdr:row>23</xdr:row>
      <xdr:rowOff>28574</xdr:rowOff>
    </xdr:from>
    <xdr:to>
      <xdr:col>7</xdr:col>
      <xdr:colOff>371475</xdr:colOff>
      <xdr:row>26</xdr:row>
      <xdr:rowOff>114299</xdr:rowOff>
    </xdr:to>
    <xdr:sp macro="" textlink="">
      <xdr:nvSpPr>
        <xdr:cNvPr id="5" name="ZoneTexte 4"/>
        <xdr:cNvSpPr txBox="1"/>
      </xdr:nvSpPr>
      <xdr:spPr>
        <a:xfrm>
          <a:off x="2867025" y="4457699"/>
          <a:ext cx="28575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i="0">
              <a:solidFill>
                <a:schemeClr val="dk1"/>
              </a:solidFill>
              <a:latin typeface="Times New Roman" panose="02020603050405020304" pitchFamily="18" charset="0"/>
              <a:ea typeface="+mn-ea"/>
              <a:cs typeface="Times New Roman" panose="02020603050405020304" pitchFamily="18" charset="0"/>
            </a:rPr>
            <a:t>2.2a</a:t>
          </a:r>
          <a:r>
            <a:rPr lang="fr-FR" sz="1000" i="0" baseline="0">
              <a:solidFill>
                <a:schemeClr val="dk1"/>
              </a:solidFill>
              <a:latin typeface="Times New Roman" panose="02020603050405020304" pitchFamily="18" charset="0"/>
              <a:ea typeface="+mn-ea"/>
              <a:cs typeface="Times New Roman" panose="02020603050405020304" pitchFamily="18" charset="0"/>
            </a:rPr>
            <a:t> </a:t>
          </a:r>
          <a:r>
            <a:rPr lang="fr-FR" sz="1000" i="0">
              <a:solidFill>
                <a:schemeClr val="dk1"/>
              </a:solidFill>
              <a:latin typeface="Times New Roman" panose="02020603050405020304" pitchFamily="18" charset="0"/>
              <a:ea typeface="+mn-ea"/>
              <a:cs typeface="Times New Roman" panose="02020603050405020304" pitchFamily="18" charset="0"/>
            </a:rPr>
            <a:t>Pension moyenne de l’ensemble des retraités, relative au revenu d’activité moyen </a:t>
          </a:r>
        </a:p>
        <a:p>
          <a:pPr algn="ctr"/>
          <a:r>
            <a:rPr lang="fr-FR" sz="1000" i="0">
              <a:solidFill>
                <a:schemeClr val="dk1"/>
              </a:solidFill>
              <a:latin typeface="Times New Roman" panose="02020603050405020304" pitchFamily="18" charset="0"/>
              <a:ea typeface="+mn-ea"/>
              <a:cs typeface="Times New Roman" panose="02020603050405020304" pitchFamily="18" charset="0"/>
            </a:rPr>
            <a:t>(en % du revenu d’activité moyen brut)</a:t>
          </a:r>
        </a:p>
      </xdr:txBody>
    </xdr:sp>
    <xdr:clientData/>
  </xdr:twoCellAnchor>
  <xdr:twoCellAnchor>
    <xdr:from>
      <xdr:col>8</xdr:col>
      <xdr:colOff>85725</xdr:colOff>
      <xdr:row>26</xdr:row>
      <xdr:rowOff>190498</xdr:rowOff>
    </xdr:from>
    <xdr:to>
      <xdr:col>15</xdr:col>
      <xdr:colOff>266700</xdr:colOff>
      <xdr:row>40</xdr:row>
      <xdr:rowOff>142875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2105023</xdr:colOff>
      <xdr:row>27</xdr:row>
      <xdr:rowOff>0</xdr:rowOff>
    </xdr:from>
    <xdr:to>
      <xdr:col>8</xdr:col>
      <xdr:colOff>0</xdr:colOff>
      <xdr:row>40</xdr:row>
      <xdr:rowOff>152400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9524</xdr:colOff>
      <xdr:row>9</xdr:row>
      <xdr:rowOff>180975</xdr:rowOff>
    </xdr:from>
    <xdr:to>
      <xdr:col>5</xdr:col>
      <xdr:colOff>180975</xdr:colOff>
      <xdr:row>13</xdr:row>
      <xdr:rowOff>66674</xdr:rowOff>
    </xdr:to>
    <xdr:sp macro="" textlink="">
      <xdr:nvSpPr>
        <xdr:cNvPr id="2" name="ZoneTexte 1"/>
        <xdr:cNvSpPr txBox="1"/>
      </xdr:nvSpPr>
      <xdr:spPr>
        <a:xfrm>
          <a:off x="771524" y="1933575"/>
          <a:ext cx="6724651" cy="6476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latin typeface="Times New Roman" pitchFamily="18" charset="0"/>
              <a:ea typeface="+mn-ea"/>
              <a:cs typeface="Times New Roman" pitchFamily="18" charset="0"/>
            </a:rPr>
            <a:t>Lecture : en 2018, dernière année observée, la pension nette moyenne de l'ensemble des retraités représentait 64,5 % du revenu d'activité net moyen de l'ensemble des personnes en emploi.</a:t>
          </a:r>
        </a:p>
        <a:p>
          <a:r>
            <a:rPr lang="fr-FR" sz="1000" i="1">
              <a:solidFill>
                <a:schemeClr val="dk1"/>
              </a:solidFill>
              <a:latin typeface="Times New Roman" pitchFamily="18" charset="0"/>
              <a:ea typeface="+mn-ea"/>
              <a:cs typeface="Times New Roman" pitchFamily="18" charset="0"/>
            </a:rPr>
            <a:t>Sources : DREES, modèle ANCETRE 2009-2018; INSEE, Comptes Nationaux ; projections COR – novembre</a:t>
          </a:r>
          <a:r>
            <a:rPr lang="fr-FR" sz="1000" i="1" baseline="0">
              <a:solidFill>
                <a:schemeClr val="dk1"/>
              </a:solidFill>
              <a:latin typeface="Times New Roman" pitchFamily="18" charset="0"/>
              <a:ea typeface="+mn-ea"/>
              <a:cs typeface="Times New Roman" pitchFamily="18" charset="0"/>
            </a:rPr>
            <a:t> 2020</a:t>
          </a:r>
          <a:r>
            <a:rPr lang="fr-FR" sz="1000" i="1">
              <a:solidFill>
                <a:schemeClr val="dk1"/>
              </a:solidFill>
              <a:latin typeface="Times New Roman" pitchFamily="18" charset="0"/>
              <a:ea typeface="+mn-ea"/>
              <a:cs typeface="Times New Roman" pitchFamily="18" charset="0"/>
            </a:rPr>
            <a:t>.</a:t>
          </a:r>
          <a:endParaRPr lang="fr-FR" sz="800" i="1">
            <a:solidFill>
              <a:schemeClr val="dk1"/>
            </a:solidFill>
            <a:effectLst/>
            <a:latin typeface="Times New Roman" pitchFamily="18" charset="0"/>
            <a:ea typeface="+mn-ea"/>
            <a:cs typeface="Times New Roman" pitchFamily="18" charset="0"/>
          </a:endParaRPr>
        </a:p>
      </xdr:txBody>
    </xdr:sp>
    <xdr:clientData/>
  </xdr:twoCellAnchor>
  <xdr:twoCellAnchor>
    <xdr:from>
      <xdr:col>3</xdr:col>
      <xdr:colOff>9525</xdr:colOff>
      <xdr:row>16</xdr:row>
      <xdr:rowOff>390524</xdr:rowOff>
    </xdr:from>
    <xdr:to>
      <xdr:col>7</xdr:col>
      <xdr:colOff>733424</xdr:colOff>
      <xdr:row>29</xdr:row>
      <xdr:rowOff>9524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761999</xdr:colOff>
      <xdr:row>10</xdr:row>
      <xdr:rowOff>38099</xdr:rowOff>
    </xdr:from>
    <xdr:to>
      <xdr:col>3</xdr:col>
      <xdr:colOff>733425</xdr:colOff>
      <xdr:row>16</xdr:row>
      <xdr:rowOff>114299</xdr:rowOff>
    </xdr:to>
    <xdr:sp macro="" textlink="">
      <xdr:nvSpPr>
        <xdr:cNvPr id="2" name="ZoneTexte 1"/>
        <xdr:cNvSpPr txBox="1"/>
      </xdr:nvSpPr>
      <xdr:spPr>
        <a:xfrm>
          <a:off x="761999" y="1981199"/>
          <a:ext cx="5781676" cy="1419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2018, dernière année observée, le niveau de vie moyen de l'ensemble des retraités représentait 102,9 % de celui de l’ensemble de la population. </a:t>
          </a:r>
        </a:p>
        <a:p>
          <a:r>
            <a:rPr lang="fr-FR" sz="1000" i="1">
              <a:solidFill>
                <a:schemeClr val="dk1"/>
              </a:solidFill>
              <a:effectLst/>
              <a:latin typeface="Times New Roman" panose="02020603050405020304" pitchFamily="18" charset="0"/>
              <a:ea typeface="+mn-ea"/>
              <a:cs typeface="Times New Roman" panose="02020603050405020304" pitchFamily="18" charset="0"/>
            </a:rPr>
            <a:t>Note  : l</a:t>
          </a:r>
          <a:r>
            <a:rPr lang="fr-FR" sz="1000" i="1" baseline="0">
              <a:solidFill>
                <a:schemeClr val="dk1"/>
              </a:solidFill>
              <a:effectLst/>
              <a:latin typeface="Times New Roman" panose="02020603050405020304" pitchFamily="18" charset="0"/>
              <a:ea typeface="+mn-ea"/>
              <a:cs typeface="Times New Roman" panose="02020603050405020304" pitchFamily="18" charset="0"/>
            </a:rPr>
            <a:t>es anciennes enquêtes Revenus fiscaux étaient effectuées environ tous les cinq ans de 1970 à 1996. Le revenu mesuré dans ces anciennes enquêtes n'est pas directement comparable au revenu mesuré dans les enquêtes réalisées à partir de 1996, d'où la rupture de série en 1996.</a:t>
          </a:r>
        </a:p>
        <a:p>
          <a:r>
            <a:rPr lang="fr-FR" sz="1000" i="1" baseline="0">
              <a:solidFill>
                <a:schemeClr val="dk1"/>
              </a:solidFill>
              <a:effectLst/>
              <a:latin typeface="Times New Roman" panose="02020603050405020304" pitchFamily="18" charset="0"/>
              <a:ea typeface="+mn-ea"/>
              <a:cs typeface="Times New Roman" panose="02020603050405020304" pitchFamily="18" charset="0"/>
            </a:rPr>
            <a:t>Pour la rupture de série en 2012, voir encadré méthodologique.</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INSEE-DGI,</a:t>
          </a:r>
          <a:r>
            <a:rPr lang="fr-FR" sz="1000" i="1" baseline="0">
              <a:solidFill>
                <a:schemeClr val="dk1"/>
              </a:solidFill>
              <a:effectLst/>
              <a:latin typeface="Times New Roman" panose="02020603050405020304" pitchFamily="18" charset="0"/>
              <a:ea typeface="+mn-ea"/>
              <a:cs typeface="Times New Roman" panose="02020603050405020304" pitchFamily="18" charset="0"/>
            </a:rPr>
            <a:t> </a:t>
          </a:r>
          <a:r>
            <a:rPr lang="fr-FR" sz="1000" i="1">
              <a:solidFill>
                <a:schemeClr val="dk1"/>
              </a:solidFill>
              <a:effectLst/>
              <a:latin typeface="Times New Roman" panose="02020603050405020304" pitchFamily="18" charset="0"/>
              <a:ea typeface="+mn-ea"/>
              <a:cs typeface="Times New Roman" panose="02020603050405020304" pitchFamily="18" charset="0"/>
            </a:rPr>
            <a:t>enquêtes Revenus fiscaux 1970 à 1996</a:t>
          </a:r>
          <a:r>
            <a:rPr lang="fr-FR" sz="1000" i="1" baseline="0">
              <a:solidFill>
                <a:schemeClr val="dk1"/>
              </a:solidFill>
              <a:effectLst/>
              <a:latin typeface="Times New Roman" panose="02020603050405020304" pitchFamily="18" charset="0"/>
              <a:ea typeface="+mn-ea"/>
              <a:cs typeface="Times New Roman" panose="02020603050405020304" pitchFamily="18" charset="0"/>
            </a:rPr>
            <a:t> </a:t>
          </a:r>
          <a:r>
            <a:rPr lang="fr-FR" sz="1000" i="1">
              <a:solidFill>
                <a:schemeClr val="dk1"/>
              </a:solidFill>
              <a:effectLst/>
              <a:latin typeface="Times New Roman" panose="02020603050405020304" pitchFamily="18" charset="0"/>
              <a:ea typeface="+mn-ea"/>
              <a:cs typeface="Times New Roman" panose="02020603050405020304" pitchFamily="18" charset="0"/>
            </a:rPr>
            <a:t>;</a:t>
          </a:r>
          <a:r>
            <a:rPr lang="fr-FR" sz="1000" i="1" baseline="0">
              <a:solidFill>
                <a:schemeClr val="dk1"/>
              </a:solidFill>
              <a:effectLst/>
              <a:latin typeface="Times New Roman" panose="02020603050405020304" pitchFamily="18" charset="0"/>
              <a:ea typeface="+mn-ea"/>
              <a:cs typeface="Times New Roman" panose="02020603050405020304" pitchFamily="18" charset="0"/>
            </a:rPr>
            <a:t> </a:t>
          </a:r>
          <a:r>
            <a:rPr lang="fr-FR" sz="1000" i="1">
              <a:solidFill>
                <a:schemeClr val="dk1"/>
              </a:solidFill>
              <a:effectLst/>
              <a:latin typeface="Times New Roman" panose="02020603050405020304" pitchFamily="18" charset="0"/>
              <a:ea typeface="+mn-ea"/>
              <a:cs typeface="Times New Roman" panose="02020603050405020304" pitchFamily="18" charset="0"/>
            </a:rPr>
            <a:t>INSEE-DGI, enquêtes Revenus fiscaux rétropolées de 1996 à 2004 ; INSEE-DGFiP-CNAF-CNAV-CCMSA, enquêtes Revenus fiscaux et sociaux de 2005 à 2018</a:t>
          </a:r>
          <a:r>
            <a:rPr lang="fr-FR" sz="1000" i="1" baseline="0">
              <a:solidFill>
                <a:schemeClr val="dk1"/>
              </a:solidFill>
              <a:effectLst/>
              <a:latin typeface="Times New Roman" panose="02020603050405020304" pitchFamily="18" charset="0"/>
              <a:ea typeface="+mn-ea"/>
              <a:cs typeface="Times New Roman" panose="02020603050405020304" pitchFamily="18" charset="0"/>
            </a:rPr>
            <a:t> </a:t>
          </a:r>
          <a:r>
            <a:rPr lang="fr-FR" sz="1000" i="1">
              <a:solidFill>
                <a:schemeClr val="dk1"/>
              </a:solidFill>
              <a:effectLst/>
              <a:latin typeface="Times New Roman" panose="02020603050405020304" pitchFamily="18" charset="0"/>
              <a:ea typeface="+mn-ea"/>
              <a:cs typeface="Times New Roman" panose="02020603050405020304" pitchFamily="18" charset="0"/>
            </a:rPr>
            <a:t>; projections COR – novembre 2020 ; INSEE, modèle DESTINIE.</a:t>
          </a:r>
        </a:p>
      </xdr:txBody>
    </xdr:sp>
    <xdr:clientData/>
  </xdr:twoCellAnchor>
  <xdr:twoCellAnchor>
    <xdr:from>
      <xdr:col>4</xdr:col>
      <xdr:colOff>161925</xdr:colOff>
      <xdr:row>11</xdr:row>
      <xdr:rowOff>76199</xdr:rowOff>
    </xdr:from>
    <xdr:to>
      <xdr:col>10</xdr:col>
      <xdr:colOff>0</xdr:colOff>
      <xdr:row>23</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11</xdr:row>
      <xdr:rowOff>79375</xdr:rowOff>
    </xdr:from>
    <xdr:to>
      <xdr:col>16</xdr:col>
      <xdr:colOff>602060</xdr:colOff>
      <xdr:row>23</xdr:row>
      <xdr:rowOff>3176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0.34607</cdr:x>
      <cdr:y>0.2444</cdr:y>
    </cdr:from>
    <cdr:to>
      <cdr:x>0.58531</cdr:x>
      <cdr:y>0.37869</cdr:y>
    </cdr:to>
    <cdr:sp macro="" textlink="">
      <cdr:nvSpPr>
        <cdr:cNvPr id="3" name="ZoneTexte 18"/>
        <cdr:cNvSpPr txBox="1"/>
      </cdr:nvSpPr>
      <cdr:spPr>
        <a:xfrm xmlns:a="http://schemas.openxmlformats.org/drawingml/2006/main">
          <a:off x="1526173" y="540084"/>
          <a:ext cx="1055102" cy="296741"/>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000" b="1">
              <a:solidFill>
                <a:schemeClr val="bg1">
                  <a:lumMod val="50000"/>
                </a:schemeClr>
              </a:solidFill>
            </a:rPr>
            <a:t>ruptures de série </a:t>
          </a:r>
          <a:br>
            <a:rPr lang="fr-FR" sz="1000" b="1">
              <a:solidFill>
                <a:schemeClr val="bg1">
                  <a:lumMod val="50000"/>
                </a:schemeClr>
              </a:solidFill>
            </a:rPr>
          </a:br>
          <a:r>
            <a:rPr lang="fr-FR" sz="1000" b="1">
              <a:solidFill>
                <a:schemeClr val="bg1">
                  <a:lumMod val="50000"/>
                </a:schemeClr>
              </a:solidFill>
            </a:rPr>
            <a:t>en 1996 et en 2012</a:t>
          </a:r>
        </a:p>
      </cdr:txBody>
    </cdr:sp>
  </cdr:relSizeAnchor>
  <cdr:relSizeAnchor xmlns:cdr="http://schemas.openxmlformats.org/drawingml/2006/chartDrawing">
    <cdr:from>
      <cdr:x>0.34148</cdr:x>
      <cdr:y>0.08371</cdr:y>
    </cdr:from>
    <cdr:to>
      <cdr:x>0.34148</cdr:x>
      <cdr:y>0.33802</cdr:y>
    </cdr:to>
    <cdr:cxnSp macro="">
      <cdr:nvCxnSpPr>
        <cdr:cNvPr id="4" name="Connecteur droit 3"/>
        <cdr:cNvCxnSpPr/>
      </cdr:nvCxnSpPr>
      <cdr:spPr>
        <a:xfrm xmlns:a="http://schemas.openxmlformats.org/drawingml/2006/main">
          <a:off x="1505952" y="184987"/>
          <a:ext cx="1" cy="561975"/>
        </a:xfrm>
        <a:prstGeom xmlns:a="http://schemas.openxmlformats.org/drawingml/2006/main" prst="line">
          <a:avLst/>
        </a:prstGeom>
        <a:ln xmlns:a="http://schemas.openxmlformats.org/drawingml/2006/main">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0.46861</cdr:x>
      <cdr:y>0.05067</cdr:y>
    </cdr:from>
    <cdr:to>
      <cdr:x>0.47005</cdr:x>
      <cdr:y>0.23888</cdr:y>
    </cdr:to>
    <cdr:cxnSp macro="">
      <cdr:nvCxnSpPr>
        <cdr:cNvPr id="9" name="Connecteur droit 8"/>
        <cdr:cNvCxnSpPr/>
      </cdr:nvCxnSpPr>
      <cdr:spPr>
        <a:xfrm xmlns:a="http://schemas.openxmlformats.org/drawingml/2006/main">
          <a:off x="2066592" y="111960"/>
          <a:ext cx="6349" cy="415926"/>
        </a:xfrm>
        <a:prstGeom xmlns:a="http://schemas.openxmlformats.org/drawingml/2006/main" prst="line">
          <a:avLst/>
        </a:prstGeom>
        <a:ln xmlns:a="http://schemas.openxmlformats.org/drawingml/2006/main">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3.xml><?xml version="1.0" encoding="utf-8"?>
<c:userShapes xmlns:c="http://schemas.openxmlformats.org/drawingml/2006/chart">
  <cdr:relSizeAnchor xmlns:cdr="http://schemas.openxmlformats.org/drawingml/2006/chartDrawing">
    <cdr:from>
      <cdr:x>0.23131</cdr:x>
      <cdr:y>0.36139</cdr:y>
    </cdr:from>
    <cdr:to>
      <cdr:x>0.62298</cdr:x>
      <cdr:y>0.44745</cdr:y>
    </cdr:to>
    <cdr:sp macro="" textlink="">
      <cdr:nvSpPr>
        <cdr:cNvPr id="3" name="ZoneTexte 18"/>
        <cdr:cNvSpPr txBox="1"/>
      </cdr:nvSpPr>
      <cdr:spPr>
        <a:xfrm xmlns:a="http://schemas.openxmlformats.org/drawingml/2006/main">
          <a:off x="1020536" y="798611"/>
          <a:ext cx="1728107" cy="19017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000" b="1">
              <a:solidFill>
                <a:schemeClr val="bg1">
                  <a:lumMod val="50000"/>
                </a:schemeClr>
              </a:solidFill>
            </a:rPr>
            <a:t>rupture de série en 2012</a:t>
          </a:r>
        </a:p>
      </cdr:txBody>
    </cdr:sp>
  </cdr:relSizeAnchor>
  <cdr:relSizeAnchor xmlns:cdr="http://schemas.openxmlformats.org/drawingml/2006/chartDrawing">
    <cdr:from>
      <cdr:x>0.44394</cdr:x>
      <cdr:y>0.12456</cdr:y>
    </cdr:from>
    <cdr:to>
      <cdr:x>0.44538</cdr:x>
      <cdr:y>0.31277</cdr:y>
    </cdr:to>
    <cdr:cxnSp macro="">
      <cdr:nvCxnSpPr>
        <cdr:cNvPr id="9" name="Connecteur droit 8"/>
        <cdr:cNvCxnSpPr/>
      </cdr:nvCxnSpPr>
      <cdr:spPr>
        <a:xfrm xmlns:a="http://schemas.openxmlformats.org/drawingml/2006/main">
          <a:off x="1958678" y="275257"/>
          <a:ext cx="6354" cy="415906"/>
        </a:xfrm>
        <a:prstGeom xmlns:a="http://schemas.openxmlformats.org/drawingml/2006/main" prst="line">
          <a:avLst/>
        </a:prstGeom>
        <a:ln xmlns:a="http://schemas.openxmlformats.org/drawingml/2006/main">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4.xml><?xml version="1.0" encoding="utf-8"?>
<xdr:wsDr xmlns:xdr="http://schemas.openxmlformats.org/drawingml/2006/spreadsheetDrawing" xmlns:a="http://schemas.openxmlformats.org/drawingml/2006/main">
  <xdr:twoCellAnchor>
    <xdr:from>
      <xdr:col>2</xdr:col>
      <xdr:colOff>619125</xdr:colOff>
      <xdr:row>81</xdr:row>
      <xdr:rowOff>95250</xdr:rowOff>
    </xdr:from>
    <xdr:to>
      <xdr:col>7</xdr:col>
      <xdr:colOff>571500</xdr:colOff>
      <xdr:row>94</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219075</xdr:colOff>
      <xdr:row>96</xdr:row>
      <xdr:rowOff>66675</xdr:rowOff>
    </xdr:from>
    <xdr:to>
      <xdr:col>9</xdr:col>
      <xdr:colOff>428625</xdr:colOff>
      <xdr:row>100</xdr:row>
      <xdr:rowOff>152400</xdr:rowOff>
    </xdr:to>
    <xdr:sp macro="" textlink="">
      <xdr:nvSpPr>
        <xdr:cNvPr id="3" name="ZoneTexte 2"/>
        <xdr:cNvSpPr txBox="1"/>
      </xdr:nvSpPr>
      <xdr:spPr>
        <a:xfrm>
          <a:off x="1733550" y="18649950"/>
          <a:ext cx="59817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Lecture : pour un couple avec deux enfants dont les deux conjoints effectuent une carrière continue de non cadre du secteur privé, le niveau de vie à 70 ans est à peu près égal au niveau de vie à 50 ans (soit 1 766 euros par mois et par unité de consommation, en euros 2020 déflatés de la croissance du SMPT).</a:t>
          </a:r>
        </a:p>
        <a:p>
          <a:r>
            <a:rPr lang="fr-FR" sz="1000" i="1">
              <a:latin typeface="Times New Roman" panose="02020603050405020304" pitchFamily="18" charset="0"/>
              <a:cs typeface="Times New Roman" panose="02020603050405020304" pitchFamily="18" charset="0"/>
            </a:rPr>
            <a:t>Note : calculs effectués pour la génération 2000, avec le scénario 1,3%.</a:t>
          </a:r>
        </a:p>
        <a:p>
          <a:r>
            <a:rPr lang="fr-FR" sz="1000" i="1">
              <a:latin typeface="Times New Roman" panose="02020603050405020304" pitchFamily="18" charset="0"/>
              <a:cs typeface="Times New Roman" panose="02020603050405020304" pitchFamily="18" charset="0"/>
            </a:rPr>
            <a:t>Source : calculs DG Trésor et SG-COR. </a:t>
          </a:r>
        </a:p>
        <a:p>
          <a:endParaRPr lang="fr-FR" sz="1100"/>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10</xdr:col>
      <xdr:colOff>552450</xdr:colOff>
      <xdr:row>20</xdr:row>
      <xdr:rowOff>9525</xdr:rowOff>
    </xdr:from>
    <xdr:to>
      <xdr:col>15</xdr:col>
      <xdr:colOff>101250</xdr:colOff>
      <xdr:row>37</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523875</xdr:colOff>
      <xdr:row>20</xdr:row>
      <xdr:rowOff>9525</xdr:rowOff>
    </xdr:from>
    <xdr:to>
      <xdr:col>10</xdr:col>
      <xdr:colOff>72675</xdr:colOff>
      <xdr:row>37</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447675</xdr:colOff>
      <xdr:row>37</xdr:row>
      <xdr:rowOff>85725</xdr:rowOff>
    </xdr:from>
    <xdr:ext cx="6702989" cy="412036"/>
    <xdr:sp macro="" textlink="">
      <xdr:nvSpPr>
        <xdr:cNvPr id="4" name="ZoneTexte 3"/>
        <xdr:cNvSpPr txBox="1"/>
      </xdr:nvSpPr>
      <xdr:spPr>
        <a:xfrm>
          <a:off x="4886325" y="6191250"/>
          <a:ext cx="6702989" cy="41203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1000" i="1">
              <a:solidFill>
                <a:schemeClr val="tx1"/>
              </a:solidFill>
              <a:effectLst/>
              <a:latin typeface="Times New Roman" panose="02020603050405020304" pitchFamily="18" charset="0"/>
              <a:ea typeface="+mn-ea"/>
              <a:cs typeface="Times New Roman" panose="02020603050405020304" pitchFamily="18" charset="0"/>
            </a:rPr>
            <a:t>Source : calculs SG-COR à partir des barèmes des régimes CNAV, AGIRC-ARRCO et INSEE pour l’inflation y compris tabac.</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endParaRPr lang="fr-FR" sz="1100"/>
        </a:p>
      </xdr:txBody>
    </xdr:sp>
    <xdr:clientData/>
  </xdr:oneCellAnchor>
  <xdr:twoCellAnchor>
    <xdr:from>
      <xdr:col>5</xdr:col>
      <xdr:colOff>542925</xdr:colOff>
      <xdr:row>17</xdr:row>
      <xdr:rowOff>0</xdr:rowOff>
    </xdr:from>
    <xdr:to>
      <xdr:col>10</xdr:col>
      <xdr:colOff>114300</xdr:colOff>
      <xdr:row>19</xdr:row>
      <xdr:rowOff>114300</xdr:rowOff>
    </xdr:to>
    <xdr:sp macro="" textlink="">
      <xdr:nvSpPr>
        <xdr:cNvPr id="5" name="ZoneTexte 4"/>
        <xdr:cNvSpPr txBox="1"/>
      </xdr:nvSpPr>
      <xdr:spPr>
        <a:xfrm>
          <a:off x="4981575" y="2867025"/>
          <a:ext cx="3381375"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Times New Roman" panose="02020603050405020304" pitchFamily="18" charset="0"/>
              <a:ea typeface="+mn-ea"/>
              <a:cs typeface="Times New Roman" panose="02020603050405020304" pitchFamily="18" charset="0"/>
            </a:rPr>
            <a:t>Figure 2.38a – Non-cadre du secteur privé</a:t>
          </a:r>
        </a:p>
        <a:p>
          <a:pPr marL="0" marR="0" lvl="0" indent="0" algn="ctr" defTabSz="914400" eaLnBrk="1" fontAlgn="auto" latinLnBrk="0" hangingPunct="1">
            <a:lnSpc>
              <a:spcPct val="100000"/>
            </a:lnSpc>
            <a:spcBef>
              <a:spcPts val="0"/>
            </a:spcBef>
            <a:spcAft>
              <a:spcPts val="0"/>
            </a:spcAft>
            <a:buClrTx/>
            <a:buSzTx/>
            <a:buFontTx/>
            <a:buNone/>
            <a:tabLst/>
            <a:defRPr/>
          </a:pPr>
          <a:r>
            <a:rPr lang="fr-FR" sz="1100" b="0" i="0" u="none" strike="noStrike" baseline="0" smtClean="0">
              <a:solidFill>
                <a:schemeClr val="dk1"/>
              </a:solidFill>
              <a:latin typeface="Times New Roman" panose="02020603050405020304" pitchFamily="18" charset="0"/>
              <a:ea typeface="+mn-ea"/>
              <a:cs typeface="Times New Roman" panose="02020603050405020304" pitchFamily="18" charset="0"/>
            </a:rPr>
            <a:t>Pouvoir d’achat de la pension nette </a:t>
          </a:r>
          <a:endParaRPr lang="fr-FR" sz="1100"/>
        </a:p>
      </xdr:txBody>
    </xdr:sp>
    <xdr:clientData/>
  </xdr:twoCellAnchor>
  <xdr:twoCellAnchor>
    <xdr:from>
      <xdr:col>10</xdr:col>
      <xdr:colOff>542925</xdr:colOff>
      <xdr:row>17</xdr:row>
      <xdr:rowOff>19050</xdr:rowOff>
    </xdr:from>
    <xdr:to>
      <xdr:col>15</xdr:col>
      <xdr:colOff>114300</xdr:colOff>
      <xdr:row>19</xdr:row>
      <xdr:rowOff>133350</xdr:rowOff>
    </xdr:to>
    <xdr:sp macro="" textlink="">
      <xdr:nvSpPr>
        <xdr:cNvPr id="6" name="ZoneTexte 5"/>
        <xdr:cNvSpPr txBox="1"/>
      </xdr:nvSpPr>
      <xdr:spPr>
        <a:xfrm>
          <a:off x="8791575" y="2886075"/>
          <a:ext cx="3381375"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Times New Roman" panose="02020603050405020304" pitchFamily="18" charset="0"/>
              <a:ea typeface="+mn-ea"/>
              <a:cs typeface="Times New Roman" panose="02020603050405020304" pitchFamily="18" charset="0"/>
            </a:rPr>
            <a:t>Figure 2.38b – Cadre du secteur privé</a:t>
          </a:r>
        </a:p>
        <a:p>
          <a:pPr marL="0" marR="0" lvl="0" indent="0" algn="ctr" defTabSz="914400" eaLnBrk="1" fontAlgn="auto" latinLnBrk="0" hangingPunct="1">
            <a:lnSpc>
              <a:spcPct val="100000"/>
            </a:lnSpc>
            <a:spcBef>
              <a:spcPts val="0"/>
            </a:spcBef>
            <a:spcAft>
              <a:spcPts val="0"/>
            </a:spcAft>
            <a:buClrTx/>
            <a:buSzTx/>
            <a:buFontTx/>
            <a:buNone/>
            <a:tabLst/>
            <a:defRPr/>
          </a:pPr>
          <a:r>
            <a:rPr lang="fr-FR" sz="1100" b="0" i="0" u="none" strike="noStrike" baseline="0" smtClean="0">
              <a:solidFill>
                <a:schemeClr val="dk1"/>
              </a:solidFill>
              <a:latin typeface="Times New Roman" panose="02020603050405020304" pitchFamily="18" charset="0"/>
              <a:ea typeface="+mn-ea"/>
              <a:cs typeface="Times New Roman" panose="02020603050405020304" pitchFamily="18" charset="0"/>
            </a:rPr>
            <a:t>Pouvoir d’achat de la pension nette </a:t>
          </a:r>
          <a:endParaRPr lang="fr-FR" sz="1100"/>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714375</xdr:colOff>
      <xdr:row>17</xdr:row>
      <xdr:rowOff>9524</xdr:rowOff>
    </xdr:from>
    <xdr:to>
      <xdr:col>6</xdr:col>
      <xdr:colOff>847724</xdr:colOff>
      <xdr:row>24</xdr:row>
      <xdr:rowOff>28575</xdr:rowOff>
    </xdr:to>
    <xdr:sp macro="" textlink="">
      <xdr:nvSpPr>
        <xdr:cNvPr id="2" name="ZoneTexte 1"/>
        <xdr:cNvSpPr txBox="1"/>
      </xdr:nvSpPr>
      <xdr:spPr>
        <a:xfrm>
          <a:off x="714375" y="4286249"/>
          <a:ext cx="5667374" cy="13525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latin typeface="Times New Roman" panose="02020603050405020304" pitchFamily="18" charset="0"/>
              <a:ea typeface="+mn-ea"/>
              <a:cs typeface="Times New Roman" panose="02020603050405020304" pitchFamily="18" charset="0"/>
            </a:rPr>
            <a:t>Lecture : en 2018, 10 % des retraités ont un niveau de vie inférieur à 1 103 euros par mois et par unité de consommation (D1), et 5 % des retraités ont un niveau de vie supérieur à 3 903 euros par mois et par unité de consommation (P95).</a:t>
          </a:r>
        </a:p>
        <a:p>
          <a:r>
            <a:rPr lang="fr-FR" sz="1000" i="1">
              <a:solidFill>
                <a:schemeClr val="dk1"/>
              </a:solidFill>
              <a:latin typeface="Times New Roman" panose="02020603050405020304" pitchFamily="18" charset="0"/>
              <a:ea typeface="+mn-ea"/>
              <a:cs typeface="Times New Roman" panose="02020603050405020304" pitchFamily="18" charset="0"/>
            </a:rPr>
            <a:t>Champ : personnes  vivant en France métropolitaine dans un ménage ordinaire, classées selon leur situation d’activité : retraités inactifs au sens BIT (hors cumul emploi-retraite) ; personnes actives au sens du BIT  (en emploi ou au chômage) ; ensemble de la population ( personnes retraitées, actives, ou inactives non retraitées).</a:t>
          </a:r>
        </a:p>
        <a:p>
          <a:r>
            <a:rPr lang="fr-FR" sz="1000" i="1">
              <a:solidFill>
                <a:schemeClr val="dk1"/>
              </a:solidFill>
              <a:latin typeface="Times New Roman" panose="02020603050405020304" pitchFamily="18" charset="0"/>
              <a:ea typeface="+mn-ea"/>
              <a:cs typeface="Times New Roman" panose="02020603050405020304" pitchFamily="18" charset="0"/>
            </a:rPr>
            <a:t>Sources : INSEE-DGFiP-CNAF-CNAV-CCMSA,</a:t>
          </a:r>
          <a:r>
            <a:rPr lang="fr-FR" sz="1000" i="1" baseline="0">
              <a:solidFill>
                <a:schemeClr val="dk1"/>
              </a:solidFill>
              <a:latin typeface="Times New Roman" panose="02020603050405020304" pitchFamily="18" charset="0"/>
              <a:ea typeface="+mn-ea"/>
              <a:cs typeface="Times New Roman" panose="02020603050405020304" pitchFamily="18" charset="0"/>
            </a:rPr>
            <a:t> </a:t>
          </a:r>
          <a:r>
            <a:rPr lang="fr-FR" sz="1000" i="1">
              <a:solidFill>
                <a:schemeClr val="dk1"/>
              </a:solidFill>
              <a:latin typeface="Times New Roman" panose="02020603050405020304" pitchFamily="18" charset="0"/>
              <a:ea typeface="+mn-ea"/>
              <a:cs typeface="Times New Roman" panose="02020603050405020304" pitchFamily="18" charset="0"/>
            </a:rPr>
            <a:t>enquête Revenus fiscaux et sociaux 2018 .</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2</xdr:col>
      <xdr:colOff>114301</xdr:colOff>
      <xdr:row>8</xdr:row>
      <xdr:rowOff>0</xdr:rowOff>
    </xdr:from>
    <xdr:to>
      <xdr:col>9</xdr:col>
      <xdr:colOff>438150</xdr:colOff>
      <xdr:row>20</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676275</xdr:colOff>
      <xdr:row>21</xdr:row>
      <xdr:rowOff>190499</xdr:rowOff>
    </xdr:from>
    <xdr:to>
      <xdr:col>14</xdr:col>
      <xdr:colOff>466725</xdr:colOff>
      <xdr:row>29</xdr:row>
      <xdr:rowOff>9524</xdr:rowOff>
    </xdr:to>
    <xdr:sp macro="" textlink="">
      <xdr:nvSpPr>
        <xdr:cNvPr id="3" name="ZoneTexte 2"/>
        <xdr:cNvSpPr txBox="1"/>
      </xdr:nvSpPr>
      <xdr:spPr>
        <a:xfrm>
          <a:off x="676275" y="4543424"/>
          <a:ext cx="10829925" cy="13430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pour les retraités en 2018, le rapport interdécile (rapport D9/D1) est égal à 2,9</a:t>
          </a:r>
          <a:r>
            <a:rPr lang="fr-FR" sz="1000" i="1" baseline="0">
              <a:solidFill>
                <a:schemeClr val="dk1"/>
              </a:solidFill>
              <a:effectLst/>
              <a:latin typeface="Times New Roman" panose="02020603050405020304" pitchFamily="18" charset="0"/>
              <a:ea typeface="+mn-ea"/>
              <a:cs typeface="Times New Roman" panose="02020603050405020304" pitchFamily="18" charset="0"/>
            </a:rPr>
            <a:t> : e</a:t>
          </a:r>
          <a:r>
            <a:rPr lang="fr-FR" sz="1000" i="1">
              <a:solidFill>
                <a:schemeClr val="dk1"/>
              </a:solidFill>
              <a:effectLst/>
              <a:latin typeface="Times New Roman" panose="02020603050405020304" pitchFamily="18" charset="0"/>
              <a:ea typeface="+mn-ea"/>
              <a:cs typeface="Times New Roman" panose="02020603050405020304" pitchFamily="18" charset="0"/>
            </a:rPr>
            <a:t>n effet, 10 % des retraités ont un niveau de vie inférieur à 1 103 euros par mois et par unité de consommation (D1), et 10 % des retraités ont un niveau de vie supérieur à 3 170 euros par mois et par unité de consommation (D9). </a:t>
          </a:r>
        </a:p>
        <a:p>
          <a:r>
            <a:rPr lang="fr-FR" sz="1000" i="1">
              <a:solidFill>
                <a:schemeClr val="dk1"/>
              </a:solidFill>
              <a:effectLst/>
              <a:latin typeface="Times New Roman" panose="02020603050405020304" pitchFamily="18" charset="0"/>
              <a:ea typeface="+mn-ea"/>
              <a:cs typeface="Times New Roman" panose="02020603050405020304" pitchFamily="18" charset="0"/>
            </a:rPr>
            <a:t>(*) Pour la rupture de série en  2012 et le lissage des données sur trois ans, voir l’encadré méthodologique . </a:t>
          </a:r>
        </a:p>
        <a:p>
          <a:r>
            <a:rPr lang="fr-FR" sz="1000" i="1">
              <a:solidFill>
                <a:schemeClr val="dk1"/>
              </a:solidFill>
              <a:effectLst/>
              <a:latin typeface="Times New Roman" panose="02020603050405020304" pitchFamily="18" charset="0"/>
              <a:ea typeface="+mn-ea"/>
              <a:cs typeface="Times New Roman" panose="02020603050405020304" pitchFamily="18" charset="0"/>
            </a:rPr>
            <a:t>L'ensemble de la population  comprend  les actifs au sens du BIT (en emploi ou au chômage), les retraités inactifs au sens du BIT (hors cumul emploi-retraite), et les inactifs non retraités (enfants, étudiants, femmes au foyer, personnes handicapées  ou invalides, etc.). Ces derniers ont souvent un niveau de vie faible, ce qui  explique que les inégalités soient plus importantes dans l'ensemble de la population  que parmi les seuls actifs ou  retraités.</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personnes vivant en France métropolitaine dans un ménage ordinaire.</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INSEE-DGI, enquêtes Revenus fiscaux rétropolées de 1996 à 2004 ; INSEE-DGFiP-CNAF-CNAV-CCMSA, enquêtes Revenus fiscaux et sociaux de 2005 à 2018.</a:t>
          </a:r>
        </a:p>
        <a:p>
          <a:endParaRPr lang="fr-FR" sz="1000" i="1">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1</xdr:col>
      <xdr:colOff>0</xdr:colOff>
      <xdr:row>18</xdr:row>
      <xdr:rowOff>66675</xdr:rowOff>
    </xdr:from>
    <xdr:to>
      <xdr:col>12</xdr:col>
      <xdr:colOff>38099</xdr:colOff>
      <xdr:row>27</xdr:row>
      <xdr:rowOff>95250</xdr:rowOff>
    </xdr:to>
    <xdr:sp macro="" textlink="">
      <xdr:nvSpPr>
        <xdr:cNvPr id="2" name="ZoneTexte 1"/>
        <xdr:cNvSpPr txBox="1"/>
      </xdr:nvSpPr>
      <xdr:spPr>
        <a:xfrm>
          <a:off x="762000" y="7258050"/>
          <a:ext cx="9696449" cy="174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 </a:t>
          </a:r>
          <a:r>
            <a:rPr lang="fr-FR" sz="1100" i="1">
              <a:solidFill>
                <a:schemeClr val="dk1"/>
              </a:solidFill>
              <a:effectLst/>
              <a:latin typeface="+mn-lt"/>
              <a:ea typeface="+mn-ea"/>
              <a:cs typeface="+mn-cs"/>
            </a:rPr>
            <a:t>Note : les cas types marqués en gras et en bleu correspondent aux indicateurs du décret du 20 juin 2014. Pour les cas types de fonctionnaires 5, 6, 7 et 8, l’hypothèse retenue pour l’évolution de la part des primes est celle d’une stabilité de la part des primes à court terme (jusqu’en 2024, année où la génération étudiée atteint la limite d’âge). Les cas type n° 1 et n° 2 sont éligibles à un départ avant 62 ans, au titre du dispositif de retraite anticipée pour carrière longue. Le dernier salaire du cas type n° 3 perçu à 56 ans est revalorisé sur le salaire moyen entre 2013 et l’année de départ à la retraite, ce qui explique la baisse du taux de remplacement entre 62 et 67 ans malgré une pension en hausse sur la période. La pension RAFP du cas type policier ne peut lui être attribuée qu'à partir de 62 ans, elle augmenterait sa pension d'environ 1,5%. Le taux de remplacement du cas type n°9 n’est pas renseigné pour les années 2021 à 2025, car il dépendra de l’évolution de la part des primes pour les aides-soignants suite au Ségur de la santé, qui n’est pas précisée à ce jour.</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Champ : pensions de base et complémentaires (y compris RAFP pour les cas types de fonctionnaires). </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Source : DREES, modèle CALIPER.</a:t>
          </a:r>
          <a:endParaRPr lang="fr-FR" sz="1100">
            <a:solidFill>
              <a:schemeClr val="dk1"/>
            </a:solidFill>
            <a:effectLst/>
            <a:latin typeface="+mn-lt"/>
            <a:ea typeface="+mn-ea"/>
            <a:cs typeface="+mn-cs"/>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2</xdr:col>
      <xdr:colOff>9525</xdr:colOff>
      <xdr:row>11</xdr:row>
      <xdr:rowOff>38100</xdr:rowOff>
    </xdr:from>
    <xdr:to>
      <xdr:col>12</xdr:col>
      <xdr:colOff>409575</xdr:colOff>
      <xdr:row>26</xdr:row>
      <xdr:rowOff>66676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742950</xdr:colOff>
      <xdr:row>27</xdr:row>
      <xdr:rowOff>28575</xdr:rowOff>
    </xdr:from>
    <xdr:to>
      <xdr:col>14</xdr:col>
      <xdr:colOff>533400</xdr:colOff>
      <xdr:row>35</xdr:row>
      <xdr:rowOff>114300</xdr:rowOff>
    </xdr:to>
    <xdr:sp macro="" textlink="">
      <xdr:nvSpPr>
        <xdr:cNvPr id="3" name="ZoneTexte 2"/>
        <xdr:cNvSpPr txBox="1"/>
      </xdr:nvSpPr>
      <xdr:spPr>
        <a:xfrm>
          <a:off x="742950" y="5219700"/>
          <a:ext cx="10829925" cy="16097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2018, le taux de pauvreté (proportion de personnes ayant un niveau de vie en dessous de 60 % du niveau de vie médian) était, selon l'enquête ERFS, de 8,7 % pour les retraités (9,5</a:t>
          </a:r>
          <a:r>
            <a:rPr lang="fr-FR" sz="1000" i="1" baseline="0">
              <a:solidFill>
                <a:schemeClr val="dk1"/>
              </a:solidFill>
              <a:effectLst/>
              <a:latin typeface="Times New Roman" panose="02020603050405020304" pitchFamily="18" charset="0"/>
              <a:ea typeface="+mn-ea"/>
              <a:cs typeface="Times New Roman" panose="02020603050405020304" pitchFamily="18" charset="0"/>
            </a:rPr>
            <a:t> </a:t>
          </a:r>
          <a:r>
            <a:rPr lang="fr-FR" sz="1000" i="1">
              <a:solidFill>
                <a:schemeClr val="dk1"/>
              </a:solidFill>
              <a:effectLst/>
              <a:latin typeface="Times New Roman" panose="02020603050405020304" pitchFamily="18" charset="0"/>
              <a:ea typeface="+mn-ea"/>
              <a:cs typeface="Times New Roman" panose="02020603050405020304" pitchFamily="18" charset="0"/>
            </a:rPr>
            <a:t>% pour les femmes retraitées et 7,7 </a:t>
          </a:r>
          <a:r>
            <a:rPr lang="fr-FR" sz="1000" i="1">
              <a:solidFill>
                <a:sysClr val="windowText" lastClr="000000"/>
              </a:solidFill>
              <a:effectLst/>
              <a:latin typeface="Times New Roman" panose="02020603050405020304" pitchFamily="18" charset="0"/>
              <a:ea typeface="+mn-ea"/>
              <a:cs typeface="Times New Roman" panose="02020603050405020304" pitchFamily="18" charset="0"/>
            </a:rPr>
            <a:t>% pour les hommes retraités).</a:t>
          </a:r>
        </a:p>
        <a:p>
          <a:r>
            <a:rPr lang="fr-FR" sz="1000" i="1">
              <a:solidFill>
                <a:sysClr val="windowText" lastClr="000000"/>
              </a:solidFill>
              <a:effectLst/>
              <a:latin typeface="Times New Roman" panose="02020603050405020304" pitchFamily="18" charset="0"/>
              <a:ea typeface="+mn-ea"/>
              <a:cs typeface="Times New Roman" panose="02020603050405020304" pitchFamily="18" charset="0"/>
            </a:rPr>
            <a:t>Note : pour les ruptures de séries, voir l'encadré méthodologique dans le chapitre 2.6 (niveau de vie). </a:t>
          </a:r>
        </a:p>
        <a:p>
          <a:pPr marL="0" indent="0"/>
          <a:r>
            <a:rPr lang="fr-FR" sz="1000" i="1">
              <a:solidFill>
                <a:sysClr val="windowText" lastClr="000000"/>
              </a:solidFill>
              <a:effectLst/>
              <a:latin typeface="Times New Roman" panose="02020603050405020304" pitchFamily="18" charset="0"/>
              <a:ea typeface="+mn-ea"/>
              <a:cs typeface="Times New Roman" panose="02020603050405020304" pitchFamily="18" charset="0"/>
            </a:rPr>
            <a:t>** à partir de 2010, les estimations de revenus financiers mobilisent l'enquête Patrimoine 2010. </a:t>
          </a:r>
        </a:p>
        <a:p>
          <a:pPr marL="0" indent="0"/>
          <a:r>
            <a:rPr lang="fr-FR" sz="1000" i="1">
              <a:solidFill>
                <a:sysClr val="windowText" lastClr="000000"/>
              </a:solidFill>
              <a:effectLst/>
              <a:latin typeface="Times New Roman" panose="02020603050405020304" pitchFamily="18" charset="0"/>
              <a:ea typeface="+mn-ea"/>
              <a:cs typeface="Times New Roman" panose="02020603050405020304" pitchFamily="18" charset="0"/>
            </a:rPr>
            <a:t>*  cette série a été recalculée à partir des données de l'année 2012 en cohérence avec les modifications méthodologiques intervenues sur les données de l'année 2013. Par ailleurs, à partir de 2012, les estimations de revenus financiers mobilisent l’enquête Patrimoine 2014-2015.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personnes vivant en France métropolitaine dans un ménage ordinaire dont la personne de référence n'est pas étudiante. </a:t>
          </a:r>
          <a:br>
            <a:rPr lang="fr-FR" sz="1000" i="1">
              <a:solidFill>
                <a:schemeClr val="dk1"/>
              </a:solidFill>
              <a:effectLst/>
              <a:latin typeface="Times New Roman" panose="02020603050405020304" pitchFamily="18" charset="0"/>
              <a:ea typeface="+mn-ea"/>
              <a:cs typeface="Times New Roman" panose="02020603050405020304" pitchFamily="18" charset="0"/>
            </a:rPr>
          </a:br>
          <a:r>
            <a:rPr lang="fr-FR" sz="1000" i="1">
              <a:solidFill>
                <a:schemeClr val="dk1"/>
              </a:solidFill>
              <a:effectLst/>
              <a:latin typeface="Times New Roman" panose="02020603050405020304" pitchFamily="18" charset="0"/>
              <a:ea typeface="+mn-ea"/>
              <a:cs typeface="Times New Roman" panose="02020603050405020304" pitchFamily="18" charset="0"/>
            </a:rPr>
            <a:t>Les personnes âgées vivant en institution (environ 4 % des retraités) sont hors champ.</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Insee-DGI, enquêtes Revenus fiscaux et sociaux rétropolées de 1996 à 2004 ; Insee-DGFiP-Cnaf-Cnav-CCMSA, enquêtes Revenus fiscaux et sociaux 2005 à 2018.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876300</xdr:colOff>
      <xdr:row>24</xdr:row>
      <xdr:rowOff>47625</xdr:rowOff>
    </xdr:from>
    <xdr:to>
      <xdr:col>19</xdr:col>
      <xdr:colOff>19050</xdr:colOff>
      <xdr:row>26</xdr:row>
      <xdr:rowOff>104775</xdr:rowOff>
    </xdr:to>
    <xdr:sp macro="" textlink="">
      <xdr:nvSpPr>
        <xdr:cNvPr id="2" name="ZoneTexte 1"/>
        <xdr:cNvSpPr txBox="1"/>
      </xdr:nvSpPr>
      <xdr:spPr>
        <a:xfrm>
          <a:off x="1600200" y="5038725"/>
          <a:ext cx="6629400"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Champ : résidents en France, retraités de droit direct de l’ensemble des régimes de retraite français légalement obligatoires.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juin 2018.</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952499</xdr:colOff>
      <xdr:row>8</xdr:row>
      <xdr:rowOff>15239</xdr:rowOff>
    </xdr:from>
    <xdr:to>
      <xdr:col>18</xdr:col>
      <xdr:colOff>371474</xdr:colOff>
      <xdr:row>23</xdr:row>
      <xdr:rowOff>123824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0</xdr:col>
      <xdr:colOff>723900</xdr:colOff>
      <xdr:row>21</xdr:row>
      <xdr:rowOff>157161</xdr:rowOff>
    </xdr:from>
    <xdr:to>
      <xdr:col>9</xdr:col>
      <xdr:colOff>552450</xdr:colOff>
      <xdr:row>37</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761999</xdr:colOff>
      <xdr:row>9</xdr:row>
      <xdr:rowOff>9526</xdr:rowOff>
    </xdr:from>
    <xdr:to>
      <xdr:col>9</xdr:col>
      <xdr:colOff>581024</xdr:colOff>
      <xdr:row>20</xdr:row>
      <xdr:rowOff>104775</xdr:rowOff>
    </xdr:to>
    <xdr:sp macro="" textlink="">
      <xdr:nvSpPr>
        <xdr:cNvPr id="3" name="ZoneTexte 2"/>
        <xdr:cNvSpPr txBox="1"/>
      </xdr:nvSpPr>
      <xdr:spPr>
        <a:xfrm>
          <a:off x="761999" y="1685926"/>
          <a:ext cx="6543675" cy="2085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2018, l’intensité de la pauvreté est de 14,9</a:t>
          </a:r>
          <a:r>
            <a:rPr lang="fr-FR" sz="1000" i="1" baseline="0">
              <a:solidFill>
                <a:schemeClr val="dk1"/>
              </a:solidFill>
              <a:effectLst/>
              <a:latin typeface="Times New Roman" panose="02020603050405020304" pitchFamily="18" charset="0"/>
              <a:ea typeface="+mn-ea"/>
              <a:cs typeface="Times New Roman" panose="02020603050405020304" pitchFamily="18" charset="0"/>
            </a:rPr>
            <a:t> </a:t>
          </a:r>
          <a:r>
            <a:rPr lang="fr-FR" sz="1000" i="1">
              <a:solidFill>
                <a:schemeClr val="dk1"/>
              </a:solidFill>
              <a:effectLst/>
              <a:latin typeface="Times New Roman" panose="02020603050405020304" pitchFamily="18" charset="0"/>
              <a:ea typeface="+mn-ea"/>
              <a:cs typeface="Times New Roman" panose="02020603050405020304" pitchFamily="18" charset="0"/>
            </a:rPr>
            <a:t>% pour les retraités (17,5 % pour les femmes retraitées et 12,7 % pour les hommes retraités). L’intensité de la pauvreté est définie comme le ratio: (seuil de pauvreté - niveau de vie médian des pauvres) / seuil de pauvreté.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ysClr val="windowText" lastClr="000000"/>
              </a:solidFill>
              <a:effectLst/>
              <a:latin typeface="Times New Roman" panose="02020603050405020304" pitchFamily="18" charset="0"/>
              <a:ea typeface="+mn-ea"/>
              <a:cs typeface="Times New Roman" panose="02020603050405020304" pitchFamily="18" charset="0"/>
            </a:rPr>
            <a:t>Note : pour la rupture de série en 2012, voir l'encadré méthodologique dans le chapitre 2.6 (niveau de vie).</a:t>
          </a:r>
        </a:p>
        <a:p>
          <a:r>
            <a:rPr lang="fr-FR" sz="1000" i="1">
              <a:solidFill>
                <a:schemeClr val="dk1"/>
              </a:solidFill>
              <a:effectLst/>
              <a:latin typeface="Times New Roman" panose="02020603050405020304" pitchFamily="18" charset="0"/>
              <a:ea typeface="+mn-ea"/>
              <a:cs typeface="Times New Roman" panose="02020603050405020304" pitchFamily="18" charset="0"/>
            </a:rPr>
            <a:t>* à partir de 2010, les estimations de revenus financiers mobilisent l'enquête Patrimoine 2010. </a:t>
          </a:r>
        </a:p>
        <a:p>
          <a:r>
            <a:rPr lang="fr-FR" sz="1000" i="1">
              <a:solidFill>
                <a:schemeClr val="dk1"/>
              </a:solidFill>
              <a:effectLst/>
              <a:latin typeface="Times New Roman" panose="02020603050405020304" pitchFamily="18" charset="0"/>
              <a:ea typeface="+mn-ea"/>
              <a:cs typeface="Times New Roman" panose="02020603050405020304" pitchFamily="18" charset="0"/>
            </a:rPr>
            <a:t>** cette série a été recalculée à partir des données de l'année 2012 en cohérence avec les modifications méthodologiques intervenues sur les données de l'année 2013. Par ailleurs, à partir de 2012, les estimations de revenus financiers mobilisent l’enquête Patrimoine 2014-2015.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personnes vivant en France métropolitaine dans un ménage ordinaire dont la personne de référence n'est pas étudiante. Les personnes âgées vivant en institution (environ 4 % des retraités) sont hors champ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Insee-DGI, enquêtes Revenus fiscaux et sociaux rétropolées de 1996 à 2004 ; Insee-DGFiP-Cnaf-Cnav-CCMSA, enquêtes Revenus fiscaux et sociaux 2005 à 2018. </a:t>
          </a:r>
          <a:endParaRPr lang="fr-FR" sz="1000"/>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xdr:col>
      <xdr:colOff>0</xdr:colOff>
      <xdr:row>9</xdr:row>
      <xdr:rowOff>171450</xdr:rowOff>
    </xdr:from>
    <xdr:to>
      <xdr:col>6</xdr:col>
      <xdr:colOff>752475</xdr:colOff>
      <xdr:row>13</xdr:row>
      <xdr:rowOff>180975</xdr:rowOff>
    </xdr:to>
    <xdr:sp macro="" textlink="">
      <xdr:nvSpPr>
        <xdr:cNvPr id="2" name="ZoneTexte 1"/>
        <xdr:cNvSpPr txBox="1"/>
      </xdr:nvSpPr>
      <xdr:spPr>
        <a:xfrm>
          <a:off x="762000" y="1914525"/>
          <a:ext cx="59055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2018, 11,6</a:t>
          </a:r>
          <a:r>
            <a:rPr lang="fr-FR" sz="1000" i="1" baseline="0">
              <a:solidFill>
                <a:schemeClr val="dk1"/>
              </a:solidFill>
              <a:effectLst/>
              <a:latin typeface="Times New Roman" panose="02020603050405020304" pitchFamily="18" charset="0"/>
              <a:ea typeface="+mn-ea"/>
              <a:cs typeface="Times New Roman" panose="02020603050405020304" pitchFamily="18" charset="0"/>
            </a:rPr>
            <a:t> </a:t>
          </a:r>
          <a:r>
            <a:rPr lang="fr-FR" sz="1000" i="1">
              <a:solidFill>
                <a:schemeClr val="dk1"/>
              </a:solidFill>
              <a:effectLst/>
              <a:latin typeface="Times New Roman" panose="02020603050405020304" pitchFamily="18" charset="0"/>
              <a:ea typeface="+mn-ea"/>
              <a:cs typeface="Times New Roman" panose="02020603050405020304" pitchFamily="18" charset="0"/>
            </a:rPr>
            <a:t>% des ménages sont en situation de pauvreté en conditions de vie (ils subissent au moins 8 privations sur les 27 définies par l’INSEE).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ménages en France métropolitaine.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Insee, SRCV-Silc 2004 à 2018</a:t>
          </a:r>
          <a:r>
            <a:rPr lang="fr-FR" sz="1000" i="1" baseline="0">
              <a:solidFill>
                <a:schemeClr val="dk1"/>
              </a:solidFill>
              <a:effectLst/>
              <a:latin typeface="Times New Roman" panose="02020603050405020304" pitchFamily="18" charset="0"/>
              <a:ea typeface="+mn-ea"/>
              <a:cs typeface="Times New Roman" panose="02020603050405020304" pitchFamily="18" charset="0"/>
            </a:rPr>
            <a:t>.</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endParaRPr lang="fr-FR" sz="1100"/>
        </a:p>
      </xdr:txBody>
    </xdr:sp>
    <xdr:clientData/>
  </xdr:twoCellAnchor>
  <xdr:twoCellAnchor>
    <xdr:from>
      <xdr:col>1</xdr:col>
      <xdr:colOff>19050</xdr:colOff>
      <xdr:row>15</xdr:row>
      <xdr:rowOff>23812</xdr:rowOff>
    </xdr:from>
    <xdr:to>
      <xdr:col>6</xdr:col>
      <xdr:colOff>752475</xdr:colOff>
      <xdr:row>31</xdr:row>
      <xdr:rowOff>133350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0</xdr:colOff>
      <xdr:row>7</xdr:row>
      <xdr:rowOff>0</xdr:rowOff>
    </xdr:from>
    <xdr:to>
      <xdr:col>12</xdr:col>
      <xdr:colOff>571500</xdr:colOff>
      <xdr:row>13</xdr:row>
      <xdr:rowOff>57150</xdr:rowOff>
    </xdr:to>
    <xdr:sp macro="" textlink="">
      <xdr:nvSpPr>
        <xdr:cNvPr id="2" name="ZoneTexte 1"/>
        <xdr:cNvSpPr txBox="1"/>
      </xdr:nvSpPr>
      <xdr:spPr>
        <a:xfrm>
          <a:off x="762000" y="1666875"/>
          <a:ext cx="9163050"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parmi la génération 1950, les 10 % de retraités ayant les pensions nettes les plus faibles perçoivent une pension nette inférieure à 49,6 % de la pension nette moyenne de la génération (droit direct uniquement).</a:t>
          </a:r>
        </a:p>
        <a:p>
          <a:r>
            <a:rPr lang="fr-FR" sz="1000" i="1">
              <a:solidFill>
                <a:schemeClr val="dk1"/>
              </a:solidFill>
              <a:effectLst/>
              <a:latin typeface="Times New Roman" panose="02020603050405020304" pitchFamily="18" charset="0"/>
              <a:ea typeface="+mn-ea"/>
              <a:cs typeface="Times New Roman" panose="02020603050405020304" pitchFamily="18" charset="0"/>
            </a:rPr>
            <a:t>Note : pensions égales à la somme de l'avantage principal de droit direct et de la majoration de pension pour 3 enfants ou plus associée, observées fin 2016. Pondérations corrigées de la mortalité différentielle. </a:t>
          </a:r>
        </a:p>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de droit direct à carrière complète (somme des coefficients de proratisation dans les régimes de base est égale à 100 % ou plus), résidant en France ou à l’étranger, pondérés pour être représentatifs des retraités de la génération en vie à l'âge de 66 ans, vivants au 31 décembre 2016. </a:t>
          </a: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à partir de l’EIR 2016.</a:t>
          </a:r>
        </a:p>
      </xdr:txBody>
    </xdr:sp>
    <xdr:clientData/>
  </xdr:twoCellAnchor>
  <xdr:twoCellAnchor>
    <xdr:from>
      <xdr:col>0</xdr:col>
      <xdr:colOff>761999</xdr:colOff>
      <xdr:row>13</xdr:row>
      <xdr:rowOff>161924</xdr:rowOff>
    </xdr:from>
    <xdr:to>
      <xdr:col>5</xdr:col>
      <xdr:colOff>733424</xdr:colOff>
      <xdr:row>26</xdr:row>
      <xdr:rowOff>190499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9525</xdr:colOff>
      <xdr:row>14</xdr:row>
      <xdr:rowOff>28576</xdr:rowOff>
    </xdr:from>
    <xdr:to>
      <xdr:col>30</xdr:col>
      <xdr:colOff>285750</xdr:colOff>
      <xdr:row>16</xdr:row>
      <xdr:rowOff>38100</xdr:rowOff>
    </xdr:to>
    <xdr:sp macro="" textlink="">
      <xdr:nvSpPr>
        <xdr:cNvPr id="2" name="ZoneTexte 1"/>
        <xdr:cNvSpPr txBox="1"/>
      </xdr:nvSpPr>
      <xdr:spPr>
        <a:xfrm>
          <a:off x="771525" y="2762251"/>
          <a:ext cx="15754350" cy="390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voir figure 2.19. Au taux réduit de CSG.</a:t>
          </a:r>
          <a:endParaRPr lang="fr-FR" sz="1000">
            <a:effectLst/>
            <a:latin typeface="Times New Roman" panose="02020603050405020304" pitchFamily="18" charset="0"/>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endParaRPr lang="fr-FR" sz="10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14</xdr:row>
      <xdr:rowOff>28576</xdr:rowOff>
    </xdr:from>
    <xdr:to>
      <xdr:col>30</xdr:col>
      <xdr:colOff>285750</xdr:colOff>
      <xdr:row>16</xdr:row>
      <xdr:rowOff>38100</xdr:rowOff>
    </xdr:to>
    <xdr:sp macro="" textlink="">
      <xdr:nvSpPr>
        <xdr:cNvPr id="3" name="ZoneTexte 2"/>
        <xdr:cNvSpPr txBox="1"/>
      </xdr:nvSpPr>
      <xdr:spPr>
        <a:xfrm>
          <a:off x="771525" y="2762251"/>
          <a:ext cx="15754350" cy="390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voir figure 2.19. Au taux réduit de CSG.</a:t>
          </a:r>
          <a:endParaRPr lang="fr-FR" sz="1000">
            <a:effectLst/>
            <a:latin typeface="Times New Roman" panose="02020603050405020304" pitchFamily="18" charset="0"/>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endParaRPr lang="fr-FR" sz="1000">
            <a:effectLst/>
            <a:latin typeface="Times New Roman" panose="02020603050405020304" pitchFamily="18" charset="0"/>
            <a:cs typeface="Times New Roman" panose="02020603050405020304" pitchFamily="18" charset="0"/>
          </a:endParaRPr>
        </a:p>
      </xdr:txBody>
    </xdr:sp>
    <xdr:clientData/>
  </xdr:twoCellAnchor>
  <xdr:twoCellAnchor>
    <xdr:from>
      <xdr:col>3</xdr:col>
      <xdr:colOff>9525</xdr:colOff>
      <xdr:row>21</xdr:row>
      <xdr:rowOff>0</xdr:rowOff>
    </xdr:from>
    <xdr:to>
      <xdr:col>10</xdr:col>
      <xdr:colOff>76200</xdr:colOff>
      <xdr:row>29</xdr:row>
      <xdr:rowOff>133351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21</xdr:row>
      <xdr:rowOff>0</xdr:rowOff>
    </xdr:from>
    <xdr:to>
      <xdr:col>19</xdr:col>
      <xdr:colOff>66675</xdr:colOff>
      <xdr:row>29</xdr:row>
      <xdr:rowOff>133351</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752476</xdr:colOff>
      <xdr:row>14</xdr:row>
      <xdr:rowOff>1</xdr:rowOff>
    </xdr:from>
    <xdr:to>
      <xdr:col>3</xdr:col>
      <xdr:colOff>438151</xdr:colOff>
      <xdr:row>15</xdr:row>
      <xdr:rowOff>180975</xdr:rowOff>
    </xdr:to>
    <xdr:sp macro="" textlink="">
      <xdr:nvSpPr>
        <xdr:cNvPr id="2" name="ZoneTexte 1"/>
        <xdr:cNvSpPr txBox="1"/>
      </xdr:nvSpPr>
      <xdr:spPr>
        <a:xfrm>
          <a:off x="752476" y="2733676"/>
          <a:ext cx="4933950" cy="37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Source : calculs SG-COR sur modèle CALIPER (DREES).</a:t>
          </a:r>
        </a:p>
      </xdr:txBody>
    </xdr:sp>
    <xdr:clientData/>
  </xdr:twoCellAnchor>
  <xdr:twoCellAnchor>
    <xdr:from>
      <xdr:col>1</xdr:col>
      <xdr:colOff>2647950</xdr:colOff>
      <xdr:row>21</xdr:row>
      <xdr:rowOff>90487</xdr:rowOff>
    </xdr:from>
    <xdr:to>
      <xdr:col>11</xdr:col>
      <xdr:colOff>428625</xdr:colOff>
      <xdr:row>33</xdr:row>
      <xdr:rowOff>185737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447675</xdr:colOff>
      <xdr:row>21</xdr:row>
      <xdr:rowOff>123825</xdr:rowOff>
    </xdr:from>
    <xdr:to>
      <xdr:col>22</xdr:col>
      <xdr:colOff>447675</xdr:colOff>
      <xdr:row>34</xdr:row>
      <xdr:rowOff>28575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xdr:colOff>
      <xdr:row>6</xdr:row>
      <xdr:rowOff>152400</xdr:rowOff>
    </xdr:from>
    <xdr:to>
      <xdr:col>8</xdr:col>
      <xdr:colOff>615525</xdr:colOff>
      <xdr:row>21</xdr:row>
      <xdr:rowOff>63525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1371600</xdr:colOff>
      <xdr:row>23</xdr:row>
      <xdr:rowOff>28575</xdr:rowOff>
    </xdr:from>
    <xdr:ext cx="4558684" cy="387286"/>
    <xdr:sp macro="" textlink="">
      <xdr:nvSpPr>
        <xdr:cNvPr id="3" name="ZoneTexte 2"/>
        <xdr:cNvSpPr txBox="1"/>
      </xdr:nvSpPr>
      <xdr:spPr>
        <a:xfrm>
          <a:off x="1371600" y="3943350"/>
          <a:ext cx="4558684" cy="387286"/>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i="1">
              <a:latin typeface="Times New Roman" panose="02020603050405020304" pitchFamily="18" charset="0"/>
              <a:cs typeface="Times New Roman" panose="02020603050405020304" pitchFamily="18" charset="0"/>
            </a:rPr>
            <a:t>Champ : France hors Mayotte, population des ménages, personnes de 15 ans et plus.</a:t>
          </a:r>
        </a:p>
        <a:p>
          <a:r>
            <a:rPr lang="fr-FR" sz="1000" i="1">
              <a:latin typeface="Times New Roman" panose="02020603050405020304" pitchFamily="18" charset="0"/>
              <a:cs typeface="Times New Roman" panose="02020603050405020304" pitchFamily="18" charset="0"/>
            </a:rPr>
            <a:t>Source : INSEE, enquêtes Emploi (calculs INSEE).</a:t>
          </a:r>
        </a:p>
      </xdr:txBody>
    </xdr:sp>
    <xdr:clientData/>
  </xdr:oneCellAnchor>
</xdr:wsDr>
</file>

<file path=xl/drawings/drawing76.xml><?xml version="1.0" encoding="utf-8"?>
<xdr:wsDr xmlns:xdr="http://schemas.openxmlformats.org/drawingml/2006/spreadsheetDrawing" xmlns:a="http://schemas.openxmlformats.org/drawingml/2006/main">
  <xdr:twoCellAnchor>
    <xdr:from>
      <xdr:col>1</xdr:col>
      <xdr:colOff>0</xdr:colOff>
      <xdr:row>9</xdr:row>
      <xdr:rowOff>0</xdr:rowOff>
    </xdr:from>
    <xdr:to>
      <xdr:col>8</xdr:col>
      <xdr:colOff>272625</xdr:colOff>
      <xdr:row>22</xdr:row>
      <xdr:rowOff>43500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733425</xdr:colOff>
      <xdr:row>23</xdr:row>
      <xdr:rowOff>9525</xdr:rowOff>
    </xdr:from>
    <xdr:ext cx="4558684" cy="387286"/>
    <xdr:sp macro="" textlink="">
      <xdr:nvSpPr>
        <xdr:cNvPr id="3" name="ZoneTexte 2"/>
        <xdr:cNvSpPr txBox="1"/>
      </xdr:nvSpPr>
      <xdr:spPr>
        <a:xfrm>
          <a:off x="733425" y="4419600"/>
          <a:ext cx="4558684" cy="387286"/>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i="1">
              <a:latin typeface="Times New Roman" panose="02020603050405020304" pitchFamily="18" charset="0"/>
              <a:cs typeface="Times New Roman" panose="02020603050405020304" pitchFamily="18" charset="0"/>
            </a:rPr>
            <a:t>Champ : France hors Mayotte, population des ménages, personnes de 15 ans et plus.</a:t>
          </a:r>
        </a:p>
        <a:p>
          <a:r>
            <a:rPr lang="fr-FR" sz="1000" i="1">
              <a:latin typeface="Times New Roman" panose="02020603050405020304" pitchFamily="18" charset="0"/>
              <a:cs typeface="Times New Roman" panose="02020603050405020304" pitchFamily="18" charset="0"/>
            </a:rPr>
            <a:t>Source : INSEE, enquêtes Emploi (calculs INSEE).</a:t>
          </a:r>
        </a:p>
      </xdr:txBody>
    </xdr:sp>
    <xdr:clientData/>
  </xdr:oneCellAnchor>
</xdr:wsDr>
</file>

<file path=xl/drawings/drawing77.xml><?xml version="1.0" encoding="utf-8"?>
<xdr:wsDr xmlns:xdr="http://schemas.openxmlformats.org/drawingml/2006/spreadsheetDrawing" xmlns:a="http://schemas.openxmlformats.org/drawingml/2006/main">
  <xdr:twoCellAnchor>
    <xdr:from>
      <xdr:col>0</xdr:col>
      <xdr:colOff>752475</xdr:colOff>
      <xdr:row>8</xdr:row>
      <xdr:rowOff>9525</xdr:rowOff>
    </xdr:from>
    <xdr:to>
      <xdr:col>6</xdr:col>
      <xdr:colOff>739350</xdr:colOff>
      <xdr:row>23</xdr:row>
      <xdr:rowOff>100650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19050</xdr:colOff>
      <xdr:row>25</xdr:row>
      <xdr:rowOff>85725</xdr:rowOff>
    </xdr:from>
    <xdr:ext cx="4574650" cy="533400"/>
    <xdr:sp macro="" textlink="">
      <xdr:nvSpPr>
        <xdr:cNvPr id="3" name="ZoneTexte 2"/>
        <xdr:cNvSpPr txBox="1"/>
      </xdr:nvSpPr>
      <xdr:spPr>
        <a:xfrm>
          <a:off x="781050" y="4133850"/>
          <a:ext cx="45746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000" i="1">
              <a:solidFill>
                <a:schemeClr val="tx1"/>
              </a:solidFill>
              <a:effectLst/>
              <a:latin typeface="Times New Roman" panose="02020603050405020304" pitchFamily="18" charset="0"/>
              <a:ea typeface="+mn-ea"/>
              <a:cs typeface="Times New Roman" panose="02020603050405020304" pitchFamily="18" charset="0"/>
            </a:rPr>
            <a:t>Note : données de 1982 à 2019, corrigées pour les ruptures de série.</a:t>
          </a:r>
        </a:p>
        <a:p>
          <a:r>
            <a:rPr lang="fr-FR" sz="1000" i="1">
              <a:solidFill>
                <a:schemeClr val="tx1"/>
              </a:solidFill>
              <a:effectLst/>
              <a:latin typeface="Times New Roman" panose="02020603050405020304" pitchFamily="18" charset="0"/>
              <a:ea typeface="+mn-ea"/>
              <a:cs typeface="Times New Roman" panose="02020603050405020304" pitchFamily="18" charset="0"/>
            </a:rPr>
            <a:t>Champ : France hors Mayotte, population des ménages, personnes de 15 ans et plus.</a:t>
          </a:r>
        </a:p>
        <a:p>
          <a:r>
            <a:rPr lang="fr-FR" sz="1000" i="1">
              <a:solidFill>
                <a:schemeClr val="tx1"/>
              </a:solidFill>
              <a:effectLst/>
              <a:latin typeface="Times New Roman" panose="02020603050405020304" pitchFamily="18" charset="0"/>
              <a:ea typeface="+mn-ea"/>
              <a:cs typeface="Times New Roman" panose="02020603050405020304" pitchFamily="18" charset="0"/>
            </a:rPr>
            <a:t>Source : Insee, enquêtes Emploi (calculs INSEE).</a:t>
          </a:r>
        </a:p>
        <a:p>
          <a:endParaRPr lang="fr-FR" sz="1100"/>
        </a:p>
      </xdr:txBody>
    </xdr:sp>
    <xdr:clientData/>
  </xdr:oneCellAnchor>
</xdr:wsDr>
</file>

<file path=xl/drawings/drawing78.xml><?xml version="1.0" encoding="utf-8"?>
<xdr:wsDr xmlns:xdr="http://schemas.openxmlformats.org/drawingml/2006/spreadsheetDrawing" xmlns:a="http://schemas.openxmlformats.org/drawingml/2006/main">
  <xdr:twoCellAnchor>
    <xdr:from>
      <xdr:col>1</xdr:col>
      <xdr:colOff>0</xdr:colOff>
      <xdr:row>7</xdr:row>
      <xdr:rowOff>142875</xdr:rowOff>
    </xdr:from>
    <xdr:to>
      <xdr:col>6</xdr:col>
      <xdr:colOff>320250</xdr:colOff>
      <xdr:row>23</xdr:row>
      <xdr:rowOff>72075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19050</xdr:colOff>
      <xdr:row>25</xdr:row>
      <xdr:rowOff>47625</xdr:rowOff>
    </xdr:from>
    <xdr:ext cx="4558684" cy="534762"/>
    <xdr:sp macro="" textlink="">
      <xdr:nvSpPr>
        <xdr:cNvPr id="3" name="ZoneTexte 2"/>
        <xdr:cNvSpPr txBox="1"/>
      </xdr:nvSpPr>
      <xdr:spPr>
        <a:xfrm>
          <a:off x="781050" y="4267200"/>
          <a:ext cx="4558684"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i="1">
              <a:solidFill>
                <a:schemeClr val="tx1"/>
              </a:solidFill>
              <a:effectLst/>
              <a:latin typeface="Times New Roman" panose="02020603050405020304" pitchFamily="18" charset="0"/>
              <a:ea typeface="+mn-ea"/>
              <a:cs typeface="Times New Roman" panose="02020603050405020304" pitchFamily="18" charset="0"/>
            </a:rPr>
            <a:t>Note : données de 1975 à 2019, corrigées pour les ruptures de série.</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Champ : France hors Mayotte, population des ménages, personnes de 15 ans et plus.</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Source : Insee, enquêtes Emploi (calculs INSEE).</a:t>
          </a:r>
          <a:endParaRPr lang="fr-FR" sz="1000">
            <a:latin typeface="Times New Roman" panose="02020603050405020304" pitchFamily="18" charset="0"/>
            <a:cs typeface="Times New Roman" panose="02020603050405020304" pitchFamily="18" charset="0"/>
          </a:endParaRPr>
        </a:p>
      </xdr:txBody>
    </xdr:sp>
    <xdr:clientData/>
  </xdr:oneCellAnchor>
</xdr:wsDr>
</file>

<file path=xl/drawings/drawing79.xml><?xml version="1.0" encoding="utf-8"?>
<xdr:wsDr xmlns:xdr="http://schemas.openxmlformats.org/drawingml/2006/spreadsheetDrawing" xmlns:a="http://schemas.openxmlformats.org/drawingml/2006/main">
  <xdr:twoCellAnchor>
    <xdr:from>
      <xdr:col>0</xdr:col>
      <xdr:colOff>752475</xdr:colOff>
      <xdr:row>8</xdr:row>
      <xdr:rowOff>19050</xdr:rowOff>
    </xdr:from>
    <xdr:to>
      <xdr:col>5</xdr:col>
      <xdr:colOff>272625</xdr:colOff>
      <xdr:row>23</xdr:row>
      <xdr:rowOff>110175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761999</xdr:colOff>
      <xdr:row>25</xdr:row>
      <xdr:rowOff>0</xdr:rowOff>
    </xdr:from>
    <xdr:ext cx="5800725" cy="387286"/>
    <xdr:sp macro="" textlink="">
      <xdr:nvSpPr>
        <xdr:cNvPr id="3" name="ZoneTexte 2"/>
        <xdr:cNvSpPr txBox="1"/>
      </xdr:nvSpPr>
      <xdr:spPr>
        <a:xfrm>
          <a:off x="761999" y="4219575"/>
          <a:ext cx="5800725"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00" i="1">
              <a:solidFill>
                <a:schemeClr val="tx1"/>
              </a:solidFill>
              <a:effectLst/>
              <a:latin typeface="Times New Roman" panose="02020603050405020304" pitchFamily="18" charset="0"/>
              <a:ea typeface="+mn-ea"/>
              <a:cs typeface="Times New Roman" panose="02020603050405020304" pitchFamily="18" charset="0"/>
            </a:rPr>
            <a:t>Champ : ensemble des salariés,</a:t>
          </a:r>
          <a:r>
            <a:rPr lang="fr-FR" sz="1000" i="1" baseline="0">
              <a:solidFill>
                <a:schemeClr val="tx1"/>
              </a:solidFill>
              <a:effectLst/>
              <a:latin typeface="Times New Roman" panose="02020603050405020304" pitchFamily="18" charset="0"/>
              <a:ea typeface="+mn-ea"/>
              <a:cs typeface="Times New Roman" panose="02020603050405020304" pitchFamily="18" charset="0"/>
            </a:rPr>
            <a:t> hors salariés des employeurs particuliers, en France.</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Source : INSEE, à partir de DADS.</a:t>
          </a:r>
          <a:endParaRPr lang="fr-FR" sz="1000">
            <a:latin typeface="Times New Roman" panose="02020603050405020304" pitchFamily="18" charset="0"/>
            <a:cs typeface="Times New Roman" panose="02020603050405020304" pitchFamily="18"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xdr:col>
      <xdr:colOff>1047749</xdr:colOff>
      <xdr:row>24</xdr:row>
      <xdr:rowOff>180976</xdr:rowOff>
    </xdr:from>
    <xdr:to>
      <xdr:col>14</xdr:col>
      <xdr:colOff>104775</xdr:colOff>
      <xdr:row>27</xdr:row>
      <xdr:rowOff>85725</xdr:rowOff>
    </xdr:to>
    <xdr:sp macro="" textlink="">
      <xdr:nvSpPr>
        <xdr:cNvPr id="2" name="ZoneTexte 1"/>
        <xdr:cNvSpPr txBox="1"/>
      </xdr:nvSpPr>
      <xdr:spPr>
        <a:xfrm>
          <a:off x="4162424" y="4800601"/>
          <a:ext cx="5581651"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Champ : retraités de droit direct de l’ensemble des régimes de retraite français légalement obligatoires.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 : projections COR – novembre 2020</a:t>
          </a:r>
          <a:r>
            <a:rPr lang="fr-FR" sz="1000" i="1">
              <a:solidFill>
                <a:schemeClr val="dk1"/>
              </a:solidFill>
              <a:effectLst/>
              <a:latin typeface="Times New Roman" panose="02020603050405020304" pitchFamily="18" charset="0"/>
              <a:ea typeface="+mn-ea"/>
              <a:cs typeface="Times New Roman" panose="02020603050405020304" pitchFamily="18" charset="0"/>
            </a:rPr>
            <a:t>.</a:t>
          </a:r>
        </a:p>
        <a:p>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1066800</xdr:colOff>
      <xdr:row>9</xdr:row>
      <xdr:rowOff>114300</xdr:rowOff>
    </xdr:from>
    <xdr:to>
      <xdr:col>14</xdr:col>
      <xdr:colOff>340995</xdr:colOff>
      <xdr:row>24</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771525</xdr:colOff>
      <xdr:row>5</xdr:row>
      <xdr:rowOff>161925</xdr:rowOff>
    </xdr:from>
    <xdr:to>
      <xdr:col>7</xdr:col>
      <xdr:colOff>72600</xdr:colOff>
      <xdr:row>19</xdr:row>
      <xdr:rowOff>14925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19</xdr:row>
      <xdr:rowOff>114300</xdr:rowOff>
    </xdr:from>
    <xdr:to>
      <xdr:col>7</xdr:col>
      <xdr:colOff>47625</xdr:colOff>
      <xdr:row>23</xdr:row>
      <xdr:rowOff>66675</xdr:rowOff>
    </xdr:to>
    <xdr:sp macro="" textlink="">
      <xdr:nvSpPr>
        <xdr:cNvPr id="3" name="ZoneTexte 2"/>
        <xdr:cNvSpPr txBox="1"/>
      </xdr:nvSpPr>
      <xdr:spPr>
        <a:xfrm>
          <a:off x="733425" y="3781425"/>
          <a:ext cx="59531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de la CNAV (courbe en trait plein) ; retraités résidant en France ou à l'étranger, vivant au 31 décembre 2016, pondérés pour être représentatifs de des retraités de la génération en vie à l'âge de 66 ans (courbe en pointillés).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CNAV – projections SG-COR 2020 ; DREES, EIR 2016</a:t>
          </a:r>
          <a:r>
            <a:rPr lang="fr-FR" sz="1000" i="1">
              <a:solidFill>
                <a:schemeClr val="dk1"/>
              </a:solidFill>
              <a:effectLst/>
              <a:latin typeface="+mn-lt"/>
              <a:ea typeface="+mn-ea"/>
              <a:cs typeface="+mn-cs"/>
            </a:rPr>
            <a:t>.</a:t>
          </a:r>
          <a:endParaRPr lang="fr-FR" sz="1000">
            <a:solidFill>
              <a:schemeClr val="dk1"/>
            </a:solidFill>
            <a:effectLst/>
            <a:latin typeface="+mn-lt"/>
            <a:ea typeface="+mn-ea"/>
            <a:cs typeface="+mn-cs"/>
          </a:endParaRPr>
        </a:p>
        <a:p>
          <a:endParaRPr lang="fr-FR" sz="1100"/>
        </a:p>
      </xdr:txBody>
    </xdr:sp>
    <xdr:clientData/>
  </xdr:twoCellAnchor>
</xdr:wsDr>
</file>

<file path=xl/drawings/drawing81.xml><?xml version="1.0" encoding="utf-8"?>
<c:userShapes xmlns:c="http://schemas.openxmlformats.org/drawingml/2006/chart">
  <cdr:relSizeAnchor xmlns:cdr="http://schemas.openxmlformats.org/drawingml/2006/chartDrawing">
    <cdr:from>
      <cdr:x>0.79177</cdr:x>
      <cdr:y>0.63715</cdr:y>
    </cdr:from>
    <cdr:to>
      <cdr:x>0.97942</cdr:x>
      <cdr:y>0.72743</cdr:y>
    </cdr:to>
    <cdr:sp macro="" textlink="">
      <cdr:nvSpPr>
        <cdr:cNvPr id="2" name="ZoneTexte 1"/>
        <cdr:cNvSpPr txBox="1"/>
      </cdr:nvSpPr>
      <cdr:spPr>
        <a:xfrm xmlns:a="http://schemas.openxmlformats.org/drawingml/2006/main">
          <a:off x="6229350" y="1747839"/>
          <a:ext cx="14763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0.83064</cdr:x>
      <cdr:y>0.61702</cdr:y>
    </cdr:from>
    <cdr:to>
      <cdr:x>0.98287</cdr:x>
      <cdr:y>0.71438</cdr:y>
    </cdr:to>
    <cdr:sp macro="" textlink="">
      <cdr:nvSpPr>
        <cdr:cNvPr id="3" name="ZoneTexte 2"/>
        <cdr:cNvSpPr txBox="1"/>
      </cdr:nvSpPr>
      <cdr:spPr>
        <a:xfrm xmlns:a="http://schemas.openxmlformats.org/drawingml/2006/main">
          <a:off x="4933973" y="1554889"/>
          <a:ext cx="904247" cy="2453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générations</a:t>
          </a:r>
        </a:p>
      </cdr:txBody>
    </cdr:sp>
  </cdr:relSizeAnchor>
  <cdr:relSizeAnchor xmlns:cdr="http://schemas.openxmlformats.org/drawingml/2006/chartDrawing">
    <cdr:from>
      <cdr:x>0.79177</cdr:x>
      <cdr:y>0.63715</cdr:y>
    </cdr:from>
    <cdr:to>
      <cdr:x>0.97942</cdr:x>
      <cdr:y>0.72743</cdr:y>
    </cdr:to>
    <cdr:sp macro="" textlink="">
      <cdr:nvSpPr>
        <cdr:cNvPr id="4" name="ZoneTexte 1"/>
        <cdr:cNvSpPr txBox="1"/>
      </cdr:nvSpPr>
      <cdr:spPr>
        <a:xfrm xmlns:a="http://schemas.openxmlformats.org/drawingml/2006/main">
          <a:off x="6229350" y="1747839"/>
          <a:ext cx="14763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82.xml><?xml version="1.0" encoding="utf-8"?>
<xdr:wsDr xmlns:xdr="http://schemas.openxmlformats.org/drawingml/2006/spreadsheetDrawing" xmlns:a="http://schemas.openxmlformats.org/drawingml/2006/main">
  <xdr:twoCellAnchor>
    <xdr:from>
      <xdr:col>0</xdr:col>
      <xdr:colOff>742950</xdr:colOff>
      <xdr:row>11</xdr:row>
      <xdr:rowOff>180975</xdr:rowOff>
    </xdr:from>
    <xdr:to>
      <xdr:col>6</xdr:col>
      <xdr:colOff>86325</xdr:colOff>
      <xdr:row>25</xdr:row>
      <xdr:rowOff>33975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26</xdr:row>
      <xdr:rowOff>28575</xdr:rowOff>
    </xdr:from>
    <xdr:ext cx="2539157" cy="387286"/>
    <xdr:sp macro="" textlink="">
      <xdr:nvSpPr>
        <xdr:cNvPr id="3" name="ZoneTexte 2"/>
        <xdr:cNvSpPr txBox="1"/>
      </xdr:nvSpPr>
      <xdr:spPr>
        <a:xfrm>
          <a:off x="762000" y="5010150"/>
          <a:ext cx="2539157" cy="387286"/>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i="1">
              <a:solidFill>
                <a:schemeClr val="tx1"/>
              </a:solidFill>
              <a:effectLst/>
              <a:latin typeface="Times New Roman" panose="02020603050405020304" pitchFamily="18" charset="0"/>
              <a:ea typeface="+mn-ea"/>
              <a:cs typeface="Times New Roman" panose="02020603050405020304" pitchFamily="18" charset="0"/>
            </a:rPr>
            <a:t>Champ : retraités de la CNAV.</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Sources : CNAV – projections SG-COR 2020.</a:t>
          </a:r>
          <a:endParaRPr lang="fr-FR" sz="1000">
            <a:latin typeface="Times New Roman" panose="02020603050405020304" pitchFamily="18" charset="0"/>
            <a:cs typeface="Times New Roman" panose="02020603050405020304" pitchFamily="18" charset="0"/>
          </a:endParaRPr>
        </a:p>
      </xdr:txBody>
    </xdr:sp>
    <xdr:clientData/>
  </xdr:oneCellAnchor>
</xdr:wsDr>
</file>

<file path=xl/drawings/drawing83.xml><?xml version="1.0" encoding="utf-8"?>
<xdr:wsDr xmlns:xdr="http://schemas.openxmlformats.org/drawingml/2006/spreadsheetDrawing" xmlns:a="http://schemas.openxmlformats.org/drawingml/2006/main">
  <xdr:twoCellAnchor>
    <xdr:from>
      <xdr:col>0</xdr:col>
      <xdr:colOff>438150</xdr:colOff>
      <xdr:row>87</xdr:row>
      <xdr:rowOff>19050</xdr:rowOff>
    </xdr:from>
    <xdr:to>
      <xdr:col>6</xdr:col>
      <xdr:colOff>548850</xdr:colOff>
      <xdr:row>102</xdr:row>
      <xdr:rowOff>41550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657225</xdr:colOff>
      <xdr:row>87</xdr:row>
      <xdr:rowOff>19050</xdr:rowOff>
    </xdr:from>
    <xdr:to>
      <xdr:col>15</xdr:col>
      <xdr:colOff>501225</xdr:colOff>
      <xdr:row>102</xdr:row>
      <xdr:rowOff>41550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7</xdr:col>
      <xdr:colOff>676275</xdr:colOff>
      <xdr:row>103</xdr:row>
      <xdr:rowOff>114300</xdr:rowOff>
    </xdr:from>
    <xdr:ext cx="5762625" cy="1124667"/>
    <xdr:sp macro="" textlink="">
      <xdr:nvSpPr>
        <xdr:cNvPr id="4" name="ZoneTexte 3"/>
        <xdr:cNvSpPr txBox="1"/>
      </xdr:nvSpPr>
      <xdr:spPr>
        <a:xfrm>
          <a:off x="7267575" y="20602575"/>
          <a:ext cx="5762625" cy="11246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00" i="1">
              <a:solidFill>
                <a:schemeClr val="tx1"/>
              </a:solidFill>
              <a:effectLst/>
              <a:latin typeface="Times New Roman" panose="02020603050405020304" pitchFamily="18" charset="0"/>
              <a:ea typeface="+mn-ea"/>
              <a:cs typeface="Times New Roman" panose="02020603050405020304" pitchFamily="18" charset="0"/>
            </a:rPr>
            <a:t>Lecture : en 2019, le montant moyen des pensions (y compris majorations et réversions) parmi l’ensemble des femmes retraitées de droit direct représente 76,4 % du montant moyen des pensions parmi l’ensemble des hommes. Selon les projections du COR, ce rapport augmenterait pour atteindre 87,6 % en 2070 sous l'hypothèse de gains de productivité tendanciels de 1,3 %.</a:t>
          </a:r>
        </a:p>
        <a:p>
          <a:r>
            <a:rPr lang="fr-FR" sz="1000" i="1">
              <a:solidFill>
                <a:schemeClr val="tx1"/>
              </a:solidFill>
              <a:effectLst/>
              <a:latin typeface="Times New Roman" panose="02020603050405020304" pitchFamily="18" charset="0"/>
              <a:ea typeface="+mn-ea"/>
              <a:cs typeface="Times New Roman" panose="02020603050405020304" pitchFamily="18" charset="0"/>
            </a:rPr>
            <a:t>Champ : retraités percevant un droit direct résidant en France ou à l’étranger.</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000" i="1">
              <a:solidFill>
                <a:schemeClr val="tx1"/>
              </a:solidFill>
              <a:effectLst/>
              <a:latin typeface="Times New Roman" panose="02020603050405020304" pitchFamily="18" charset="0"/>
              <a:ea typeface="+mn-ea"/>
              <a:cs typeface="Times New Roman" panose="02020603050405020304" pitchFamily="18" charset="0"/>
            </a:rPr>
            <a:t>Sources : : pour les générations 1938 à 1952 et les années 2005 à 2018, DREES, modèle ANCETRE, EIR 2016 ; pour les années 2019 à 2070 : INSEE, modèle DESTINIE, projections COR.</a:t>
          </a:r>
          <a:endParaRPr lang="fr-FR" sz="1000">
            <a:latin typeface="Times New Roman" panose="02020603050405020304" pitchFamily="18" charset="0"/>
            <a:cs typeface="Times New Roman" panose="02020603050405020304" pitchFamily="18" charset="0"/>
          </a:endParaRPr>
        </a:p>
      </xdr:txBody>
    </xdr:sp>
    <xdr:clientData/>
  </xdr:oneCellAnchor>
  <xdr:oneCellAnchor>
    <xdr:from>
      <xdr:col>0</xdr:col>
      <xdr:colOff>333376</xdr:colOff>
      <xdr:row>103</xdr:row>
      <xdr:rowOff>114300</xdr:rowOff>
    </xdr:from>
    <xdr:ext cx="6048374" cy="1348061"/>
    <xdr:sp macro="" textlink="">
      <xdr:nvSpPr>
        <xdr:cNvPr id="5" name="ZoneTexte 4"/>
        <xdr:cNvSpPr txBox="1"/>
      </xdr:nvSpPr>
      <xdr:spPr>
        <a:xfrm>
          <a:off x="333376" y="20602575"/>
          <a:ext cx="6048374" cy="13480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i="1">
              <a:solidFill>
                <a:schemeClr val="tx1"/>
              </a:solidFill>
              <a:effectLst/>
              <a:latin typeface="Times New Roman" panose="02020603050405020304" pitchFamily="18" charset="0"/>
              <a:ea typeface="+mn-ea"/>
              <a:cs typeface="Times New Roman" panose="02020603050405020304" pitchFamily="18" charset="0"/>
            </a:rPr>
            <a:t>Lecture : en 2018, le montant moyen des pensions (y compris majorations et réversions) de l’ensemble des femmes retraitées de droit direct représente 75,7 % de celui de l’ensemble des hommes retraités de droit direct. Pour la seule génération née en 1952 (qui a 66 ans en 2018), le montant moyen des pensions (hors majorations et réversions) des femmes retraitées de droit direct représente 68,4 % de celui des hommes.</a:t>
          </a:r>
        </a:p>
        <a:p>
          <a:r>
            <a:rPr lang="fr-FR" sz="1000" i="1">
              <a:solidFill>
                <a:schemeClr val="tx1"/>
              </a:solidFill>
              <a:effectLst/>
              <a:latin typeface="Times New Roman" panose="02020603050405020304" pitchFamily="18" charset="0"/>
              <a:ea typeface="+mn-ea"/>
              <a:cs typeface="Times New Roman" panose="02020603050405020304" pitchFamily="18" charset="0"/>
            </a:rPr>
            <a:t>Champ : retraités percevant un droit direct résidant en France ou à l’étranger.</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Sources : pour les générations 1938 à 1952 et les années 2005 à 2018, DREES, modèle ANCETRE, EIR 2016 ; pour les années 2019 à 2070 : INSEE, modèle DESTINIE, projections COR.</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endParaRPr lang="fr-FR" sz="1100"/>
        </a:p>
      </xdr:txBody>
    </xdr:sp>
    <xdr:clientData/>
  </xdr:oneCellAnchor>
</xdr:wsDr>
</file>

<file path=xl/drawings/drawing84.xml><?xml version="1.0" encoding="utf-8"?>
<c:userShapes xmlns:c="http://schemas.openxmlformats.org/drawingml/2006/chart">
  <cdr:relSizeAnchor xmlns:cdr="http://schemas.openxmlformats.org/drawingml/2006/chartDrawing">
    <cdr:from>
      <cdr:x>0.8634</cdr:x>
      <cdr:y>0.48227</cdr:y>
    </cdr:from>
    <cdr:to>
      <cdr:x>0.99519</cdr:x>
      <cdr:y>0.54655</cdr:y>
    </cdr:to>
    <cdr:sp macro="" textlink="">
      <cdr:nvSpPr>
        <cdr:cNvPr id="2" name="ZoneTexte 1"/>
        <cdr:cNvSpPr txBox="1"/>
      </cdr:nvSpPr>
      <cdr:spPr>
        <a:xfrm xmlns:a="http://schemas.openxmlformats.org/drawingml/2006/main">
          <a:off x="5128592" y="1388938"/>
          <a:ext cx="782833" cy="1851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0"/>
            <a:t>génération</a:t>
          </a:r>
        </a:p>
      </cdr:txBody>
    </cdr:sp>
  </cdr:relSizeAnchor>
  <cdr:relSizeAnchor xmlns:cdr="http://schemas.openxmlformats.org/drawingml/2006/chartDrawing">
    <cdr:from>
      <cdr:x>0.88921</cdr:x>
      <cdr:y>0.7914</cdr:y>
    </cdr:from>
    <cdr:to>
      <cdr:x>0.98938</cdr:x>
      <cdr:y>0.86651</cdr:y>
    </cdr:to>
    <cdr:sp macro="" textlink="">
      <cdr:nvSpPr>
        <cdr:cNvPr id="3" name="ZoneTexte 1"/>
        <cdr:cNvSpPr txBox="1"/>
      </cdr:nvSpPr>
      <cdr:spPr>
        <a:xfrm xmlns:a="http://schemas.openxmlformats.org/drawingml/2006/main">
          <a:off x="5281918" y="2279232"/>
          <a:ext cx="595007" cy="216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t>année</a:t>
          </a:r>
        </a:p>
      </cdr:txBody>
    </cdr:sp>
  </cdr:relSizeAnchor>
  <cdr:relSizeAnchor xmlns:cdr="http://schemas.openxmlformats.org/drawingml/2006/chartDrawing">
    <cdr:from>
      <cdr:x>0.92929</cdr:x>
      <cdr:y>0.54655</cdr:y>
    </cdr:from>
    <cdr:to>
      <cdr:x>0.94609</cdr:x>
      <cdr:y>0.57878</cdr:y>
    </cdr:to>
    <cdr:cxnSp macro="">
      <cdr:nvCxnSpPr>
        <cdr:cNvPr id="5" name="Connecteur droit avec flèche 4"/>
        <cdr:cNvCxnSpPr>
          <a:stCxn xmlns:a="http://schemas.openxmlformats.org/drawingml/2006/main" id="2" idx="2"/>
        </cdr:cNvCxnSpPr>
      </cdr:nvCxnSpPr>
      <cdr:spPr>
        <a:xfrm xmlns:a="http://schemas.openxmlformats.org/drawingml/2006/main">
          <a:off x="5520009" y="1574064"/>
          <a:ext cx="99741" cy="92811"/>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0.93646</cdr:x>
      <cdr:y>0.73444</cdr:y>
    </cdr:from>
    <cdr:to>
      <cdr:x>0.94709</cdr:x>
      <cdr:y>0.80036</cdr:y>
    </cdr:to>
    <cdr:cxnSp macro="">
      <cdr:nvCxnSpPr>
        <cdr:cNvPr id="7" name="Connecteur droit avec flèche 6"/>
        <cdr:cNvCxnSpPr/>
      </cdr:nvCxnSpPr>
      <cdr:spPr>
        <a:xfrm xmlns:a="http://schemas.openxmlformats.org/drawingml/2006/main" flipV="1">
          <a:off x="5562600" y="2115183"/>
          <a:ext cx="63106" cy="189867"/>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5.xml><?xml version="1.0" encoding="utf-8"?>
<c:userShapes xmlns:c="http://schemas.openxmlformats.org/drawingml/2006/chart">
  <cdr:relSizeAnchor xmlns:cdr="http://schemas.openxmlformats.org/drawingml/2006/chartDrawing">
    <cdr:from>
      <cdr:x>0.86618</cdr:x>
      <cdr:y>0.6306</cdr:y>
    </cdr:from>
    <cdr:to>
      <cdr:x>0.9654</cdr:x>
      <cdr:y>0.71989</cdr:y>
    </cdr:to>
    <cdr:sp macro="" textlink="">
      <cdr:nvSpPr>
        <cdr:cNvPr id="2" name="ZoneTexte 1"/>
        <cdr:cNvSpPr txBox="1"/>
      </cdr:nvSpPr>
      <cdr:spPr>
        <a:xfrm xmlns:a="http://schemas.openxmlformats.org/drawingml/2006/main">
          <a:off x="4768700" y="1850002"/>
          <a:ext cx="546251" cy="261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1"/>
            <a:t>année</a:t>
          </a:r>
        </a:p>
      </cdr:txBody>
    </cdr:sp>
  </cdr:relSizeAnchor>
  <cdr:relSizeAnchor xmlns:cdr="http://schemas.openxmlformats.org/drawingml/2006/chartDrawing">
    <cdr:from>
      <cdr:x>0.29931</cdr:x>
      <cdr:y>0.05313</cdr:y>
    </cdr:from>
    <cdr:to>
      <cdr:x>0.56055</cdr:x>
      <cdr:y>0.13168</cdr:y>
    </cdr:to>
    <cdr:sp macro="" textlink="">
      <cdr:nvSpPr>
        <cdr:cNvPr id="7" name="ZoneTexte 5"/>
        <cdr:cNvSpPr txBox="1"/>
      </cdr:nvSpPr>
      <cdr:spPr>
        <a:xfrm xmlns:a="http://schemas.openxmlformats.org/drawingml/2006/main">
          <a:off x="1647835" y="165383"/>
          <a:ext cx="1438243" cy="244508"/>
        </a:xfrm>
        <a:prstGeom xmlns:a="http://schemas.openxmlformats.org/drawingml/2006/main" prst="rect">
          <a:avLst/>
        </a:prstGeom>
        <a:solidFill xmlns:a="http://schemas.openxmlformats.org/drawingml/2006/main">
          <a:sysClr val="window" lastClr="FFFFFF">
            <a:lumMod val="50000"/>
            <a:alpha val="0"/>
          </a:sysClr>
        </a:solidFill>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lang="fr-FR" sz="1100" b="1">
              <a:solidFill>
                <a:sysClr val="window" lastClr="FFFFFF">
                  <a:lumMod val="65000"/>
                </a:sysClr>
              </a:solidFill>
            </a:rPr>
            <a:t>données projetées</a:t>
          </a:r>
        </a:p>
      </cdr:txBody>
    </cdr:sp>
  </cdr:relSizeAnchor>
  <cdr:relSizeAnchor xmlns:cdr="http://schemas.openxmlformats.org/drawingml/2006/chartDrawing">
    <cdr:from>
      <cdr:x>0.32712</cdr:x>
      <cdr:y>0.06945</cdr:y>
    </cdr:from>
    <cdr:to>
      <cdr:x>0.96347</cdr:x>
      <cdr:y>0.71286</cdr:y>
    </cdr:to>
    <cdr:sp macro="" textlink="">
      <cdr:nvSpPr>
        <cdr:cNvPr id="6" name="Rectangle 5"/>
        <cdr:cNvSpPr/>
      </cdr:nvSpPr>
      <cdr:spPr>
        <a:xfrm xmlns:a="http://schemas.openxmlformats.org/drawingml/2006/main">
          <a:off x="1943100" y="200026"/>
          <a:ext cx="3779913" cy="1853004"/>
        </a:xfrm>
        <a:prstGeom xmlns:a="http://schemas.openxmlformats.org/drawingml/2006/main" prst="rect">
          <a:avLst/>
        </a:prstGeom>
        <a:solidFill xmlns:a="http://schemas.openxmlformats.org/drawingml/2006/main">
          <a:schemeClr val="bg1">
            <a:lumMod val="65000"/>
            <a:alpha val="2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drawings/drawing86.xml><?xml version="1.0" encoding="utf-8"?>
<xdr:wsDr xmlns:xdr="http://schemas.openxmlformats.org/drawingml/2006/spreadsheetDrawing" xmlns:a="http://schemas.openxmlformats.org/drawingml/2006/main">
  <xdr:twoCellAnchor>
    <xdr:from>
      <xdr:col>1</xdr:col>
      <xdr:colOff>30956</xdr:colOff>
      <xdr:row>7</xdr:row>
      <xdr:rowOff>128587</xdr:rowOff>
    </xdr:from>
    <xdr:to>
      <xdr:col>6</xdr:col>
      <xdr:colOff>25631</xdr:colOff>
      <xdr:row>20</xdr:row>
      <xdr:rowOff>172087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745331</xdr:colOff>
      <xdr:row>7</xdr:row>
      <xdr:rowOff>161924</xdr:rowOff>
    </xdr:from>
    <xdr:to>
      <xdr:col>13</xdr:col>
      <xdr:colOff>656006</xdr:colOff>
      <xdr:row>21</xdr:row>
      <xdr:rowOff>14924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47625</xdr:colOff>
      <xdr:row>22</xdr:row>
      <xdr:rowOff>152400</xdr:rowOff>
    </xdr:from>
    <xdr:ext cx="6646691" cy="534762"/>
    <xdr:sp macro="" textlink="">
      <xdr:nvSpPr>
        <xdr:cNvPr id="4" name="ZoneTexte 3"/>
        <xdr:cNvSpPr txBox="1"/>
      </xdr:nvSpPr>
      <xdr:spPr>
        <a:xfrm>
          <a:off x="238125" y="4381500"/>
          <a:ext cx="6646691"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b="0" i="1" u="none" strike="noStrike">
              <a:solidFill>
                <a:schemeClr val="tx1"/>
              </a:solidFill>
              <a:effectLst/>
              <a:latin typeface="Times New Roman" panose="02020603050405020304" pitchFamily="18" charset="0"/>
              <a:ea typeface="+mn-ea"/>
              <a:cs typeface="Times New Roman" panose="02020603050405020304" pitchFamily="18" charset="0"/>
            </a:rPr>
            <a:t>Note : montant</a:t>
          </a:r>
          <a:r>
            <a:rPr lang="fr-FR" sz="1000" b="0" i="1" u="none" strike="noStrike" baseline="0">
              <a:solidFill>
                <a:schemeClr val="tx1"/>
              </a:solidFill>
              <a:effectLst/>
              <a:latin typeface="Times New Roman" panose="02020603050405020304" pitchFamily="18" charset="0"/>
              <a:ea typeface="+mn-ea"/>
              <a:cs typeface="Times New Roman" panose="02020603050405020304" pitchFamily="18" charset="0"/>
            </a:rPr>
            <a:t> de pensions brutes, hors </a:t>
          </a:r>
          <a:r>
            <a:rPr lang="fr-FR" sz="1000" b="0" i="1" u="none" strike="noStrike">
              <a:solidFill>
                <a:schemeClr val="tx1"/>
              </a:solidFill>
              <a:effectLst/>
              <a:latin typeface="Times New Roman" panose="02020603050405020304" pitchFamily="18" charset="0"/>
              <a:ea typeface="+mn-ea"/>
              <a:cs typeface="Times New Roman" panose="02020603050405020304" pitchFamily="18" charset="0"/>
            </a:rPr>
            <a:t>versement forfaitaire unique. </a:t>
          </a:r>
        </a:p>
        <a:p>
          <a:r>
            <a:rPr lang="fr-FR" sz="1000" b="0" i="1" u="none" strike="noStrike">
              <a:solidFill>
                <a:schemeClr val="tx1"/>
              </a:solidFill>
              <a:effectLst/>
              <a:latin typeface="Times New Roman" panose="02020603050405020304" pitchFamily="18" charset="0"/>
              <a:ea typeface="+mn-ea"/>
              <a:cs typeface="Times New Roman" panose="02020603050405020304" pitchFamily="18" charset="0"/>
            </a:rPr>
            <a:t>Champ : retraités ayant perçu un droit direct au cours de l’année n, résidant en France, vivants au 31 décembre de l’année.</a:t>
          </a:r>
          <a:br>
            <a:rPr lang="fr-FR" sz="1000" b="0" i="1" u="none" strike="noStrike">
              <a:solidFill>
                <a:schemeClr val="tx1"/>
              </a:solidFill>
              <a:effectLst/>
              <a:latin typeface="Times New Roman" panose="02020603050405020304" pitchFamily="18" charset="0"/>
              <a:ea typeface="+mn-ea"/>
              <a:cs typeface="Times New Roman" panose="02020603050405020304" pitchFamily="18" charset="0"/>
            </a:rPr>
          </a:br>
          <a:r>
            <a:rPr lang="fr-FR" sz="1000" b="0" i="1" u="none" strike="noStrike">
              <a:solidFill>
                <a:schemeClr val="tx1"/>
              </a:solidFill>
              <a:effectLst/>
              <a:latin typeface="Times New Roman" panose="02020603050405020304" pitchFamily="18" charset="0"/>
              <a:ea typeface="+mn-ea"/>
              <a:cs typeface="Times New Roman" panose="02020603050405020304" pitchFamily="18" charset="0"/>
            </a:rPr>
            <a:t>Sources : DREES, EACR, EIR, modèle ANCETRE.</a:t>
          </a:r>
          <a:r>
            <a:rPr lang="fr-FR" sz="1000" i="1">
              <a:latin typeface="Times New Roman" panose="02020603050405020304" pitchFamily="18" charset="0"/>
              <a:cs typeface="Times New Roman" panose="02020603050405020304" pitchFamily="18" charset="0"/>
            </a:rPr>
            <a:t> </a:t>
          </a:r>
        </a:p>
      </xdr:txBody>
    </xdr:sp>
    <xdr:clientData/>
  </xdr:oneCellAnchor>
</xdr:wsDr>
</file>

<file path=xl/drawings/drawing87.xml><?xml version="1.0" encoding="utf-8"?>
<xdr:wsDr xmlns:xdr="http://schemas.openxmlformats.org/drawingml/2006/spreadsheetDrawing" xmlns:a="http://schemas.openxmlformats.org/drawingml/2006/main">
  <xdr:twoCellAnchor>
    <xdr:from>
      <xdr:col>0</xdr:col>
      <xdr:colOff>314325</xdr:colOff>
      <xdr:row>8</xdr:row>
      <xdr:rowOff>0</xdr:rowOff>
    </xdr:from>
    <xdr:to>
      <xdr:col>5</xdr:col>
      <xdr:colOff>574200</xdr:colOff>
      <xdr:row>21</xdr:row>
      <xdr:rowOff>43500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200026</xdr:colOff>
      <xdr:row>22</xdr:row>
      <xdr:rowOff>123825</xdr:rowOff>
    </xdr:from>
    <xdr:ext cx="6457950" cy="1001941"/>
    <xdr:sp macro="" textlink="">
      <xdr:nvSpPr>
        <xdr:cNvPr id="3" name="ZoneTexte 2"/>
        <xdr:cNvSpPr txBox="1"/>
      </xdr:nvSpPr>
      <xdr:spPr>
        <a:xfrm>
          <a:off x="200026" y="4314825"/>
          <a:ext cx="6457950" cy="10019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00" i="1">
              <a:solidFill>
                <a:schemeClr val="tx1"/>
              </a:solidFill>
              <a:effectLst/>
              <a:latin typeface="Times New Roman" panose="02020603050405020304" pitchFamily="18" charset="0"/>
              <a:ea typeface="+mn-ea"/>
              <a:cs typeface="Times New Roman" panose="02020603050405020304" pitchFamily="18" charset="0"/>
            </a:rPr>
            <a:t>Lecture : en 2018, l’écart entre le montant moyen de pension de droit direct des femmes et celui des hommes est de 37,3 %. Cet écart se réduit à 24,3 % une fois prises en compte les pensions de réversion. </a:t>
          </a:r>
        </a:p>
        <a:p>
          <a:r>
            <a:rPr lang="fr-FR" sz="1000" i="1">
              <a:solidFill>
                <a:schemeClr val="tx1"/>
              </a:solidFill>
              <a:effectLst/>
              <a:latin typeface="Times New Roman" panose="02020603050405020304" pitchFamily="18" charset="0"/>
              <a:ea typeface="+mn-ea"/>
              <a:cs typeface="Times New Roman" panose="02020603050405020304" pitchFamily="18" charset="0"/>
            </a:rPr>
            <a:t>Sous l'hypothèse de gains de productivité de 1,3 %, ces écarts respectifs seraient de 25,1 % et 12,4 % en 2070.</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Champ : retraités percevant un droit direct résidant en France.</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Sources : INSEE, modèle DESTINIE, projections COR.</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endParaRPr lang="fr-FR" sz="1100"/>
        </a:p>
      </xdr:txBody>
    </xdr:sp>
    <xdr:clientData/>
  </xdr:oneCellAnchor>
</xdr:wsDr>
</file>

<file path=xl/drawings/drawing88.xml><?xml version="1.0" encoding="utf-8"?>
<xdr:wsDr xmlns:xdr="http://schemas.openxmlformats.org/drawingml/2006/spreadsheetDrawing" xmlns:a="http://schemas.openxmlformats.org/drawingml/2006/main">
  <xdr:twoCellAnchor>
    <xdr:from>
      <xdr:col>1</xdr:col>
      <xdr:colOff>0</xdr:colOff>
      <xdr:row>19</xdr:row>
      <xdr:rowOff>1</xdr:rowOff>
    </xdr:from>
    <xdr:to>
      <xdr:col>6</xdr:col>
      <xdr:colOff>9524</xdr:colOff>
      <xdr:row>26</xdr:row>
      <xdr:rowOff>95250</xdr:rowOff>
    </xdr:to>
    <xdr:sp macro="" textlink="">
      <xdr:nvSpPr>
        <xdr:cNvPr id="2" name="ZoneTexte 1"/>
        <xdr:cNvSpPr txBox="1"/>
      </xdr:nvSpPr>
      <xdr:spPr>
        <a:xfrm>
          <a:off x="762000" y="4676776"/>
          <a:ext cx="6000749" cy="1428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Lecture : en 2016, la masse des pensions de droit direct, y compris les majorations pour trois enfants et plus , versées</a:t>
          </a:r>
          <a:r>
            <a:rPr lang="fr-FR" sz="1000" i="1" baseline="0">
              <a:latin typeface="Times New Roman" panose="02020603050405020304" pitchFamily="18" charset="0"/>
              <a:cs typeface="Times New Roman" panose="02020603050405020304" pitchFamily="18" charset="0"/>
            </a:rPr>
            <a:t> aux femmes </a:t>
          </a:r>
          <a:r>
            <a:rPr lang="fr-FR" sz="1000" i="1">
              <a:latin typeface="Times New Roman" panose="02020603050405020304" pitchFamily="18" charset="0"/>
              <a:cs typeface="Times New Roman" panose="02020603050405020304" pitchFamily="18" charset="0"/>
            </a:rPr>
            <a:t>s’élève à 107,5 milliards d’euros. Les majorations</a:t>
          </a:r>
          <a:r>
            <a:rPr lang="fr-FR" sz="1000" i="1" baseline="0">
              <a:latin typeface="Times New Roman" panose="02020603050405020304" pitchFamily="18" charset="0"/>
              <a:cs typeface="Times New Roman" panose="02020603050405020304" pitchFamily="18" charset="0"/>
            </a:rPr>
            <a:t> pour trois enfants et plus versées aux femmes se montent à 3 milliards d'euros (soit 2,8 % des pensions qu'elles reçoivent). </a:t>
          </a:r>
        </a:p>
        <a:p>
          <a:pPr marL="0" marR="0" indent="0" defTabSz="914400" eaLnBrk="1" fontAlgn="auto" latinLnBrk="0" hangingPunct="1">
            <a:lnSpc>
              <a:spcPct val="100000"/>
            </a:lnSpc>
            <a:spcBef>
              <a:spcPts val="0"/>
            </a:spcBef>
            <a:spcAft>
              <a:spcPts val="0"/>
            </a:spcAft>
            <a:buClrTx/>
            <a:buSzTx/>
            <a:buFontTx/>
            <a:buNone/>
            <a:tabLst/>
            <a:defRPr/>
          </a:pPr>
          <a:r>
            <a:rPr lang="fr-FR" sz="1000" i="1">
              <a:solidFill>
                <a:schemeClr val="dk1"/>
              </a:solidFill>
              <a:effectLst/>
              <a:latin typeface="Times New Roman" panose="02020603050405020304" pitchFamily="18" charset="0"/>
              <a:ea typeface="+mn-ea"/>
              <a:cs typeface="Times New Roman" panose="02020603050405020304" pitchFamily="18" charset="0"/>
            </a:rPr>
            <a:t>Note : les masses des différents dispositifs de solidarité s’appliquant aux pensions de droit direct  sont calculées par différences successives en simulant ce que serait la masse des pensions de droit direct en l’absence de majorations pour trois enfants et plus, puis en l’absence de majorations pour trois enfants et plus et de départs anticipés, et ainsi de suite jusqu’à soustraction de l’ensemble des dispositifs de solidarité.</a:t>
          </a:r>
          <a:endParaRPr lang="fr-FR" sz="1000" i="1">
            <a:latin typeface="Times New Roman" panose="02020603050405020304" pitchFamily="18" charset="0"/>
            <a:cs typeface="Times New Roman" panose="02020603050405020304" pitchFamily="18" charset="0"/>
          </a:endParaRPr>
        </a:p>
        <a:p>
          <a:r>
            <a:rPr lang="fr-FR" sz="1000" i="1">
              <a:latin typeface="Times New Roman" panose="02020603050405020304" pitchFamily="18" charset="0"/>
              <a:cs typeface="Times New Roman" panose="02020603050405020304" pitchFamily="18" charset="0"/>
            </a:rPr>
            <a:t>Champ : ensemble des retraités de droit direct au 31 décembre 2016.</a:t>
          </a:r>
        </a:p>
        <a:p>
          <a:r>
            <a:rPr lang="fr-FR" sz="1000" i="1">
              <a:latin typeface="Times New Roman" panose="02020603050405020304" pitchFamily="18" charset="0"/>
              <a:cs typeface="Times New Roman" panose="02020603050405020304" pitchFamily="18" charset="0"/>
            </a:rPr>
            <a:t>Source : calculs SG-COR d’après évaluations DREES à partir de l’EIR 2016.</a:t>
          </a:r>
        </a:p>
      </xdr:txBody>
    </xdr:sp>
    <xdr:clientData/>
  </xdr:twoCellAnchor>
</xdr:wsDr>
</file>

<file path=xl/drawings/drawing89.xml><?xml version="1.0" encoding="utf-8"?>
<xdr:wsDr xmlns:xdr="http://schemas.openxmlformats.org/drawingml/2006/spreadsheetDrawing" xmlns:a="http://schemas.openxmlformats.org/drawingml/2006/main">
  <xdr:oneCellAnchor>
    <xdr:from>
      <xdr:col>0</xdr:col>
      <xdr:colOff>571500</xdr:colOff>
      <xdr:row>13</xdr:row>
      <xdr:rowOff>142875</xdr:rowOff>
    </xdr:from>
    <xdr:ext cx="6896100" cy="1124667"/>
    <xdr:sp macro="" textlink="">
      <xdr:nvSpPr>
        <xdr:cNvPr id="2" name="ZoneTexte 1"/>
        <xdr:cNvSpPr txBox="1"/>
      </xdr:nvSpPr>
      <xdr:spPr>
        <a:xfrm>
          <a:off x="571500" y="3667125"/>
          <a:ext cx="6896100" cy="1124667"/>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00" i="1">
              <a:solidFill>
                <a:schemeClr val="tx1"/>
              </a:solidFill>
              <a:effectLst/>
              <a:latin typeface="Times New Roman" panose="02020603050405020304" pitchFamily="18" charset="0"/>
              <a:ea typeface="+mn-ea"/>
              <a:cs typeface="Times New Roman" panose="02020603050405020304" pitchFamily="18" charset="0"/>
            </a:rPr>
            <a:t>Lecture : en 2016, la pension moyenne de droit direct hors dispositifs de solidarité s’élevait à 795 euros pour les femmes et 1483 euros pour les hommes, soit un ratio femmes/hommes de 53,6 %. En ajoutant successivement les différents dispositifs de solidarité, la pension des femmes s’élevait à 1066 euros et 1690 euros pour les hommes, soit un ratio de 63,1 %.</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Note : les départs anticipés n’apparaissent pas ici parmi les dispositifs de solidarité car ils ont pour effet d’augmenter les effectifs de retraités et non d’accroître le montant de la pension des bénéficiaires.</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Champ : ensemble des retraités de droit direct âgés de 62 ans et plus en 2016.</a:t>
          </a:r>
          <a:endParaRPr lang="fr-FR" sz="1000">
            <a:solidFill>
              <a:schemeClr val="tx1"/>
            </a:solidFill>
            <a:effectLst/>
            <a:latin typeface="Times New Roman" panose="02020603050405020304" pitchFamily="18" charset="0"/>
            <a:ea typeface="+mn-ea"/>
            <a:cs typeface="Times New Roman" panose="02020603050405020304" pitchFamily="18" charset="0"/>
          </a:endParaRPr>
        </a:p>
        <a:p>
          <a:r>
            <a:rPr lang="fr-FR" sz="1000" i="1">
              <a:solidFill>
                <a:schemeClr val="tx1"/>
              </a:solidFill>
              <a:effectLst/>
              <a:latin typeface="Times New Roman" panose="02020603050405020304" pitchFamily="18" charset="0"/>
              <a:ea typeface="+mn-ea"/>
              <a:cs typeface="Times New Roman" panose="02020603050405020304" pitchFamily="18" charset="0"/>
            </a:rPr>
            <a:t>Source : calculs SG-COR d’après évaluation DREES à partir de l’EIR 2016.</a:t>
          </a:r>
          <a:endParaRPr lang="fr-FR" sz="10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95249</xdr:colOff>
      <xdr:row>24</xdr:row>
      <xdr:rowOff>9525</xdr:rowOff>
    </xdr:from>
    <xdr:to>
      <xdr:col>10</xdr:col>
      <xdr:colOff>95250</xdr:colOff>
      <xdr:row>26</xdr:row>
      <xdr:rowOff>190500</xdr:rowOff>
    </xdr:to>
    <xdr:sp macro="" textlink="">
      <xdr:nvSpPr>
        <xdr:cNvPr id="2" name="ZoneTexte 1"/>
        <xdr:cNvSpPr txBox="1"/>
      </xdr:nvSpPr>
      <xdr:spPr>
        <a:xfrm>
          <a:off x="95249" y="4524375"/>
          <a:ext cx="7000876"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Lecture : en 2019, le niveau des dépenses constaté en 2020 est de 13,6 % alors que celui qui avait été estimé en 2019 était de 13,7 %. En conséquence, l’écart entre ce qui avait été estimé et ce qui a été constaté est de 0,1 point. </a:t>
          </a:r>
          <a:endParaRPr lang="fr-FR" sz="1000" b="0" i="0" u="none" strike="noStrike" baseline="0" smtClean="0">
            <a:solidFill>
              <a:schemeClr val="dk1"/>
            </a:solidFill>
            <a:latin typeface="Times New Roman" panose="02020603050405020304" pitchFamily="18" charset="0"/>
            <a:ea typeface="+mn-ea"/>
            <a:cs typeface="Times New Roman" panose="02020603050405020304" pitchFamily="18" charset="0"/>
          </a:endParaRPr>
        </a:p>
        <a:p>
          <a:r>
            <a:rPr lang="fr-FR" sz="1000" b="0" i="1" u="none" strike="noStrike" baseline="0" smtClean="0">
              <a:solidFill>
                <a:schemeClr val="dk1"/>
              </a:solidFill>
              <a:latin typeface="Times New Roman" panose="02020603050405020304" pitchFamily="18" charset="0"/>
              <a:ea typeface="+mn-ea"/>
              <a:cs typeface="Times New Roman" panose="02020603050405020304" pitchFamily="18" charset="0"/>
            </a:rPr>
            <a:t>Sources : projections COR – juin 2019 et novembre 2020</a:t>
          </a:r>
          <a:r>
            <a:rPr lang="fr-FR" sz="1100" b="0" i="1" u="none" strike="noStrike" baseline="0" smtClean="0">
              <a:solidFill>
                <a:schemeClr val="dk1"/>
              </a:solidFill>
              <a:latin typeface="+mn-lt"/>
              <a:ea typeface="+mn-ea"/>
              <a:cs typeface="+mn-cs"/>
            </a:rPr>
            <a:t>. </a:t>
          </a:r>
          <a:endParaRPr lang="fr-FR" sz="1100"/>
        </a:p>
      </xdr:txBody>
    </xdr:sp>
    <xdr:clientData/>
  </xdr:twoCellAnchor>
</xdr:wsDr>
</file>

<file path=xl/drawings/drawing90.xml><?xml version="1.0" encoding="utf-8"?>
<xdr:wsDr xmlns:xdr="http://schemas.openxmlformats.org/drawingml/2006/spreadsheetDrawing" xmlns:a="http://schemas.openxmlformats.org/drawingml/2006/main">
  <xdr:oneCellAnchor>
    <xdr:from>
      <xdr:col>0</xdr:col>
      <xdr:colOff>600075</xdr:colOff>
      <xdr:row>8</xdr:row>
      <xdr:rowOff>104775</xdr:rowOff>
    </xdr:from>
    <xdr:ext cx="6905625" cy="829714"/>
    <xdr:sp macro="" textlink="">
      <xdr:nvSpPr>
        <xdr:cNvPr id="2" name="ZoneTexte 1"/>
        <xdr:cNvSpPr txBox="1"/>
      </xdr:nvSpPr>
      <xdr:spPr>
        <a:xfrm>
          <a:off x="600075" y="2628900"/>
          <a:ext cx="6905625" cy="829714"/>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00" b="0" i="1" u="none" strike="noStrike" baseline="0" smtClean="0">
              <a:solidFill>
                <a:schemeClr val="tx1"/>
              </a:solidFill>
              <a:latin typeface="Times New Roman" panose="02020603050405020304" pitchFamily="18" charset="0"/>
              <a:ea typeface="+mn-ea"/>
              <a:cs typeface="Times New Roman" panose="02020603050405020304" pitchFamily="18" charset="0"/>
            </a:rPr>
            <a:t>Lecture : en 2016, la pension moyenne de droit direct (hors majorations pour les parent s de trois enfants et plus) s’élevait à 831 euros par mois pour une retraitée mère de trois enfants ou plus ; en ajoutant les majorations pour les parents de trois enfants et plus, le montant moyen de sa pension s’élevait à 908 euros.</a:t>
          </a:r>
        </a:p>
        <a:p>
          <a:r>
            <a:rPr lang="fr-FR" sz="1000" b="0" i="1" u="none" strike="noStrike" baseline="0" smtClean="0">
              <a:solidFill>
                <a:schemeClr val="tx1"/>
              </a:solidFill>
              <a:latin typeface="Times New Roman" panose="02020603050405020304" pitchFamily="18" charset="0"/>
              <a:ea typeface="+mn-ea"/>
              <a:cs typeface="Times New Roman" panose="02020603050405020304" pitchFamily="18" charset="0"/>
            </a:rPr>
            <a:t>Champ : ensemble des retraités de droit direct en 2016.</a:t>
          </a:r>
        </a:p>
        <a:p>
          <a:r>
            <a:rPr lang="fr-FR" sz="1000" b="0" i="1" u="none" strike="noStrike" baseline="0" smtClean="0">
              <a:solidFill>
                <a:schemeClr val="tx1"/>
              </a:solidFill>
              <a:latin typeface="Times New Roman" panose="02020603050405020304" pitchFamily="18" charset="0"/>
              <a:ea typeface="+mn-ea"/>
              <a:cs typeface="Times New Roman" panose="02020603050405020304" pitchFamily="18" charset="0"/>
            </a:rPr>
            <a:t>Source : calculs SG-COR d’après évaluation DREES à partir de l’EIR 2016.</a:t>
          </a:r>
          <a:endParaRPr lang="fr-FR" sz="1000">
            <a:latin typeface="Times New Roman" panose="02020603050405020304" pitchFamily="18" charset="0"/>
            <a:cs typeface="Times New Roman" panose="02020603050405020304" pitchFamily="18" charset="0"/>
          </a:endParaRPr>
        </a:p>
      </xdr:txBody>
    </xdr:sp>
    <xdr:clientData/>
  </xdr:oneCellAnchor>
</xdr:wsDr>
</file>

<file path=xl/drawings/drawing91.xml><?xml version="1.0" encoding="utf-8"?>
<xdr:wsDr xmlns:xdr="http://schemas.openxmlformats.org/drawingml/2006/spreadsheetDrawing" xmlns:a="http://schemas.openxmlformats.org/drawingml/2006/main">
  <xdr:twoCellAnchor>
    <xdr:from>
      <xdr:col>0</xdr:col>
      <xdr:colOff>698500</xdr:colOff>
      <xdr:row>18</xdr:row>
      <xdr:rowOff>158750</xdr:rowOff>
    </xdr:from>
    <xdr:to>
      <xdr:col>8</xdr:col>
      <xdr:colOff>24342</xdr:colOff>
      <xdr:row>27</xdr:row>
      <xdr:rowOff>43393</xdr:rowOff>
    </xdr:to>
    <xdr:sp macro="" textlink="">
      <xdr:nvSpPr>
        <xdr:cNvPr id="2" name="ZoneTexte 1"/>
        <xdr:cNvSpPr txBox="1"/>
      </xdr:nvSpPr>
      <xdr:spPr>
        <a:xfrm>
          <a:off x="698500" y="4006850"/>
          <a:ext cx="6050492" cy="159914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itchFamily="18" charset="0"/>
              <a:cs typeface="Times New Roman" pitchFamily="18" charset="0"/>
            </a:rPr>
            <a:t>Lecture : en 2016, le niveau de vie moyen des veuves retraitées vivant seules était égal à 1 820</a:t>
          </a:r>
          <a:r>
            <a:rPr lang="fr-FR" sz="1000" i="1" baseline="0">
              <a:latin typeface="Times New Roman" pitchFamily="18" charset="0"/>
              <a:cs typeface="Times New Roman" pitchFamily="18" charset="0"/>
            </a:rPr>
            <a:t> </a:t>
          </a:r>
          <a:r>
            <a:rPr lang="fr-FR" sz="1000" i="1">
              <a:latin typeface="Times New Roman" pitchFamily="18" charset="0"/>
              <a:cs typeface="Times New Roman" pitchFamily="18" charset="0"/>
            </a:rPr>
            <a:t>euros par mois et par unité de consommation (en euros 2065),  ce qui représentait 82 % du niveau de vie moyen de l'ensemble des retraités (hommes ou femmes) vivant en couple ; leur taux de pauvreté était de 1026 %.</a:t>
          </a:r>
        </a:p>
        <a:p>
          <a:r>
            <a:rPr lang="fr-FR" sz="1000" i="1">
              <a:latin typeface="Times New Roman" pitchFamily="18" charset="0"/>
              <a:cs typeface="Times New Roman" pitchFamily="18" charset="0"/>
            </a:rPr>
            <a:t>Note : les personnes divorcées incluent les personnes mariées mais séparées de leur conjoint. Le niveau de vie d’une personne désigne le revenu disponible par unité de consommation du ménage auquel appartient cette personne. Les loyers imputés aux propriétaires ne sont pas pris en compte ici.</a:t>
          </a:r>
        </a:p>
        <a:p>
          <a:r>
            <a:rPr lang="fr-FR" sz="1000" i="1">
              <a:latin typeface="Times New Roman" pitchFamily="18" charset="0"/>
              <a:cs typeface="Times New Roman" pitchFamily="18" charset="0"/>
            </a:rPr>
            <a:t>Champ : personnes retraitées vivant en France métropolitaine dans un ménage ordinaire dont le revenu déclaré au fisc est positif ou nul et dont la personne de référence n'est pas étudiante. Les personnes âgées vivant en institution sont hors champ.</a:t>
          </a:r>
        </a:p>
        <a:p>
          <a:r>
            <a:rPr lang="fr-FR" sz="1000" i="1">
              <a:latin typeface="Times New Roman" pitchFamily="18" charset="0"/>
              <a:cs typeface="Times New Roman" pitchFamily="18" charset="0"/>
            </a:rPr>
            <a:t>Sources : INSEE-DGFiP-CNAF-CNAV-CCMSA, enquête Revenus fiscaux et sociaux </a:t>
          </a:r>
          <a:r>
            <a:rPr lang="fr-FR" sz="1000" i="1" baseline="0">
              <a:latin typeface="Times New Roman" pitchFamily="18" charset="0"/>
              <a:cs typeface="Times New Roman" pitchFamily="18" charset="0"/>
            </a:rPr>
            <a:t>2016</a:t>
          </a:r>
          <a:r>
            <a:rPr lang="fr-FR" sz="1000" i="1">
              <a:latin typeface="Times New Roman" pitchFamily="18" charset="0"/>
              <a:cs typeface="Times New Roman" pitchFamily="18" charset="0"/>
            </a:rPr>
            <a:t>.</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307500</xdr:colOff>
      <xdr:row>28</xdr:row>
      <xdr:rowOff>22500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66675</xdr:colOff>
      <xdr:row>29</xdr:row>
      <xdr:rowOff>161925</xdr:rowOff>
    </xdr:from>
    <xdr:ext cx="4533900" cy="447675"/>
    <xdr:sp macro="" textlink="">
      <xdr:nvSpPr>
        <xdr:cNvPr id="3" name="ZoneTexte 2"/>
        <xdr:cNvSpPr txBox="1"/>
      </xdr:nvSpPr>
      <xdr:spPr>
        <a:xfrm>
          <a:off x="828675" y="6457950"/>
          <a:ext cx="4533900"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000" b="0" i="1" u="none" strike="noStrike" baseline="0" smtClean="0">
              <a:solidFill>
                <a:schemeClr val="tx1"/>
              </a:solidFill>
              <a:latin typeface="Times New Roman" panose="02020603050405020304" pitchFamily="18" charset="0"/>
              <a:ea typeface="+mn-ea"/>
              <a:cs typeface="Times New Roman" panose="02020603050405020304" pitchFamily="18" charset="0"/>
            </a:rPr>
            <a:t>Champ : retraités de droit direct, tous régimes confondus, résidant en France.</a:t>
          </a:r>
        </a:p>
        <a:p>
          <a:r>
            <a:rPr lang="fr-FR" sz="1000" b="0" i="1" u="none" strike="noStrike" baseline="0" smtClean="0">
              <a:solidFill>
                <a:schemeClr val="tx1"/>
              </a:solidFill>
              <a:latin typeface="Times New Roman" panose="02020603050405020304" pitchFamily="18" charset="0"/>
              <a:ea typeface="+mn-ea"/>
              <a:cs typeface="Times New Roman" panose="02020603050405020304" pitchFamily="18" charset="0"/>
            </a:rPr>
            <a:t>Sources : DREES, modèle ANCETRE ; projections du COR – novembre 2020.</a:t>
          </a:r>
          <a:endParaRPr lang="fr-FR" sz="1000">
            <a:latin typeface="Times New Roman" panose="02020603050405020304" pitchFamily="18" charset="0"/>
            <a:cs typeface="Times New Roman" panose="02020603050405020304" pitchFamily="18" charset="0"/>
          </a:endParaRPr>
        </a:p>
      </xdr:txBody>
    </xdr:sp>
    <xdr:clientData/>
  </xdr:oneCellAnchor>
</xdr:wsDr>
</file>

<file path=xl/drawings/drawing93.xml><?xml version="1.0" encoding="utf-8"?>
<xdr:wsDr xmlns:xdr="http://schemas.openxmlformats.org/drawingml/2006/spreadsheetDrawing" xmlns:a="http://schemas.openxmlformats.org/drawingml/2006/main">
  <xdr:twoCellAnchor>
    <xdr:from>
      <xdr:col>4</xdr:col>
      <xdr:colOff>439207</xdr:colOff>
      <xdr:row>13</xdr:row>
      <xdr:rowOff>95514</xdr:rowOff>
    </xdr:from>
    <xdr:to>
      <xdr:col>14</xdr:col>
      <xdr:colOff>414374</xdr:colOff>
      <xdr:row>28</xdr:row>
      <xdr:rowOff>118014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UN.CAS.PM.GOUV.FR\COR-COMMUN\C\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ain.oecd.org/sdataELS/Applic/APW94/SOPTABLE/ANNEXE/Restruct/ANXA01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ain.oecd.org\sdataELS\Applic\APW94\SOPTABLE\ANNEXE\Restruct\ANXA01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main.oecd.org\sdataELS\Applic\APW94\SOPTABLE\ANNEXE\Restruct\ANXA01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atos\Presupuesto2006\Version%20Sept05\Remitido%20centros\OS66-Cruces\CONTRATO%20PROGRAMA\A&#209;O%202003\Cuadro%20financiacion%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MMUN.CAS.PM.GOUV.FR\COR-COMMUN\TEMP\prod%20levels%20manufacturi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TEMP\prod%20levels%20manufacturin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TEMP\prod%20levels%20manufacturin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TEMP\prod%20levels%20manufactu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mmun.cas.pm.gouv.fr\cor-commun\EXCELL\CUADERN\2008\cuadern%20MAYO%202008\I.8.1.y%202%20mayo%2020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MMUN.CAS.PM.GOUV.FR\COR-COMMUN\C\TEMP\IJSTECH.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C\TEMP\IJSTEC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C\TEMP\IJSTECH.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C/TEMP/IJSTECH.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C\TEMP\IJSTECH.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C\TEMP\IJSTEC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mmun.cas.pm.gouv.fr\cor-commun\egolberg\Mes%20documents\Publications\doc%20de%20travail\Etudes\86\Graphique%203%20ER%20retraites%20en%202007%20v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egolberg\Mes%20documents\Publications\doc%20de%20travail\Etudes\86\Graphique%203%20ER%20retraites%20en%202007%20v1.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mmun.cas.pm.gouv.fr\cor-commun\adeloffre\Mes%20documents\1-Travaux\ER%20retraites%20en%202007\Donn&#233;es%20caisses\2%20-%20Traitements%20donn&#233;es\Ventil&#233;s%20par%20sexe\Graphique%203%20ER%20retraites%20en%202007%20par%20sexe%20v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TEMP\prod%20levels%20manufacturing.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adeloffre\Mes%20documents\1-Travaux\ER%20retraites%20en%202007\Donn&#233;es%20caisses\2%20-%20Traitements%20donn&#233;es\Ventil&#233;s%20par%20sexe\Graphique%203%20ER%20retraites%20en%202007%20par%20sexe%20v1.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ommun.cas.pm.gouv.fr\cor-commun\egolberg\Mes%20documents\Publications\doc%20de%20travail\Etudes\86\Tableau%204%20ER%20retraites%20en%202007%20v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egolberg\Mes%20documents\Publications\doc%20de%20travail\Etudes\86\Tableau%204%20ER%20retraites%20en%202007%20v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ATOS\Presupuesto2008\v15de2008%20y%20v5de2007\PRESUPUESTO2008V1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DirectionTechnique\UniteActuariatEtudes\1-Etudes%20quantitatives\N&#233;gociations\NEGO2010\8.%20Demandes%20post%2018-03-2011\Projetaccord\Synth-Accord-MEDEF-final-v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TEMP\Rar$DI06.234\Var01_2organic.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11%20-%20Archives\01%20-%20Archives%20anciens%20agents\Briard%20Karine\GT-SP\2013%2011%20-%20Financement%20retraite\2013%2011%20-%20Taux%20normalis&#233;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11%20-%20Archives/01%20-%20Archives%20anciens%20agents/Briard%20Karine/GT-SP/2013%2011%20-%20Financement%20retraite/2013%2011%20-%20Taux%20normalis&#233;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11%20-%20Archives\01%20-%20Archives%20anciens%20agents\Briard%20Karine\GT-SP\2013%2011%20-%20Financement%20retraite\2013%2011%20-%20Structure%20financemen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ommun.cas.pm.gouv.fr\cor-commun\egolberg\Mes%20documents\Publications\doc%20de%20travail\Etudes\86\Graphique%202%20ER%20retraites%20en%202007%20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egolberg\Mes%20documents\Publications\doc%20de%20travail\Etudes\86\Graphique%202%20ER%20retraites%20en%202007%20v1.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mmun.cas.pm.gouv.fr\cor-commun\adeloffre\Mes%20documents\1-Travaux\ER%20retraites%20en%202007\Donn&#233;es%20caisses\2%20-%20Traitements%20donn&#233;es\Ventil&#233;s%20par%20sexe\Graphique%202%20ER%20retraites%20en%202007%20par%20sexe%20v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adeloffre\Mes%20documents\1-Travaux\ER%20retraites%20en%202007\Donn&#233;es%20caisses\2%20-%20Traitements%20donn&#233;es\Ventil&#233;s%20par%20sexe\Graphique%202%20ER%20retraites%20en%202007%20par%20sexe%20v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CGESTION\TRIANUAL\HOJAS98\TRASPL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ommun.cas.pm.gouv.fr\cor-commun\SGGEPEE\AR_ECO\EASE\INF_MENSUAL\Libro\Cap%20IV_N&#250;m.%20de%20pensionistas\IV.1.(1%20y%202)%2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06%20-%20Documentation/Chiffres%20cl&#233;s/Chiffres%20cl&#233;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06%20-%20Documentation\Chiffres%20cl&#233;s\Chiffres%20cl&#233;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OMMUN.CAS.PM.GOUV.FR\COR-COMMUN\06%20-%20Documentation\Chiffres%20cl&#233;s\Chiffres%20cl&#233;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06%20-%20Documentation\Chiffres%20cl&#233;s\Chiffres%20cl&#233;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tilisateurs\hsenghor\AppData\Local\Microsoft\Windows\Temporary%20Internet%20Files\OLK65E4\Tab_SAS_F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TEMP\prod%20levels%20manufactur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ommun.cas.pm.gouv.fr\cor-commun\SGGEPEE\AR_ECO\EASE\INF_MENSUAL\Libro\Cap%20II_Movimientos%20de%20pensiones\II.5.8%20Evoluci&#243;n%20altas%20de%20jubilaci&#243;n%20por%20edade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03%20-%20Publications/02%20-%20Rapports%20annuels%20du%20COR/Novembre%202020/2_Calcul_indicateurs/1_Donn&#233;es_de_base/Financement/R&#233;serves/Tab%201.xxx%20r&#233;serves.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OMMUN.CAS.PM.GOUV.FR\COR-COMMUN\C\Applic\APW94\SOPTABLE\ANNEXE\Restruct\ANXA01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T:\C\Applic\APW94\SOPTABLE\ANNEXE\Restruct\ANXA01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C\Applic\APW94\SOPTABLE\ANNEXE\Restruct\ANXA01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C/Applic/APW94/SOPTABLE/ANNEXE/Restruct/ANXA01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C\Applic\APW94\SOPTABLE\ANNEXE\Restruct\ANXA01A.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G:\C\Applic\APW94\SOPTABLE\ANNEXE\Restruct\ANXA01A.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ommun.cas.pm.gouv.fr\cor-commun\07%20-%20Projections\Actualisations%20annuelles\2019_nov\index%20pensions%20equ%202024\calcul%20v2.xlsm"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irectionTechnique\UniteActuariatEtudes\1-Etudes%20quantitatives\Projections\2010\2.Travaux\R&#233;sultats\Sorties%20multiformats\V5\R4\A\Multiformats%20Agirc-V5R4H4-cptes2011-COR-A-AvecRatt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TEMP\prod%20levels%20manufactur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GEST\PRESUP\COMPAR\PRESUPUESTO%202008\v4%20de%202008\Recibido%20OS\OS63-H.Galdakao\Personal08%20V4%20(julio%20200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GEST\PRESUP\COMPAR\PRESUPUESTO%202008\v4%20de%202008\Recibido%20OS\OS63-H.Galdakao\Personal08%20V15(octubre%20200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Campagne%202016-2017\Travail%20-%20Emploi\Ch&#244;mage\ffc\tableaux%20finis\CW17FDSDS135.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11%20-%20Archives/01%20-%20Archives%20anciens%20agents/Briard%20Karine/GT-SP/2013%2011%20-%20Financement%20retraite/2013%2011%20-%20Structure%20financement.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11%20-%20Archives\01%20-%20Archives%20anciens%20agents\Briard%20Karine\GT-SP\2013%2011%20-%20Financement%20retraite\2013%2011%20-%20Structure%20financemen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MUN.CAS.PM.GOUV.FR\COR-COMMUN\@\main.oecd.org\sdataELS\Applic\APW94\SOPTABLE\ANNEXE\Restruct\ANXA01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main.oecd.org\sdataELS\Applic\APW94\SOPTABLE\ANNEXE\Restruct\ANXA01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main.oecd.org\sdataELS\Applic\APW94\SOPTABLE\ANNEXE\Restruct\ANXA01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 Directriz"/>
      <sheetName val="RESUMEN"/>
      <sheetName val="C P SOMBRA"/>
      <sheetName val="comprobacion 01"/>
      <sheetName val="CP PTO"/>
      <sheetName val="C. PENSION"/>
      <sheetName val="dispersion geografica 2002"/>
      <sheetName val="DESLIZ DISP. GEOG.2003"/>
      <sheetName val="EXCLUSIVIDAD 2002"/>
      <sheetName val="DESLIZ. EXCLUSIVIDAD 2003"/>
      <sheetName val="ANTIGUEDAD 2002"/>
      <sheetName val="TISr Dic02"/>
      <sheetName val="Ruralidad2-03 sin SS"/>
      <sheetName val="Ruralidad2 con SS"/>
      <sheetName val="ALQUILERES"/>
      <sheetName val="REFUERZO VERANO 2002"/>
      <sheetName val="RESIDENCIAS 2002"/>
      <sheetName val="ATENCION CONTINUADA 2002"/>
      <sheetName val="PAC 2002"/>
      <sheetName val="ESPECIALIDADES 2002"/>
      <sheetName val="LABORATORIO 2002"/>
      <sheetName val="RADIOLOGIA 2002"/>
      <sheetName val="CAM 2002"/>
      <sheetName val="EXTRACOMARCA 2002"/>
      <sheetName val="SALUD MENTAL 2002"/>
      <sheetName val="PADI 2002"/>
      <sheetName val="ODONT ZARAM II 2002"/>
      <sheetName val="ODONT LAKUABIZKARRA 2002"/>
      <sheetName val="ODONTOLOGIA TOTAL 2002"/>
      <sheetName val="CENTRO PENITENCIARIO 2002"/>
      <sheetName val="BIZKAIA A.C. 2002"/>
      <sheetName val="C_ PEN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04"/>
      <sheetName val="Données"/>
      <sheetName val="Macro1"/>
    </sheetNames>
    <sheetDataSet>
      <sheetData sheetId="0" refreshError="1"/>
      <sheetData sheetId="1"/>
      <sheetData sheetId="2">
        <row r="23">
          <cell r="C23">
            <v>1487</v>
          </cell>
        </row>
        <row r="26">
          <cell r="C26">
            <v>514</v>
          </cell>
        </row>
        <row r="29">
          <cell r="C29">
            <v>8347</v>
          </cell>
        </row>
        <row r="31">
          <cell r="C31">
            <v>13687</v>
          </cell>
        </row>
        <row r="34">
          <cell r="C34">
            <v>30037</v>
          </cell>
        </row>
        <row r="36">
          <cell r="C36">
            <v>15330</v>
          </cell>
        </row>
        <row r="39">
          <cell r="C39">
            <v>2180</v>
          </cell>
        </row>
        <row r="41">
          <cell r="C41">
            <v>1172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04"/>
      <sheetName val="Données"/>
      <sheetName val="Macro1"/>
    </sheetNames>
    <sheetDataSet>
      <sheetData sheetId="0" refreshError="1"/>
      <sheetData sheetId="1"/>
      <sheetData sheetId="2">
        <row r="23">
          <cell r="C23">
            <v>1487</v>
          </cell>
        </row>
        <row r="26">
          <cell r="C26">
            <v>514</v>
          </cell>
        </row>
        <row r="29">
          <cell r="C29">
            <v>8347</v>
          </cell>
        </row>
        <row r="31">
          <cell r="C31">
            <v>13687</v>
          </cell>
        </row>
        <row r="34">
          <cell r="C34">
            <v>30037</v>
          </cell>
        </row>
        <row r="36">
          <cell r="C36">
            <v>15330</v>
          </cell>
        </row>
        <row r="39">
          <cell r="C39">
            <v>2180</v>
          </cell>
        </row>
        <row r="41">
          <cell r="C41">
            <v>1172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04 Ensemble"/>
      <sheetName val="Graph 04 Hommes"/>
      <sheetName val="Graph 04 Femmes"/>
      <sheetName val="Données Ensemble"/>
      <sheetName val="Données Hommes"/>
      <sheetName val="Données Femmes"/>
      <sheetName val="Macro1"/>
    </sheetNames>
    <sheetDataSet>
      <sheetData sheetId="0" refreshError="1"/>
      <sheetData sheetId="1" refreshError="1"/>
      <sheetData sheetId="2" refreshError="1"/>
      <sheetData sheetId="3" refreshError="1"/>
      <sheetData sheetId="4" refreshError="1"/>
      <sheetData sheetId="5" refreshError="1"/>
      <sheetData sheetId="6" refreshError="1">
        <row r="88">
          <cell r="C88">
            <v>18</v>
          </cell>
        </row>
        <row r="91">
          <cell r="C91">
            <v>153</v>
          </cell>
        </row>
        <row r="94">
          <cell r="C94">
            <v>4828</v>
          </cell>
        </row>
        <row r="96">
          <cell r="C96">
            <v>7030</v>
          </cell>
        </row>
        <row r="99">
          <cell r="C99">
            <v>11836</v>
          </cell>
        </row>
        <row r="101">
          <cell r="C101">
            <v>7105</v>
          </cell>
        </row>
        <row r="104">
          <cell r="C104">
            <v>1154</v>
          </cell>
        </row>
        <row r="106">
          <cell r="C106">
            <v>801</v>
          </cell>
        </row>
        <row r="153">
          <cell r="C153">
            <v>1469</v>
          </cell>
        </row>
        <row r="156">
          <cell r="C156">
            <v>361</v>
          </cell>
        </row>
        <row r="159">
          <cell r="C159">
            <v>3519</v>
          </cell>
        </row>
        <row r="161">
          <cell r="C161">
            <v>6657</v>
          </cell>
        </row>
        <row r="164">
          <cell r="C164">
            <v>18201</v>
          </cell>
        </row>
        <row r="166">
          <cell r="C166">
            <v>8225</v>
          </cell>
        </row>
        <row r="169">
          <cell r="C169">
            <v>1026</v>
          </cell>
        </row>
        <row r="171">
          <cell r="C171">
            <v>371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04 Ensemble"/>
      <sheetName val="Graph 04 Hommes"/>
      <sheetName val="Graph 04 Femmes"/>
      <sheetName val="Données Ensemble"/>
      <sheetName val="Données Hommes"/>
      <sheetName val="Données Femmes"/>
      <sheetName val="Macro1"/>
    </sheetNames>
    <sheetDataSet>
      <sheetData sheetId="0" refreshError="1"/>
      <sheetData sheetId="1" refreshError="1"/>
      <sheetData sheetId="2" refreshError="1"/>
      <sheetData sheetId="3" refreshError="1"/>
      <sheetData sheetId="4" refreshError="1"/>
      <sheetData sheetId="5" refreshError="1"/>
      <sheetData sheetId="6" refreshError="1">
        <row r="88">
          <cell r="C88">
            <v>18</v>
          </cell>
        </row>
        <row r="91">
          <cell r="C91">
            <v>153</v>
          </cell>
        </row>
        <row r="94">
          <cell r="C94">
            <v>4828</v>
          </cell>
        </row>
        <row r="96">
          <cell r="C96">
            <v>7030</v>
          </cell>
        </row>
        <row r="99">
          <cell r="C99">
            <v>11836</v>
          </cell>
        </row>
        <row r="101">
          <cell r="C101">
            <v>7105</v>
          </cell>
        </row>
        <row r="104">
          <cell r="C104">
            <v>1154</v>
          </cell>
        </row>
        <row r="106">
          <cell r="C106">
            <v>801</v>
          </cell>
        </row>
        <row r="153">
          <cell r="C153">
            <v>1469</v>
          </cell>
        </row>
        <row r="156">
          <cell r="C156">
            <v>361</v>
          </cell>
        </row>
        <row r="159">
          <cell r="C159">
            <v>3519</v>
          </cell>
        </row>
        <row r="161">
          <cell r="C161">
            <v>6657</v>
          </cell>
        </row>
        <row r="164">
          <cell r="C164">
            <v>18201</v>
          </cell>
        </row>
        <row r="166">
          <cell r="C166">
            <v>8225</v>
          </cell>
        </row>
        <row r="169">
          <cell r="C169">
            <v>1026</v>
          </cell>
        </row>
        <row r="171">
          <cell r="C171">
            <v>371</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4"/>
      <sheetName val="Données"/>
      <sheetName val="Macro1"/>
    </sheetNames>
    <sheetDataSet>
      <sheetData sheetId="0" refreshError="1"/>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4"/>
      <sheetName val="Données"/>
      <sheetName val="Macro1"/>
    </sheetNames>
    <sheetDataSet>
      <sheetData sheetId="0" refreshError="1"/>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V5-07"/>
      <sheetName val="PERSONALv152008"/>
      <sheetName val="PRIM"/>
      <sheetName val="H. Gener"/>
      <sheetName val="H.Com"/>
      <sheetName val="H.MYL"/>
      <sheetName val="PSQI"/>
      <sheetName val="SUPR"/>
      <sheetName val="resumen PERS"/>
      <sheetName val="evolutPERS"/>
      <sheetName val="FARMACIA"/>
      <sheetName val="PRÓTESIS"/>
      <sheetName val="MAT SAN sin prot "/>
      <sheetName val="MAT SAN total"/>
      <sheetName val="OTROS APROV"/>
      <sheetName val="VAR EXIST"/>
      <sheetName val="PROV EXIST"/>
      <sheetName val="PROV TRAFICO"/>
      <sheetName val="OSATEK"/>
      <sheetName val="CONVENIO"/>
      <sheetName val="OTR GTO EXT sinOTK"/>
      <sheetName val="Limpieza"/>
      <sheetName val="tot OTR GTO EXT"/>
      <sheetName val="SERV EXTER"/>
      <sheetName val="OTROS EXPLOT"/>
      <sheetName val="TOTAL FUNC "/>
      <sheetName val="ING TERC"/>
      <sheetName val="lagunaro"/>
      <sheetName val="OTR NO PUBL"/>
      <sheetName val="TOT ING NO PUBL"/>
      <sheetName val="RDO FINANC"/>
      <sheetName val="mensual"/>
      <sheetName val="RDO EXTR"/>
      <sheetName val="TRASPASOS"/>
      <sheetName val="NEC.FINAN"/>
      <sheetName val="RESUMEN 08"/>
      <sheetName val="ENCAJE PRES"/>
      <sheetName val="PREVISION 200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act général"/>
      <sheetName val="Impact détail AGIRC ARRCO"/>
      <sheetName val="Impact détail AGIRC"/>
      <sheetName val="Impact détail ARRCO"/>
      <sheetName val="Recap V3"/>
      <sheetName val="Recap V1 "/>
      <sheetName val="Recap V2"/>
      <sheetName val="Situation avant réforme"/>
      <sheetName val="RecapRUm0m7"/>
      <sheetName val="RecapAGIRCm0m7"/>
      <sheetName val="RecapARRCOm0m7"/>
      <sheetName val="Sitinihorsmensu"/>
      <sheetName val="Impact alignement"/>
      <sheetName val="Impact Plaf majo"/>
      <sheetName val="m0"/>
      <sheetName val="m1"/>
      <sheetName val="m2"/>
      <sheetName val="m3"/>
      <sheetName val="m4"/>
      <sheetName val="m5"/>
      <sheetName val="m6"/>
      <sheetName val="m7"/>
      <sheetName val="Mesures"/>
    </sheetNames>
    <sheetDataSet>
      <sheetData sheetId="0"/>
      <sheetData sheetId="1"/>
      <sheetData sheetId="2"/>
      <sheetData sheetId="3"/>
      <sheetData sheetId="4"/>
      <sheetData sheetId="5"/>
      <sheetData sheetId="6"/>
      <sheetData sheetId="7"/>
      <sheetData sheetId="8">
        <row r="9">
          <cell r="A9">
            <v>2009</v>
          </cell>
          <cell r="D9">
            <v>51590</v>
          </cell>
          <cell r="I9">
            <v>51590</v>
          </cell>
          <cell r="J9">
            <v>0</v>
          </cell>
          <cell r="O9">
            <v>51590</v>
          </cell>
          <cell r="P9">
            <v>0</v>
          </cell>
          <cell r="U9">
            <v>51590</v>
          </cell>
          <cell r="V9">
            <v>0</v>
          </cell>
          <cell r="AA9">
            <v>51590</v>
          </cell>
          <cell r="AB9">
            <v>0</v>
          </cell>
          <cell r="AG9">
            <v>51590</v>
          </cell>
          <cell r="AH9">
            <v>0</v>
          </cell>
          <cell r="AM9">
            <v>51590</v>
          </cell>
          <cell r="AN9">
            <v>0</v>
          </cell>
          <cell r="AS9">
            <v>51590</v>
          </cell>
          <cell r="AT9">
            <v>0</v>
          </cell>
          <cell r="AY9">
            <v>51590</v>
          </cell>
          <cell r="AZ9">
            <v>0</v>
          </cell>
        </row>
        <row r="10">
          <cell r="A10">
            <v>2010</v>
          </cell>
          <cell r="B10">
            <v>-1967.2669037849755</v>
          </cell>
          <cell r="C10">
            <v>-1967.2669037849755</v>
          </cell>
          <cell r="D10">
            <v>49633.556759887913</v>
          </cell>
          <cell r="E10">
            <v>-1967.2669037849755</v>
          </cell>
          <cell r="F10">
            <v>0</v>
          </cell>
          <cell r="G10">
            <v>-1967.2669037849755</v>
          </cell>
          <cell r="H10">
            <v>0</v>
          </cell>
          <cell r="I10">
            <v>49633.556759887913</v>
          </cell>
          <cell r="J10">
            <v>0</v>
          </cell>
          <cell r="K10">
            <v>-1967.2669037849757</v>
          </cell>
          <cell r="L10">
            <v>0</v>
          </cell>
          <cell r="M10">
            <v>-1967.2669037849757</v>
          </cell>
          <cell r="N10">
            <v>0</v>
          </cell>
          <cell r="O10">
            <v>49633.556759887906</v>
          </cell>
          <cell r="P10">
            <v>0</v>
          </cell>
          <cell r="Q10">
            <v>-1967.2669037849757</v>
          </cell>
          <cell r="R10">
            <v>0</v>
          </cell>
          <cell r="S10">
            <v>-1967.2669037849757</v>
          </cell>
          <cell r="T10">
            <v>0</v>
          </cell>
          <cell r="U10">
            <v>49633.556759887906</v>
          </cell>
          <cell r="V10">
            <v>0</v>
          </cell>
          <cell r="W10">
            <v>-1967.2669037849757</v>
          </cell>
          <cell r="X10">
            <v>0</v>
          </cell>
          <cell r="Y10">
            <v>-1967.2669037849757</v>
          </cell>
          <cell r="Z10">
            <v>0</v>
          </cell>
          <cell r="AA10">
            <v>49633.556759887906</v>
          </cell>
          <cell r="AB10">
            <v>0</v>
          </cell>
          <cell r="AC10">
            <v>-1967.2669037849757</v>
          </cell>
          <cell r="AD10">
            <v>0</v>
          </cell>
          <cell r="AE10">
            <v>-1967.2669037849757</v>
          </cell>
          <cell r="AF10">
            <v>0</v>
          </cell>
          <cell r="AG10">
            <v>49633.556759887906</v>
          </cell>
          <cell r="AH10">
            <v>0</v>
          </cell>
          <cell r="AI10">
            <v>-1967.2669037849757</v>
          </cell>
          <cell r="AJ10">
            <v>0</v>
          </cell>
          <cell r="AK10">
            <v>-1967.2669037849757</v>
          </cell>
          <cell r="AL10">
            <v>0</v>
          </cell>
          <cell r="AM10">
            <v>49633.556759887906</v>
          </cell>
          <cell r="AN10">
            <v>0</v>
          </cell>
          <cell r="AO10">
            <v>-1967.2669037849757</v>
          </cell>
          <cell r="AP10">
            <v>0</v>
          </cell>
          <cell r="AQ10">
            <v>-1967.2669037849757</v>
          </cell>
          <cell r="AR10">
            <v>0</v>
          </cell>
          <cell r="AS10">
            <v>49633.556759887906</v>
          </cell>
          <cell r="AT10">
            <v>0</v>
          </cell>
          <cell r="AU10">
            <v>-1967.2669037849757</v>
          </cell>
          <cell r="AV10">
            <v>0</v>
          </cell>
          <cell r="AW10">
            <v>-1967.2669037849757</v>
          </cell>
          <cell r="AX10">
            <v>0</v>
          </cell>
          <cell r="AY10">
            <v>49633.556759887906</v>
          </cell>
          <cell r="AZ10">
            <v>0</v>
          </cell>
        </row>
        <row r="11">
          <cell r="A11">
            <v>2011</v>
          </cell>
          <cell r="B11">
            <v>-2833.6250462658991</v>
          </cell>
          <cell r="C11">
            <v>-4800.8919500508746</v>
          </cell>
          <cell r="D11">
            <v>46596.771711187263</v>
          </cell>
          <cell r="E11">
            <v>-2948.9779624464481</v>
          </cell>
          <cell r="F11">
            <v>-115.35291618054907</v>
          </cell>
          <cell r="G11">
            <v>-4916.2448662314237</v>
          </cell>
          <cell r="H11">
            <v>-115.35291618054907</v>
          </cell>
          <cell r="I11">
            <v>46467.994696049122</v>
          </cell>
          <cell r="J11">
            <v>-128.777015138141</v>
          </cell>
          <cell r="K11">
            <v>-2948.9779624464486</v>
          </cell>
          <cell r="L11">
            <v>0</v>
          </cell>
          <cell r="M11">
            <v>-4916.2448662314246</v>
          </cell>
          <cell r="N11">
            <v>0</v>
          </cell>
          <cell r="O11">
            <v>46467.994696049122</v>
          </cell>
          <cell r="P11">
            <v>0</v>
          </cell>
          <cell r="Q11">
            <v>-2948.9779624464486</v>
          </cell>
          <cell r="R11">
            <v>0</v>
          </cell>
          <cell r="S11">
            <v>-4916.2448662314246</v>
          </cell>
          <cell r="T11">
            <v>0</v>
          </cell>
          <cell r="U11">
            <v>46467.994696049114</v>
          </cell>
          <cell r="V11">
            <v>0</v>
          </cell>
          <cell r="W11">
            <v>-2656.5671582979726</v>
          </cell>
          <cell r="X11">
            <v>292.41080414847602</v>
          </cell>
          <cell r="Y11">
            <v>-4623.8340620829485</v>
          </cell>
          <cell r="Z11">
            <v>292.41080414847602</v>
          </cell>
          <cell r="AA11">
            <v>46830.343729915767</v>
          </cell>
          <cell r="AB11">
            <v>362.34903386665246</v>
          </cell>
          <cell r="AC11">
            <v>-2656.5671582979726</v>
          </cell>
          <cell r="AD11">
            <v>0</v>
          </cell>
          <cell r="AE11">
            <v>-4623.8340620829485</v>
          </cell>
          <cell r="AF11">
            <v>0</v>
          </cell>
          <cell r="AG11">
            <v>46830.343729915767</v>
          </cell>
          <cell r="AH11">
            <v>0</v>
          </cell>
          <cell r="AI11">
            <v>-2656.5671582979726</v>
          </cell>
          <cell r="AJ11">
            <v>0</v>
          </cell>
          <cell r="AK11">
            <v>-4623.8340620829485</v>
          </cell>
          <cell r="AL11">
            <v>0</v>
          </cell>
          <cell r="AM11">
            <v>46830.343729915767</v>
          </cell>
          <cell r="AN11">
            <v>0</v>
          </cell>
          <cell r="AO11">
            <v>-2656.5671582979726</v>
          </cell>
          <cell r="AP11">
            <v>0</v>
          </cell>
          <cell r="AQ11">
            <v>-4623.8340620829485</v>
          </cell>
          <cell r="AR11">
            <v>0</v>
          </cell>
          <cell r="AS11">
            <v>46830.343729915767</v>
          </cell>
          <cell r="AT11">
            <v>0</v>
          </cell>
          <cell r="AU11">
            <v>-2656.5671582979726</v>
          </cell>
          <cell r="AV11">
            <v>0</v>
          </cell>
          <cell r="AW11">
            <v>-4623.8340620829485</v>
          </cell>
          <cell r="AX11">
            <v>0</v>
          </cell>
          <cell r="AY11">
            <v>46830.343729915767</v>
          </cell>
          <cell r="AZ11">
            <v>0</v>
          </cell>
        </row>
        <row r="12">
          <cell r="A12">
            <v>2012</v>
          </cell>
          <cell r="B12">
            <v>-2296.7373093981423</v>
          </cell>
          <cell r="C12">
            <v>-7097.6292594490169</v>
          </cell>
          <cell r="D12">
            <v>43948.540805543686</v>
          </cell>
          <cell r="E12">
            <v>-2629.3161512512324</v>
          </cell>
          <cell r="F12">
            <v>-332.57884185309013</v>
          </cell>
          <cell r="G12">
            <v>-7545.5610174826561</v>
          </cell>
          <cell r="H12">
            <v>-447.9317580336392</v>
          </cell>
          <cell r="I12">
            <v>43459.346744048504</v>
          </cell>
          <cell r="J12">
            <v>-489.19406149518181</v>
          </cell>
          <cell r="K12">
            <v>-2629.3161512512329</v>
          </cell>
          <cell r="L12">
            <v>0</v>
          </cell>
          <cell r="M12">
            <v>-7545.5610174826579</v>
          </cell>
          <cell r="N12">
            <v>0</v>
          </cell>
          <cell r="O12">
            <v>43459.346744048504</v>
          </cell>
          <cell r="P12">
            <v>0</v>
          </cell>
          <cell r="Q12">
            <v>-2648.8376990356301</v>
          </cell>
          <cell r="R12">
            <v>-19.521547784397171</v>
          </cell>
          <cell r="S12">
            <v>-7565.0825652670546</v>
          </cell>
          <cell r="T12">
            <v>-19.521547784396716</v>
          </cell>
          <cell r="U12">
            <v>43441.379546462806</v>
          </cell>
          <cell r="V12">
            <v>-17.967197585698159</v>
          </cell>
          <cell r="W12">
            <v>-2417.7855696723818</v>
          </cell>
          <cell r="X12">
            <v>231.05212936324824</v>
          </cell>
          <cell r="Y12">
            <v>-7041.6196317553304</v>
          </cell>
          <cell r="Z12">
            <v>523.46293351172426</v>
          </cell>
          <cell r="AA12">
            <v>44025.75837628499</v>
          </cell>
          <cell r="AB12">
            <v>584.37882982218434</v>
          </cell>
          <cell r="AC12">
            <v>-2404.4055732890738</v>
          </cell>
          <cell r="AD12">
            <v>13.379996383308026</v>
          </cell>
          <cell r="AE12">
            <v>-7028.2396353720223</v>
          </cell>
          <cell r="AF12">
            <v>13.379996383308026</v>
          </cell>
          <cell r="AG12">
            <v>44042.333502577261</v>
          </cell>
          <cell r="AH12">
            <v>16.575126292271307</v>
          </cell>
          <cell r="AI12">
            <v>-2412.7549691574882</v>
          </cell>
          <cell r="AJ12">
            <v>-8.3493958684143763</v>
          </cell>
          <cell r="AK12">
            <v>-7036.5890312404372</v>
          </cell>
          <cell r="AL12">
            <v>-8.3493958684148311</v>
          </cell>
          <cell r="AM12">
            <v>44031.987114949414</v>
          </cell>
          <cell r="AN12">
            <v>-10.346387627847434</v>
          </cell>
          <cell r="AO12">
            <v>-2412.7549691574882</v>
          </cell>
          <cell r="AP12">
            <v>0</v>
          </cell>
          <cell r="AQ12">
            <v>-7036.5890312404372</v>
          </cell>
          <cell r="AR12">
            <v>0</v>
          </cell>
          <cell r="AS12">
            <v>44031.987114949414</v>
          </cell>
          <cell r="AT12">
            <v>0</v>
          </cell>
          <cell r="AU12">
            <v>-2407.5407633576124</v>
          </cell>
          <cell r="AV12">
            <v>5.2142057998757991</v>
          </cell>
          <cell r="AW12">
            <v>-7031.3748254405609</v>
          </cell>
          <cell r="AX12">
            <v>5.2142057998762539</v>
          </cell>
          <cell r="AY12">
            <v>44037.201320749293</v>
          </cell>
          <cell r="AZ12">
            <v>5.2142057998789824</v>
          </cell>
        </row>
        <row r="13">
          <cell r="A13">
            <v>2013</v>
          </cell>
          <cell r="B13">
            <v>-1689.5082125928188</v>
          </cell>
          <cell r="C13">
            <v>-8787.1374720418353</v>
          </cell>
          <cell r="D13">
            <v>41850.07918681531</v>
          </cell>
          <cell r="E13">
            <v>-2238.0510551552675</v>
          </cell>
          <cell r="F13">
            <v>-548.54284256244864</v>
          </cell>
          <cell r="G13">
            <v>-9783.6120726379231</v>
          </cell>
          <cell r="H13">
            <v>-996.47460059608784</v>
          </cell>
          <cell r="I13">
            <v>40778.242302222367</v>
          </cell>
          <cell r="J13">
            <v>-1071.8368845929435</v>
          </cell>
          <cell r="K13">
            <v>-2238.0510551552675</v>
          </cell>
          <cell r="L13">
            <v>0</v>
          </cell>
          <cell r="M13">
            <v>-9783.6120726379249</v>
          </cell>
          <cell r="N13">
            <v>0</v>
          </cell>
          <cell r="O13">
            <v>50113.122160799729</v>
          </cell>
          <cell r="P13">
            <v>9334.879858577362</v>
          </cell>
          <cell r="Q13">
            <v>-2283.5219436672141</v>
          </cell>
          <cell r="R13">
            <v>-45.470888511946669</v>
          </cell>
          <cell r="S13">
            <v>-9848.6045089342697</v>
          </cell>
          <cell r="T13">
            <v>-64.992436296344749</v>
          </cell>
          <cell r="U13">
            <v>50052.739324025868</v>
          </cell>
          <cell r="V13">
            <v>-60.382836773860618</v>
          </cell>
          <cell r="W13">
            <v>-2049.2946894325378</v>
          </cell>
          <cell r="X13">
            <v>234.22725423467637</v>
          </cell>
          <cell r="Y13">
            <v>-9090.9143211878691</v>
          </cell>
          <cell r="Z13">
            <v>757.69018774640062</v>
          </cell>
          <cell r="AA13">
            <v>50861.830852862418</v>
          </cell>
          <cell r="AB13">
            <v>809.09152883655042</v>
          </cell>
          <cell r="AC13">
            <v>-2022.7907149948389</v>
          </cell>
          <cell r="AD13">
            <v>26.503974437698844</v>
          </cell>
          <cell r="AE13">
            <v>-9051.030350366862</v>
          </cell>
          <cell r="AF13">
            <v>39.883970821007097</v>
          </cell>
          <cell r="AG13">
            <v>50905.319906452089</v>
          </cell>
          <cell r="AH13">
            <v>43.48905358967022</v>
          </cell>
          <cell r="AI13">
            <v>-2039.764858287283</v>
          </cell>
          <cell r="AJ13">
            <v>-16.974143292444069</v>
          </cell>
          <cell r="AK13">
            <v>-9076.3538895277197</v>
          </cell>
          <cell r="AL13">
            <v>-25.323539160857763</v>
          </cell>
          <cell r="AM13">
            <v>50877.709745442044</v>
          </cell>
          <cell r="AN13">
            <v>-27.610161010044976</v>
          </cell>
          <cell r="AO13">
            <v>-2007.5392654019051</v>
          </cell>
          <cell r="AP13">
            <v>32.225592885377864</v>
          </cell>
          <cell r="AQ13">
            <v>-9044.1282966423423</v>
          </cell>
          <cell r="AR13">
            <v>32.225592885377409</v>
          </cell>
          <cell r="AS13">
            <v>50909.935338327421</v>
          </cell>
          <cell r="AT13">
            <v>32.225592885377409</v>
          </cell>
          <cell r="AU13">
            <v>-1997.1879110307307</v>
          </cell>
          <cell r="AV13">
            <v>10.351354371174466</v>
          </cell>
          <cell r="AW13">
            <v>-9028.5627364712909</v>
          </cell>
          <cell r="AX13">
            <v>15.565560171051402</v>
          </cell>
          <cell r="AY13">
            <v>50925.588450921576</v>
          </cell>
          <cell r="AZ13">
            <v>15.653112594154663</v>
          </cell>
        </row>
        <row r="14">
          <cell r="A14">
            <v>2014</v>
          </cell>
          <cell r="B14">
            <v>-1333.1982355227358</v>
          </cell>
          <cell r="C14">
            <v>-10120.335707564571</v>
          </cell>
          <cell r="D14">
            <v>40014.426015488651</v>
          </cell>
          <cell r="E14">
            <v>-2097.7817351431422</v>
          </cell>
          <cell r="F14">
            <v>-764.58349962040643</v>
          </cell>
          <cell r="G14">
            <v>-11881.393807781065</v>
          </cell>
          <cell r="H14">
            <v>-1761.0581002164945</v>
          </cell>
          <cell r="I14">
            <v>38133.766698556989</v>
          </cell>
          <cell r="J14">
            <v>-1880.659316931662</v>
          </cell>
          <cell r="K14">
            <v>-2097.7817351431422</v>
          </cell>
          <cell r="L14">
            <v>0</v>
          </cell>
          <cell r="M14">
            <v>-11881.393807781067</v>
          </cell>
          <cell r="N14">
            <v>0</v>
          </cell>
          <cell r="O14">
            <v>48049.054419091437</v>
          </cell>
          <cell r="P14">
            <v>9915.2877205344485</v>
          </cell>
          <cell r="Q14">
            <v>-2176.1205288373967</v>
          </cell>
          <cell r="R14">
            <v>-78.338793694254491</v>
          </cell>
          <cell r="S14">
            <v>-12024.725037771666</v>
          </cell>
          <cell r="T14">
            <v>-143.33122999059924</v>
          </cell>
          <cell r="U14">
            <v>47911.798503893486</v>
          </cell>
          <cell r="V14">
            <v>-137.25591519795125</v>
          </cell>
          <cell r="W14">
            <v>-1938.204382029666</v>
          </cell>
          <cell r="X14">
            <v>237.91614680773068</v>
          </cell>
          <cell r="Y14">
            <v>-11029.118703217535</v>
          </cell>
          <cell r="Z14">
            <v>995.60633455413154</v>
          </cell>
          <cell r="AA14">
            <v>48972.582353318765</v>
          </cell>
          <cell r="AB14">
            <v>1060.7838494252792</v>
          </cell>
          <cell r="AC14">
            <v>-1899.5635836794602</v>
          </cell>
          <cell r="AD14">
            <v>38.640798350205841</v>
          </cell>
          <cell r="AE14">
            <v>-10950.593934046323</v>
          </cell>
          <cell r="AF14">
            <v>78.524769171212029</v>
          </cell>
          <cell r="AG14">
            <v>49056.75164859974</v>
          </cell>
          <cell r="AH14">
            <v>84.169295280975348</v>
          </cell>
          <cell r="AI14">
            <v>-1924.755791483034</v>
          </cell>
          <cell r="AJ14">
            <v>-25.192207803573865</v>
          </cell>
          <cell r="AK14">
            <v>-11001.109681010754</v>
          </cell>
          <cell r="AL14">
            <v>-50.515746964430946</v>
          </cell>
          <cell r="AM14">
            <v>49002.618062307942</v>
          </cell>
          <cell r="AN14">
            <v>-54.133586291798565</v>
          </cell>
          <cell r="AO14">
            <v>-1860.3046057122829</v>
          </cell>
          <cell r="AP14">
            <v>64.451185770751181</v>
          </cell>
          <cell r="AQ14">
            <v>-10904.432902354625</v>
          </cell>
          <cell r="AR14">
            <v>96.67677865612859</v>
          </cell>
          <cell r="AS14">
            <v>49099.835945180377</v>
          </cell>
          <cell r="AT14">
            <v>97.217882872435439</v>
          </cell>
          <cell r="AU14">
            <v>-1844.8920212215983</v>
          </cell>
          <cell r="AV14">
            <v>15.412584490684594</v>
          </cell>
          <cell r="AW14">
            <v>-10873.454757692889</v>
          </cell>
          <cell r="AX14">
            <v>30.978144661736223</v>
          </cell>
          <cell r="AY14">
            <v>49131.164475760728</v>
          </cell>
          <cell r="AZ14">
            <v>31.328530580351071</v>
          </cell>
        </row>
        <row r="15">
          <cell r="A15">
            <v>2015</v>
          </cell>
          <cell r="B15">
            <v>-1091.4735268494937</v>
          </cell>
          <cell r="C15">
            <v>-11211.809234414064</v>
          </cell>
          <cell r="D15">
            <v>38384.062678089795</v>
          </cell>
          <cell r="E15">
            <v>-2072.1571224718741</v>
          </cell>
          <cell r="F15">
            <v>-980.68359562238038</v>
          </cell>
          <cell r="G15">
            <v>-13953.550930252939</v>
          </cell>
          <cell r="H15">
            <v>-2741.7416958388749</v>
          </cell>
          <cell r="I15">
            <v>35464.540221661744</v>
          </cell>
          <cell r="J15">
            <v>-2919.5224564280506</v>
          </cell>
          <cell r="K15">
            <v>-2072.1571224718741</v>
          </cell>
          <cell r="L15">
            <v>0</v>
          </cell>
          <cell r="M15">
            <v>-13953.550930252941</v>
          </cell>
          <cell r="N15">
            <v>0</v>
          </cell>
          <cell r="O15">
            <v>45977.376329198247</v>
          </cell>
          <cell r="P15">
            <v>10512.836107536503</v>
          </cell>
          <cell r="Q15">
            <v>-2193.3616724505973</v>
          </cell>
          <cell r="R15">
            <v>-121.20454997872321</v>
          </cell>
          <cell r="S15">
            <v>-14218.086710222264</v>
          </cell>
          <cell r="T15">
            <v>-264.5357799693229</v>
          </cell>
          <cell r="U15">
            <v>45718.655834811078</v>
          </cell>
          <cell r="V15">
            <v>-258.72049438716931</v>
          </cell>
          <cell r="W15">
            <v>-1951.4028467859462</v>
          </cell>
          <cell r="X15">
            <v>241.95882566465116</v>
          </cell>
          <cell r="Y15">
            <v>-12980.521550003481</v>
          </cell>
          <cell r="Z15">
            <v>1237.5651602187827</v>
          </cell>
          <cell r="AA15">
            <v>47039.480030483377</v>
          </cell>
          <cell r="AB15">
            <v>1320.8241956722995</v>
          </cell>
          <cell r="AC15">
            <v>-1901.2110312947379</v>
          </cell>
          <cell r="AD15">
            <v>50.191815491208217</v>
          </cell>
          <cell r="AE15">
            <v>-12851.80496534106</v>
          </cell>
          <cell r="AF15">
            <v>128.71658466242116</v>
          </cell>
          <cell r="AG15">
            <v>47176.467730224511</v>
          </cell>
          <cell r="AH15">
            <v>136.98769974113384</v>
          </cell>
          <cell r="AI15">
            <v>-1934.0165117664851</v>
          </cell>
          <cell r="AJ15">
            <v>-32.80548047174716</v>
          </cell>
          <cell r="AK15">
            <v>-12935.126192777239</v>
          </cell>
          <cell r="AL15">
            <v>-83.32122743617947</v>
          </cell>
          <cell r="AM15">
            <v>47087.839961483274</v>
          </cell>
          <cell r="AN15">
            <v>-88.62776874123665</v>
          </cell>
          <cell r="AO15">
            <v>-1837.3397331103536</v>
          </cell>
          <cell r="AP15">
            <v>96.676778656131546</v>
          </cell>
          <cell r="AQ15">
            <v>-12741.772635464979</v>
          </cell>
          <cell r="AR15">
            <v>193.35355731226082</v>
          </cell>
          <cell r="AS15">
            <v>47283.367021413607</v>
          </cell>
          <cell r="AT15">
            <v>195.52705993033305</v>
          </cell>
          <cell r="AU15">
            <v>-1816.940715004386</v>
          </cell>
          <cell r="AV15">
            <v>20.399018105967571</v>
          </cell>
          <cell r="AW15">
            <v>-12690.395472697275</v>
          </cell>
          <cell r="AX15">
            <v>51.377162767703339</v>
          </cell>
          <cell r="AY15">
            <v>47335.620611623744</v>
          </cell>
          <cell r="AZ15">
            <v>52.25359021013719</v>
          </cell>
        </row>
        <row r="16">
          <cell r="A16">
            <v>2016</v>
          </cell>
          <cell r="B16">
            <v>-648.7302685695538</v>
          </cell>
          <cell r="C16">
            <v>-11860.539502983618</v>
          </cell>
          <cell r="D16">
            <v>37188.626121986315</v>
          </cell>
          <cell r="E16">
            <v>-1845.4912473130244</v>
          </cell>
          <cell r="F16">
            <v>-1196.7609787434706</v>
          </cell>
          <cell r="G16">
            <v>-15799.042177565963</v>
          </cell>
          <cell r="H16">
            <v>-3938.5026745823452</v>
          </cell>
          <cell r="I16">
            <v>32996.340448861825</v>
          </cell>
          <cell r="J16">
            <v>-4192.2856731244901</v>
          </cell>
          <cell r="K16">
            <v>-1845.4912473130241</v>
          </cell>
          <cell r="L16">
            <v>0</v>
          </cell>
          <cell r="M16">
            <v>-15799.042177565965</v>
          </cell>
          <cell r="N16">
            <v>0</v>
          </cell>
          <cell r="O16">
            <v>44095.486307970983</v>
          </cell>
          <cell r="P16">
            <v>11099.145859109158</v>
          </cell>
          <cell r="Q16">
            <v>-1991.0941492905413</v>
          </cell>
          <cell r="R16">
            <v>-145.60290197751715</v>
          </cell>
          <cell r="S16">
            <v>-16209.180859512806</v>
          </cell>
          <cell r="T16">
            <v>-410.13868194684073</v>
          </cell>
          <cell r="U16">
            <v>43685.614630828575</v>
          </cell>
          <cell r="V16">
            <v>-409.87167714240786</v>
          </cell>
          <cell r="W16">
            <v>-1746.6231909511464</v>
          </cell>
          <cell r="X16">
            <v>244.47095833939488</v>
          </cell>
          <cell r="Y16">
            <v>-14727.144740954627</v>
          </cell>
          <cell r="Z16">
            <v>1482.0361185581787</v>
          </cell>
          <cell r="AA16">
            <v>45273.215022893586</v>
          </cell>
          <cell r="AB16">
            <v>1587.600392065011</v>
          </cell>
          <cell r="AC16">
            <v>-1685.569892263472</v>
          </cell>
          <cell r="AD16">
            <v>61.053298687674442</v>
          </cell>
          <cell r="AE16">
            <v>-14537.374857604533</v>
          </cell>
          <cell r="AF16">
            <v>189.76988335009446</v>
          </cell>
          <cell r="AG16">
            <v>45474.666577773743</v>
          </cell>
          <cell r="AH16">
            <v>201.45155488015735</v>
          </cell>
          <cell r="AI16">
            <v>-1725.2138788803998</v>
          </cell>
          <cell r="AJ16">
            <v>-39.643986616927805</v>
          </cell>
          <cell r="AK16">
            <v>-14660.34007165764</v>
          </cell>
          <cell r="AL16">
            <v>-122.96521405310705</v>
          </cell>
          <cell r="AM16">
            <v>45344.224608165889</v>
          </cell>
          <cell r="AN16">
            <v>-130.44196960785484</v>
          </cell>
          <cell r="AO16">
            <v>-1628.5371002242675</v>
          </cell>
          <cell r="AP16">
            <v>96.676778656132228</v>
          </cell>
          <cell r="AQ16">
            <v>-14370.309735689247</v>
          </cell>
          <cell r="AR16">
            <v>290.03033596839305</v>
          </cell>
          <cell r="AS16">
            <v>45639.711567621707</v>
          </cell>
          <cell r="AT16">
            <v>295.48695945581858</v>
          </cell>
          <cell r="AU16">
            <v>-1603.2253396401893</v>
          </cell>
          <cell r="AV16">
            <v>25.311760584078229</v>
          </cell>
          <cell r="AW16">
            <v>-14293.620812337464</v>
          </cell>
          <cell r="AX16">
            <v>76.68892335178316</v>
          </cell>
          <cell r="AY16">
            <v>45718.154315399122</v>
          </cell>
          <cell r="AZ16">
            <v>78.442747777415207</v>
          </cell>
        </row>
        <row r="17">
          <cell r="A17">
            <v>2017</v>
          </cell>
          <cell r="B17">
            <v>390.64746469165038</v>
          </cell>
          <cell r="C17">
            <v>-11469.892038291968</v>
          </cell>
          <cell r="D17">
            <v>37005.297215263963</v>
          </cell>
          <cell r="E17">
            <v>-1022.2250944521948</v>
          </cell>
          <cell r="F17">
            <v>-1412.8725591438451</v>
          </cell>
          <cell r="G17">
            <v>-16821.267272018158</v>
          </cell>
          <cell r="H17">
            <v>-5351.3752337261903</v>
          </cell>
          <cell r="I17">
            <v>31302.400135033451</v>
          </cell>
          <cell r="J17">
            <v>-5702.8970802305121</v>
          </cell>
          <cell r="K17">
            <v>-1022.2250944521946</v>
          </cell>
          <cell r="L17">
            <v>0</v>
          </cell>
          <cell r="M17">
            <v>-16821.267272018158</v>
          </cell>
          <cell r="N17">
            <v>0</v>
          </cell>
          <cell r="O17">
            <v>42946.209626567012</v>
          </cell>
          <cell r="P17">
            <v>11643.809491533561</v>
          </cell>
          <cell r="Q17">
            <v>-1192.5229012325028</v>
          </cell>
          <cell r="R17">
            <v>-170.29780678030818</v>
          </cell>
          <cell r="S17">
            <v>-17401.703760745309</v>
          </cell>
          <cell r="T17">
            <v>-580.4364887271513</v>
          </cell>
          <cell r="U17">
            <v>42358.014083782284</v>
          </cell>
          <cell r="V17">
            <v>-588.19554278472788</v>
          </cell>
          <cell r="W17">
            <v>-946.74675358278819</v>
          </cell>
          <cell r="X17">
            <v>245.77614764971463</v>
          </cell>
          <cell r="Y17">
            <v>-15673.891494537416</v>
          </cell>
          <cell r="Z17">
            <v>1727.8122662078931</v>
          </cell>
          <cell r="AA17">
            <v>44218.124076112632</v>
          </cell>
          <cell r="AB17">
            <v>1860.1099923303482</v>
          </cell>
          <cell r="AC17">
            <v>-875.35863365962905</v>
          </cell>
          <cell r="AD17">
            <v>71.388119923159138</v>
          </cell>
          <cell r="AE17">
            <v>-15412.733491264162</v>
          </cell>
          <cell r="AF17">
            <v>261.15800327325451</v>
          </cell>
          <cell r="AG17">
            <v>44495.377637782149</v>
          </cell>
          <cell r="AH17">
            <v>277.25356166951678</v>
          </cell>
          <cell r="AI17">
            <v>-920.76143285305079</v>
          </cell>
          <cell r="AJ17">
            <v>-45.402799193421743</v>
          </cell>
          <cell r="AK17">
            <v>-15581.101504510691</v>
          </cell>
          <cell r="AL17">
            <v>-168.36801324652879</v>
          </cell>
          <cell r="AM17">
            <v>44316.780070993576</v>
          </cell>
          <cell r="AN17">
            <v>-178.59756678857229</v>
          </cell>
          <cell r="AO17">
            <v>-824.08465419691856</v>
          </cell>
          <cell r="AP17">
            <v>96.676778656132228</v>
          </cell>
          <cell r="AQ17">
            <v>-15194.394389886165</v>
          </cell>
          <cell r="AR17">
            <v>386.70711462452527</v>
          </cell>
          <cell r="AS17">
            <v>44713.905369942979</v>
          </cell>
          <cell r="AT17">
            <v>397.12529894940235</v>
          </cell>
          <cell r="AU17">
            <v>-793.93275324032209</v>
          </cell>
          <cell r="AV17">
            <v>30.151900956596478</v>
          </cell>
          <cell r="AW17">
            <v>-15087.553565577786</v>
          </cell>
          <cell r="AX17">
            <v>106.84082430837952</v>
          </cell>
          <cell r="AY17">
            <v>44823.817161288192</v>
          </cell>
          <cell r="AZ17">
            <v>109.91179134521371</v>
          </cell>
        </row>
        <row r="18">
          <cell r="A18">
            <v>2018</v>
          </cell>
          <cell r="B18">
            <v>1079.1019725622864</v>
          </cell>
          <cell r="C18">
            <v>-10390.790065729681</v>
          </cell>
          <cell r="D18">
            <v>37456.804087217759</v>
          </cell>
          <cell r="E18">
            <v>-306.87496316743272</v>
          </cell>
          <cell r="F18">
            <v>-1385.9769357297191</v>
          </cell>
          <cell r="G18">
            <v>-17128.142235185591</v>
          </cell>
          <cell r="H18">
            <v>-6737.3521694559095</v>
          </cell>
          <cell r="I18">
            <v>30272.89918434812</v>
          </cell>
          <cell r="J18">
            <v>-7183.904902869639</v>
          </cell>
          <cell r="K18">
            <v>-306.87496316743278</v>
          </cell>
          <cell r="L18">
            <v>0</v>
          </cell>
          <cell r="M18">
            <v>-17128.142235185591</v>
          </cell>
          <cell r="N18">
            <v>0</v>
          </cell>
          <cell r="O18">
            <v>42484.586257463088</v>
          </cell>
          <cell r="P18">
            <v>12211.687073114968</v>
          </cell>
          <cell r="Q18">
            <v>-513.41425190227164</v>
          </cell>
          <cell r="R18">
            <v>-206.53928873483886</v>
          </cell>
          <cell r="S18">
            <v>-17915.118012647581</v>
          </cell>
          <cell r="T18">
            <v>-786.97577746199022</v>
          </cell>
          <cell r="U18">
            <v>41677.764903773001</v>
          </cell>
          <cell r="V18">
            <v>-806.82135369008756</v>
          </cell>
          <cell r="W18">
            <v>-265.62309107121746</v>
          </cell>
          <cell r="X18">
            <v>247.79116083105419</v>
          </cell>
          <cell r="Y18">
            <v>-15939.514585608635</v>
          </cell>
          <cell r="Z18">
            <v>1975.6034270389464</v>
          </cell>
          <cell r="AA18">
            <v>43817.060807727241</v>
          </cell>
          <cell r="AB18">
            <v>2139.2959039542402</v>
          </cell>
          <cell r="AC18">
            <v>-185.35180893029792</v>
          </cell>
          <cell r="AD18">
            <v>80.271282140919539</v>
          </cell>
          <cell r="AE18">
            <v>-15598.08530019446</v>
          </cell>
          <cell r="AF18">
            <v>341.42928541417496</v>
          </cell>
          <cell r="AG18">
            <v>44180.10576021819</v>
          </cell>
          <cell r="AH18">
            <v>363.04495249094907</v>
          </cell>
          <cell r="AI18">
            <v>-235.00939051733758</v>
          </cell>
          <cell r="AJ18">
            <v>-49.657581587039658</v>
          </cell>
          <cell r="AK18">
            <v>-15816.110895028029</v>
          </cell>
          <cell r="AL18">
            <v>-218.0255948335689</v>
          </cell>
          <cell r="AM18">
            <v>43948.44771814315</v>
          </cell>
          <cell r="AN18">
            <v>-231.6580420750397</v>
          </cell>
          <cell r="AO18">
            <v>-138.33261186120535</v>
          </cell>
          <cell r="AP18">
            <v>96.676778656132228</v>
          </cell>
          <cell r="AQ18">
            <v>-15332.727001747371</v>
          </cell>
          <cell r="AR18">
            <v>483.3838932806575</v>
          </cell>
          <cell r="AS18">
            <v>44448.917979462945</v>
          </cell>
          <cell r="AT18">
            <v>500.4702613197951</v>
          </cell>
          <cell r="AU18">
            <v>-103.41209970015188</v>
          </cell>
          <cell r="AV18">
            <v>34.920512161053466</v>
          </cell>
          <cell r="AW18">
            <v>-15190.965665277938</v>
          </cell>
          <cell r="AX18">
            <v>141.76133646943345</v>
          </cell>
          <cell r="AY18">
            <v>44595.595826476521</v>
          </cell>
          <cell r="AZ18">
            <v>146.67784701357596</v>
          </cell>
        </row>
        <row r="19">
          <cell r="A19">
            <v>2019</v>
          </cell>
          <cell r="B19">
            <v>776.75401337088078</v>
          </cell>
          <cell r="C19">
            <v>-9614.0360523588006</v>
          </cell>
          <cell r="D19">
            <v>37527.441532082259</v>
          </cell>
          <cell r="E19">
            <v>-614.00708532700628</v>
          </cell>
          <cell r="F19">
            <v>-1390.7610986978871</v>
          </cell>
          <cell r="G19">
            <v>-17742.149320512595</v>
          </cell>
          <cell r="H19">
            <v>-8128.1132681537947</v>
          </cell>
          <cell r="I19">
            <v>28829.019831779413</v>
          </cell>
          <cell r="J19">
            <v>-8698.4217003028461</v>
          </cell>
          <cell r="K19">
            <v>-614.00708532700628</v>
          </cell>
          <cell r="L19">
            <v>0</v>
          </cell>
          <cell r="M19">
            <v>-17742.149320512595</v>
          </cell>
          <cell r="N19">
            <v>0</v>
          </cell>
          <cell r="O19">
            <v>41726.498243230446</v>
          </cell>
          <cell r="P19">
            <v>12897.478411451033</v>
          </cell>
          <cell r="Q19">
            <v>-863.5982824195404</v>
          </cell>
          <cell r="R19">
            <v>-249.59119709253412</v>
          </cell>
          <cell r="S19">
            <v>-18778.716295067123</v>
          </cell>
          <cell r="T19">
            <v>-1036.5669745545274</v>
          </cell>
          <cell r="U19">
            <v>40653.601171005226</v>
          </cell>
          <cell r="V19">
            <v>-1072.8970722252197</v>
          </cell>
          <cell r="W19">
            <v>-611.62736501714608</v>
          </cell>
          <cell r="X19">
            <v>251.97091740239432</v>
          </cell>
          <cell r="Y19">
            <v>-16551.141950625781</v>
          </cell>
          <cell r="Z19">
            <v>2227.574344441342</v>
          </cell>
          <cell r="AA19">
            <v>43081.152292198967</v>
          </cell>
          <cell r="AB19">
            <v>2427.551121193741</v>
          </cell>
          <cell r="AC19">
            <v>-524.13253996757521</v>
          </cell>
          <cell r="AD19">
            <v>87.494825049570863</v>
          </cell>
          <cell r="AE19">
            <v>-16122.217840162035</v>
          </cell>
          <cell r="AF19">
            <v>428.92411046374582</v>
          </cell>
          <cell r="AG19">
            <v>43538.466697936754</v>
          </cell>
          <cell r="AH19">
            <v>457.31440573778673</v>
          </cell>
          <cell r="AI19">
            <v>-576.79239558300753</v>
          </cell>
          <cell r="AJ19">
            <v>-52.659855615432321</v>
          </cell>
          <cell r="AK19">
            <v>-16392.903290611037</v>
          </cell>
          <cell r="AL19">
            <v>-270.68545044900202</v>
          </cell>
          <cell r="AM19">
            <v>43249.984440990767</v>
          </cell>
          <cell r="AN19">
            <v>-288.48225694598659</v>
          </cell>
          <cell r="AO19">
            <v>-480.11561692687519</v>
          </cell>
          <cell r="AP19">
            <v>96.676778656132342</v>
          </cell>
          <cell r="AQ19">
            <v>-15812.842618674247</v>
          </cell>
          <cell r="AR19">
            <v>580.06067193678973</v>
          </cell>
          <cell r="AS19">
            <v>43855.534943689527</v>
          </cell>
          <cell r="AT19">
            <v>605.55050269875937</v>
          </cell>
          <cell r="AU19">
            <v>-440.49696564813257</v>
          </cell>
          <cell r="AV19">
            <v>39.618651278742618</v>
          </cell>
          <cell r="AW19">
            <v>-15631.462630926071</v>
          </cell>
          <cell r="AX19">
            <v>181.37998774817606</v>
          </cell>
          <cell r="AY19">
            <v>44044.294329219927</v>
          </cell>
          <cell r="AZ19">
            <v>188.75938553040032</v>
          </cell>
        </row>
        <row r="20">
          <cell r="A20">
            <v>2020</v>
          </cell>
          <cell r="B20">
            <v>527.66772135400879</v>
          </cell>
          <cell r="C20">
            <v>-9086.3683310047927</v>
          </cell>
          <cell r="D20">
            <v>37343.654059465734</v>
          </cell>
          <cell r="E20">
            <v>-911.7494587551746</v>
          </cell>
          <cell r="F20">
            <v>-1439.4171801091834</v>
          </cell>
          <cell r="G20">
            <v>-18653.898779267769</v>
          </cell>
          <cell r="H20">
            <v>-9567.5304482629763</v>
          </cell>
          <cell r="I20">
            <v>27051.281052967228</v>
          </cell>
          <cell r="J20">
            <v>-10292.373006498507</v>
          </cell>
          <cell r="K20">
            <v>-911.7494587551746</v>
          </cell>
          <cell r="L20">
            <v>0</v>
          </cell>
          <cell r="M20">
            <v>-18653.898779267769</v>
          </cell>
          <cell r="N20">
            <v>0</v>
          </cell>
          <cell r="O20">
            <v>40653.427877036796</v>
          </cell>
          <cell r="P20">
            <v>13602.146824069569</v>
          </cell>
          <cell r="Q20">
            <v>-1211.3305325255906</v>
          </cell>
          <cell r="R20">
            <v>-299.58107377041597</v>
          </cell>
          <cell r="S20">
            <v>-19990.046827592712</v>
          </cell>
          <cell r="T20">
            <v>-1336.1480483249434</v>
          </cell>
          <cell r="U20">
            <v>39259.397664551558</v>
          </cell>
          <cell r="V20">
            <v>-1394.0302124852387</v>
          </cell>
          <cell r="W20">
            <v>-955.29607160839896</v>
          </cell>
          <cell r="X20">
            <v>256.03446091719161</v>
          </cell>
          <cell r="Y20">
            <v>-17506.438022234179</v>
          </cell>
          <cell r="Z20">
            <v>2483.6088053585336</v>
          </cell>
          <cell r="AA20">
            <v>41984.08749239707</v>
          </cell>
          <cell r="AB20">
            <v>2724.6898278455119</v>
          </cell>
          <cell r="AC20">
            <v>-861.55309799426857</v>
          </cell>
          <cell r="AD20">
            <v>93.742973614130392</v>
          </cell>
          <cell r="AE20">
            <v>-16983.770938156304</v>
          </cell>
          <cell r="AF20">
            <v>522.66708407787519</v>
          </cell>
          <cell r="AG20">
            <v>42543.376577319934</v>
          </cell>
          <cell r="AH20">
            <v>559.28908492286428</v>
          </cell>
          <cell r="AI20">
            <v>-916.04250342786236</v>
          </cell>
          <cell r="AJ20">
            <v>-54.489405433593788</v>
          </cell>
          <cell r="AK20">
            <v>-17308.9457940389</v>
          </cell>
          <cell r="AL20">
            <v>-325.1748558825966</v>
          </cell>
          <cell r="AM20">
            <v>42195.402439026337</v>
          </cell>
          <cell r="AN20">
            <v>-347.97413829359721</v>
          </cell>
          <cell r="AO20">
            <v>-819.3657247717299</v>
          </cell>
          <cell r="AP20">
            <v>96.676778656132456</v>
          </cell>
          <cell r="AQ20">
            <v>-16632.208343445978</v>
          </cell>
          <cell r="AR20">
            <v>676.73745059292196</v>
          </cell>
          <cell r="AS20">
            <v>42907.79759941325</v>
          </cell>
          <cell r="AT20">
            <v>712.39516038691363</v>
          </cell>
          <cell r="AU20">
            <v>-775.1183650026569</v>
          </cell>
          <cell r="AV20">
            <v>44.247359769073</v>
          </cell>
          <cell r="AW20">
            <v>-16406.580995928729</v>
          </cell>
          <cell r="AX20">
            <v>225.62734751724929</v>
          </cell>
          <cell r="AY20">
            <v>43143.973828661088</v>
          </cell>
          <cell r="AZ20">
            <v>236.17622924783791</v>
          </cell>
        </row>
        <row r="21">
          <cell r="A21">
            <v>2021</v>
          </cell>
          <cell r="B21">
            <v>471.74263957052244</v>
          </cell>
          <cell r="C21">
            <v>-8614.6256914342703</v>
          </cell>
          <cell r="D21">
            <v>37098.19577891424</v>
          </cell>
          <cell r="E21">
            <v>-628.25736042947756</v>
          </cell>
          <cell r="F21">
            <v>-1100</v>
          </cell>
          <cell r="G21">
            <v>-19282.156139697247</v>
          </cell>
          <cell r="H21">
            <v>-10667.530448262976</v>
          </cell>
          <cell r="I21">
            <v>25525.369014545955</v>
          </cell>
          <cell r="J21">
            <v>-11572.826764368285</v>
          </cell>
          <cell r="K21">
            <v>-628.25736042947756</v>
          </cell>
          <cell r="L21">
            <v>0</v>
          </cell>
          <cell r="M21">
            <v>-19282.156139697247</v>
          </cell>
          <cell r="N21">
            <v>0</v>
          </cell>
          <cell r="O21">
            <v>39794.737354063378</v>
          </cell>
          <cell r="P21">
            <v>14269.368339517423</v>
          </cell>
          <cell r="Q21">
            <v>-987.38275119786158</v>
          </cell>
          <cell r="R21">
            <v>-359.12539076838402</v>
          </cell>
          <cell r="S21">
            <v>-20977.429578790572</v>
          </cell>
          <cell r="T21">
            <v>-1695.2734390933256</v>
          </cell>
          <cell r="U21">
            <v>38013.876330149593</v>
          </cell>
          <cell r="V21">
            <v>-1780.8610239137852</v>
          </cell>
          <cell r="W21">
            <v>-727.45860757053879</v>
          </cell>
          <cell r="X21">
            <v>259.92414362732279</v>
          </cell>
          <cell r="Y21">
            <v>-18233.896629804716</v>
          </cell>
          <cell r="Z21">
            <v>2743.5329489858559</v>
          </cell>
          <cell r="AA21">
            <v>41044.5714188774</v>
          </cell>
          <cell r="AB21">
            <v>3030.6950887278072</v>
          </cell>
          <cell r="AC21">
            <v>-628.284569653424</v>
          </cell>
          <cell r="AD21">
            <v>99.174037917114788</v>
          </cell>
          <cell r="AE21">
            <v>-17612.055507809728</v>
          </cell>
          <cell r="AF21">
            <v>621.8411219949885</v>
          </cell>
          <cell r="AG21">
            <v>41712.875764359167</v>
          </cell>
          <cell r="AH21">
            <v>668.30434548176709</v>
          </cell>
          <cell r="AI21">
            <v>-683.16066565210485</v>
          </cell>
          <cell r="AJ21">
            <v>-54.876095998680853</v>
          </cell>
          <cell r="AK21">
            <v>-17992.106459691004</v>
          </cell>
          <cell r="AL21">
            <v>-380.05095188127598</v>
          </cell>
          <cell r="AM21">
            <v>41304.156823820995</v>
          </cell>
          <cell r="AN21">
            <v>-408.71894053817232</v>
          </cell>
          <cell r="AO21">
            <v>-586.48388699597308</v>
          </cell>
          <cell r="AP21">
            <v>96.676778656131773</v>
          </cell>
          <cell r="AQ21">
            <v>-17218.69223044195</v>
          </cell>
          <cell r="AR21">
            <v>773.41422924905419</v>
          </cell>
          <cell r="AS21">
            <v>42125.190684754169</v>
          </cell>
          <cell r="AT21">
            <v>821.03386093317386</v>
          </cell>
          <cell r="AU21">
            <v>-537.67622329553524</v>
          </cell>
          <cell r="AV21">
            <v>48.807663700437843</v>
          </cell>
          <cell r="AW21">
            <v>-16944.257219224266</v>
          </cell>
          <cell r="AX21">
            <v>274.4350112176835</v>
          </cell>
          <cell r="AY21">
            <v>42414.140244180344</v>
          </cell>
          <cell r="AZ21">
            <v>288.94955942617526</v>
          </cell>
        </row>
        <row r="22">
          <cell r="A22">
            <v>2022</v>
          </cell>
          <cell r="B22">
            <v>42.952930469787646</v>
          </cell>
          <cell r="C22">
            <v>-8571.6727609644822</v>
          </cell>
          <cell r="D22">
            <v>36460.905507380594</v>
          </cell>
          <cell r="E22">
            <v>-1057.0470695302122</v>
          </cell>
          <cell r="F22">
            <v>-1099.9999999999998</v>
          </cell>
          <cell r="G22">
            <v>-20339.20320922746</v>
          </cell>
          <cell r="H22">
            <v>-11767.530448262978</v>
          </cell>
          <cell r="I22">
            <v>23590.224014364027</v>
          </cell>
          <cell r="J22">
            <v>-12870.681493016567</v>
          </cell>
          <cell r="K22">
            <v>-1057.0470695302122</v>
          </cell>
          <cell r="L22">
            <v>0</v>
          </cell>
          <cell r="M22">
            <v>-20339.20320922746</v>
          </cell>
          <cell r="N22">
            <v>0</v>
          </cell>
          <cell r="O22">
            <v>38581.914218336045</v>
          </cell>
          <cell r="P22">
            <v>14991.690203972019</v>
          </cell>
          <cell r="Q22">
            <v>-1486.5201127987361</v>
          </cell>
          <cell r="R22">
            <v>-429.47304326852395</v>
          </cell>
          <cell r="S22">
            <v>-22463.949691589307</v>
          </cell>
          <cell r="T22">
            <v>-2124.7464823618466</v>
          </cell>
          <cell r="U22">
            <v>36335.905798767722</v>
          </cell>
          <cell r="V22">
            <v>-2246.008419568323</v>
          </cell>
          <cell r="W22">
            <v>-1222.7972217579645</v>
          </cell>
          <cell r="X22">
            <v>263.72289104077163</v>
          </cell>
          <cell r="Y22">
            <v>-19456.693851562683</v>
          </cell>
          <cell r="Z22">
            <v>3007.2558400266244</v>
          </cell>
          <cell r="AA22">
            <v>39682.138273810378</v>
          </cell>
          <cell r="AB22">
            <v>3346.232475042656</v>
          </cell>
          <cell r="AC22">
            <v>-1119.258955247589</v>
          </cell>
          <cell r="AD22">
            <v>103.53826651037548</v>
          </cell>
          <cell r="AE22">
            <v>-18731.314463057315</v>
          </cell>
          <cell r="AF22">
            <v>725.37938850536739</v>
          </cell>
          <cell r="AG22">
            <v>40465.547541404834</v>
          </cell>
          <cell r="AH22">
            <v>783.40926759445574</v>
          </cell>
          <cell r="AI22">
            <v>-1173.4461940492874</v>
          </cell>
          <cell r="AJ22">
            <v>-54.187238801698413</v>
          </cell>
          <cell r="AK22">
            <v>-19165.552653740291</v>
          </cell>
          <cell r="AL22">
            <v>-434.23819068297598</v>
          </cell>
          <cell r="AM22">
            <v>39995.840783306863</v>
          </cell>
          <cell r="AN22">
            <v>-469.70675809797103</v>
          </cell>
          <cell r="AO22">
            <v>-1076.7694153931552</v>
          </cell>
          <cell r="AP22">
            <v>96.676778656132228</v>
          </cell>
          <cell r="AQ22">
            <v>-18295.461645835105</v>
          </cell>
          <cell r="AR22">
            <v>870.09100790518642</v>
          </cell>
          <cell r="AS22">
            <v>40927.337511656631</v>
          </cell>
          <cell r="AT22">
            <v>931.49672834976809</v>
          </cell>
          <cell r="AU22">
            <v>-1023.46884141551</v>
          </cell>
          <cell r="AV22">
            <v>53.300573977645172</v>
          </cell>
          <cell r="AW22">
            <v>-17967.726060639776</v>
          </cell>
          <cell r="AX22">
            <v>327.73558519532889</v>
          </cell>
          <cell r="AY22">
            <v>41274.439435544504</v>
          </cell>
          <cell r="AZ22">
            <v>347.10192388787254</v>
          </cell>
        </row>
        <row r="23">
          <cell r="A23">
            <v>2023</v>
          </cell>
          <cell r="B23">
            <v>-445.63960274408458</v>
          </cell>
          <cell r="C23">
            <v>-9017.3123637085664</v>
          </cell>
          <cell r="D23">
            <v>35294.920486838528</v>
          </cell>
          <cell r="E23">
            <v>-1545.6396027440846</v>
          </cell>
          <cell r="F23">
            <v>-1100</v>
          </cell>
          <cell r="G23">
            <v>-21884.842811971546</v>
          </cell>
          <cell r="H23">
            <v>-12867.53044826298</v>
          </cell>
          <cell r="I23">
            <v>21104.479493121664</v>
          </cell>
          <cell r="J23">
            <v>-14190.440993716864</v>
          </cell>
          <cell r="K23">
            <v>-1545.6396027440846</v>
          </cell>
          <cell r="L23">
            <v>0</v>
          </cell>
          <cell r="M23">
            <v>-21884.842811971546</v>
          </cell>
          <cell r="N23">
            <v>0</v>
          </cell>
          <cell r="O23">
            <v>36835.841480959447</v>
          </cell>
          <cell r="P23">
            <v>15731.361987837783</v>
          </cell>
          <cell r="Q23">
            <v>-2052.5648975693475</v>
          </cell>
          <cell r="R23">
            <v>-506.92529482526288</v>
          </cell>
          <cell r="S23">
            <v>-24516.514589158654</v>
          </cell>
          <cell r="T23">
            <v>-2631.6717771871081</v>
          </cell>
          <cell r="U23">
            <v>34038.135495782946</v>
          </cell>
          <cell r="V23">
            <v>-2797.7059851765007</v>
          </cell>
          <cell r="W23">
            <v>-1784.9619695510282</v>
          </cell>
          <cell r="X23">
            <v>267.60292801831929</v>
          </cell>
          <cell r="Y23">
            <v>-21241.655821113709</v>
          </cell>
          <cell r="Z23">
            <v>3274.8587680449455</v>
          </cell>
          <cell r="AA23">
            <v>37710.062309830035</v>
          </cell>
          <cell r="AB23">
            <v>3671.9268140470886</v>
          </cell>
          <cell r="AC23">
            <v>-1678.3135551854994</v>
          </cell>
          <cell r="AD23">
            <v>106.64841436552888</v>
          </cell>
          <cell r="AE23">
            <v>-20409.628018242816</v>
          </cell>
          <cell r="AF23">
            <v>832.02780287089263</v>
          </cell>
          <cell r="AG23">
            <v>38613.531351321617</v>
          </cell>
          <cell r="AH23">
            <v>903.46904149158217</v>
          </cell>
          <cell r="AI23">
            <v>-1731.8795457130418</v>
          </cell>
          <cell r="AJ23">
            <v>-53.565990527542453</v>
          </cell>
          <cell r="AK23">
            <v>-20897.432199453331</v>
          </cell>
          <cell r="AL23">
            <v>-487.8041812105148</v>
          </cell>
          <cell r="AM23">
            <v>38082.407473572515</v>
          </cell>
          <cell r="AN23">
            <v>-531.12387774910167</v>
          </cell>
          <cell r="AO23">
            <v>-1635.2027670569091</v>
          </cell>
          <cell r="AP23">
            <v>96.676778656132683</v>
          </cell>
          <cell r="AQ23">
            <v>-19930.664412892012</v>
          </cell>
          <cell r="AR23">
            <v>966.76778656131864</v>
          </cell>
          <cell r="AS23">
            <v>39126.221866037798</v>
          </cell>
          <cell r="AT23">
            <v>1043.8143924652832</v>
          </cell>
          <cell r="AU23">
            <v>-1577.4756804908845</v>
          </cell>
          <cell r="AV23">
            <v>57.727086566024582</v>
          </cell>
          <cell r="AW23">
            <v>-19545.201741130659</v>
          </cell>
          <cell r="AX23">
            <v>385.4626717613537</v>
          </cell>
          <cell r="AY23">
            <v>39536.879111061964</v>
          </cell>
          <cell r="AZ23">
            <v>410.6572450241656</v>
          </cell>
        </row>
        <row r="24">
          <cell r="A24">
            <v>2024</v>
          </cell>
          <cell r="B24">
            <v>-1003.337317136873</v>
          </cell>
          <cell r="C24">
            <v>-10020.649680845439</v>
          </cell>
          <cell r="D24">
            <v>33539.049748122823</v>
          </cell>
          <cell r="E24">
            <v>-2103.337317136873</v>
          </cell>
          <cell r="F24">
            <v>-1100</v>
          </cell>
          <cell r="G24">
            <v>-23988.180129108419</v>
          </cell>
          <cell r="H24">
            <v>-13967.53044826298</v>
          </cell>
          <cell r="I24">
            <v>18006.574683818817</v>
          </cell>
          <cell r="J24">
            <v>-15532.475064304006</v>
          </cell>
          <cell r="K24">
            <v>-2103.337317136873</v>
          </cell>
          <cell r="L24">
            <v>0</v>
          </cell>
          <cell r="M24">
            <v>-23988.180129108419</v>
          </cell>
          <cell r="N24">
            <v>0</v>
          </cell>
          <cell r="O24">
            <v>34489.530759848836</v>
          </cell>
          <cell r="P24">
            <v>16482.956076030019</v>
          </cell>
          <cell r="Q24">
            <v>-2697.5727583779249</v>
          </cell>
          <cell r="R24">
            <v>-594.23544124105183</v>
          </cell>
          <cell r="S24">
            <v>-27214.087347536581</v>
          </cell>
          <cell r="T24">
            <v>-3225.9072184281613</v>
          </cell>
          <cell r="U24">
            <v>31042.44297921511</v>
          </cell>
          <cell r="V24">
            <v>-3447.0877806337267</v>
          </cell>
          <cell r="W24">
            <v>-2426.1938444047805</v>
          </cell>
          <cell r="X24">
            <v>271.37891397314434</v>
          </cell>
          <cell r="Y24">
            <v>-23667.84966551849</v>
          </cell>
          <cell r="Z24">
            <v>3546.2376820180907</v>
          </cell>
          <cell r="AA24">
            <v>35050.330979322804</v>
          </cell>
          <cell r="AB24">
            <v>4007.8880001076941</v>
          </cell>
          <cell r="AC24">
            <v>-2317.5473675293038</v>
          </cell>
          <cell r="AD24">
            <v>108.64647687547676</v>
          </cell>
          <cell r="AE24">
            <v>-22727.17538577212</v>
          </cell>
          <cell r="AF24">
            <v>940.6742797463703</v>
          </cell>
          <cell r="AG24">
            <v>36077.770495099387</v>
          </cell>
          <cell r="AH24">
            <v>1027.439515776583</v>
          </cell>
          <cell r="AI24">
            <v>-2370.6338943221544</v>
          </cell>
          <cell r="AJ24">
            <v>-53.086526792850691</v>
          </cell>
          <cell r="AK24">
            <v>-23268.066093775487</v>
          </cell>
          <cell r="AL24">
            <v>-540.89070800336776</v>
          </cell>
          <cell r="AM24">
            <v>35484.657817281652</v>
          </cell>
          <cell r="AN24">
            <v>-593.11267781773495</v>
          </cell>
          <cell r="AO24">
            <v>-2273.9571156660218</v>
          </cell>
          <cell r="AP24">
            <v>96.676778656132683</v>
          </cell>
          <cell r="AQ24">
            <v>-22204.621528558033</v>
          </cell>
          <cell r="AR24">
            <v>1063.4445652174545</v>
          </cell>
          <cell r="AS24">
            <v>36642.675814699411</v>
          </cell>
          <cell r="AT24">
            <v>1158.017997417759</v>
          </cell>
          <cell r="AU24">
            <v>-2211.8689329538079</v>
          </cell>
          <cell r="AV24">
            <v>62.088182712213893</v>
          </cell>
          <cell r="AW24">
            <v>-21757.070674084465</v>
          </cell>
          <cell r="AX24">
            <v>447.5508544735676</v>
          </cell>
          <cell r="AY24">
            <v>37122.316642856436</v>
          </cell>
          <cell r="AZ24">
            <v>479.64082815702568</v>
          </cell>
        </row>
        <row r="25">
          <cell r="A25">
            <v>2025</v>
          </cell>
          <cell r="B25">
            <v>-1406.1060329606644</v>
          </cell>
          <cell r="C25">
            <v>-11426.755713806104</v>
          </cell>
          <cell r="D25">
            <v>31326.277334239414</v>
          </cell>
          <cell r="E25">
            <v>-2506.1060329606648</v>
          </cell>
          <cell r="F25">
            <v>-1100.0000000000005</v>
          </cell>
          <cell r="G25">
            <v>-26494.286162069086</v>
          </cell>
          <cell r="H25">
            <v>-15067.530448262982</v>
          </cell>
          <cell r="I25">
            <v>14429.117586977707</v>
          </cell>
          <cell r="J25">
            <v>-16897.159747261707</v>
          </cell>
          <cell r="K25">
            <v>-2506.1060329606648</v>
          </cell>
          <cell r="L25">
            <v>0</v>
          </cell>
          <cell r="M25">
            <v>-26494.286162069086</v>
          </cell>
          <cell r="N25">
            <v>0</v>
          </cell>
          <cell r="O25">
            <v>31652.661532690599</v>
          </cell>
          <cell r="P25">
            <v>17223.543945712892</v>
          </cell>
          <cell r="Q25">
            <v>-3198.4500127108772</v>
          </cell>
          <cell r="R25">
            <v>-692.34397975021238</v>
          </cell>
          <cell r="S25">
            <v>-30412.537360247457</v>
          </cell>
          <cell r="T25">
            <v>-3918.2511981783719</v>
          </cell>
          <cell r="U25">
            <v>27445.807763821776</v>
          </cell>
          <cell r="V25">
            <v>-4206.853768868823</v>
          </cell>
          <cell r="W25">
            <v>-2923.3012768858916</v>
          </cell>
          <cell r="X25">
            <v>275.14873582498558</v>
          </cell>
          <cell r="Y25">
            <v>-26591.150942404383</v>
          </cell>
          <cell r="Z25">
            <v>3821.386417843074</v>
          </cell>
          <cell r="AA25">
            <v>31800.664330448748</v>
          </cell>
          <cell r="AB25">
            <v>4354.8565666269715</v>
          </cell>
          <cell r="AC25">
            <v>-2813.7187495875569</v>
          </cell>
          <cell r="AD25">
            <v>109.58252729833475</v>
          </cell>
          <cell r="AE25">
            <v>-25540.894135359675</v>
          </cell>
          <cell r="AF25">
            <v>1050.2568070447087</v>
          </cell>
          <cell r="AG25">
            <v>32955.161568734111</v>
          </cell>
          <cell r="AH25">
            <v>1154.497238285363</v>
          </cell>
          <cell r="AI25">
            <v>-2866.5902503160391</v>
          </cell>
          <cell r="AJ25">
            <v>-52.87150072848226</v>
          </cell>
          <cell r="AK25">
            <v>-26134.656344091527</v>
          </cell>
          <cell r="AL25">
            <v>-593.7622087318523</v>
          </cell>
          <cell r="AM25">
            <v>32299.158805543037</v>
          </cell>
          <cell r="AN25">
            <v>-656.00276319107434</v>
          </cell>
          <cell r="AO25">
            <v>-2769.9134716599069</v>
          </cell>
          <cell r="AP25">
            <v>96.676778656132228</v>
          </cell>
          <cell r="AQ25">
            <v>-24974.53500021794</v>
          </cell>
          <cell r="AR25">
            <v>1160.1213438735867</v>
          </cell>
          <cell r="AS25">
            <v>33573.29801583368</v>
          </cell>
          <cell r="AT25">
            <v>1274.1392102906429</v>
          </cell>
          <cell r="AU25">
            <v>-2703.5286424982473</v>
          </cell>
          <cell r="AV25">
            <v>66.384829161659582</v>
          </cell>
          <cell r="AW25">
            <v>-24460.599316582713</v>
          </cell>
          <cell r="AX25">
            <v>513.93568363522718</v>
          </cell>
          <cell r="AY25">
            <v>34127.377386092536</v>
          </cell>
          <cell r="AZ25">
            <v>554.07937025885622</v>
          </cell>
        </row>
        <row r="26">
          <cell r="A26">
            <v>2026</v>
          </cell>
          <cell r="B26">
            <v>-1908.9383622204589</v>
          </cell>
          <cell r="C26">
            <v>-13335.694076026562</v>
          </cell>
          <cell r="D26">
            <v>28567.234310125543</v>
          </cell>
          <cell r="E26">
            <v>-3008.9383622204591</v>
          </cell>
          <cell r="F26">
            <v>-1100.0000000000002</v>
          </cell>
          <cell r="G26">
            <v>-29503.224524289544</v>
          </cell>
          <cell r="H26">
            <v>-16167.530448262982</v>
          </cell>
          <cell r="I26">
            <v>10282.356874921867</v>
          </cell>
          <cell r="J26">
            <v>-18284.877435203678</v>
          </cell>
          <cell r="K26">
            <v>-3008.9383622204587</v>
          </cell>
          <cell r="L26">
            <v>0</v>
          </cell>
          <cell r="M26">
            <v>-29503.224524289544</v>
          </cell>
          <cell r="N26">
            <v>0</v>
          </cell>
          <cell r="O26">
            <v>28269.493265319074</v>
          </cell>
          <cell r="P26">
            <v>17987.136390397209</v>
          </cell>
          <cell r="Q26">
            <v>-3808.7529023822826</v>
          </cell>
          <cell r="R26">
            <v>-799.81454016182397</v>
          </cell>
          <cell r="S26">
            <v>-34221.290262629744</v>
          </cell>
          <cell r="T26">
            <v>-4718.0657383401995</v>
          </cell>
          <cell r="U26">
            <v>23181.274516162499</v>
          </cell>
          <cell r="V26">
            <v>-5088.2187491565746</v>
          </cell>
          <cell r="W26">
            <v>-3529.641161179205</v>
          </cell>
          <cell r="X26">
            <v>279.1117412030776</v>
          </cell>
          <cell r="Y26">
            <v>-30120.79210358359</v>
          </cell>
          <cell r="Z26">
            <v>4100.4981590461539</v>
          </cell>
          <cell r="AA26">
            <v>27894.208389417439</v>
          </cell>
          <cell r="AB26">
            <v>4712.9338732549404</v>
          </cell>
          <cell r="AC26">
            <v>-3420.2334466975321</v>
          </cell>
          <cell r="AD26">
            <v>109.40771448167288</v>
          </cell>
          <cell r="AE26">
            <v>-28961.127582057208</v>
          </cell>
          <cell r="AF26">
            <v>1159.6645215263816</v>
          </cell>
          <cell r="AG26">
            <v>29177.632156594114</v>
          </cell>
          <cell r="AH26">
            <v>1283.423767176675</v>
          </cell>
          <cell r="AI26">
            <v>-3473.1324616711499</v>
          </cell>
          <cell r="AJ26">
            <v>-52.899014973617795</v>
          </cell>
          <cell r="AK26">
            <v>-29607.788805762677</v>
          </cell>
          <cell r="AL26">
            <v>-646.66122370546873</v>
          </cell>
          <cell r="AM26">
            <v>28457.634635689952</v>
          </cell>
          <cell r="AN26">
            <v>-719.99752090416223</v>
          </cell>
          <cell r="AO26">
            <v>-3376.4556830150177</v>
          </cell>
          <cell r="AP26">
            <v>96.676778656132228</v>
          </cell>
          <cell r="AQ26">
            <v>-28350.990683232958</v>
          </cell>
          <cell r="AR26">
            <v>1256.798122529719</v>
          </cell>
          <cell r="AS26">
            <v>29849.844865583509</v>
          </cell>
          <cell r="AT26">
            <v>1392.210229893557</v>
          </cell>
          <cell r="AU26">
            <v>-3305.8377046420833</v>
          </cell>
          <cell r="AV26">
            <v>70.617978372934431</v>
          </cell>
          <cell r="AW26">
            <v>-27766.437021224796</v>
          </cell>
          <cell r="AX26">
            <v>584.55366200816206</v>
          </cell>
          <cell r="AY26">
            <v>30483.845834616593</v>
          </cell>
          <cell r="AZ26">
            <v>634.0009690330844</v>
          </cell>
        </row>
        <row r="27">
          <cell r="A27">
            <v>2027</v>
          </cell>
          <cell r="B27">
            <v>-2362.8103088909229</v>
          </cell>
          <cell r="C27">
            <v>-15698.504384917485</v>
          </cell>
          <cell r="D27">
            <v>25291.387184142499</v>
          </cell>
          <cell r="E27">
            <v>-3462.8103088909229</v>
          </cell>
          <cell r="F27">
            <v>-1100</v>
          </cell>
          <cell r="G27">
            <v>-32966.034833180471</v>
          </cell>
          <cell r="H27">
            <v>-17267.530448262987</v>
          </cell>
          <cell r="I27">
            <v>5595.3702060054147</v>
          </cell>
          <cell r="J27">
            <v>-19696.016978137086</v>
          </cell>
          <cell r="K27">
            <v>-3462.8103088909229</v>
          </cell>
          <cell r="L27">
            <v>0</v>
          </cell>
          <cell r="M27">
            <v>-32966.034833180471</v>
          </cell>
          <cell r="N27">
            <v>0</v>
          </cell>
          <cell r="O27">
            <v>24360.551972102097</v>
          </cell>
          <cell r="P27">
            <v>18765.181766096684</v>
          </cell>
          <cell r="Q27">
            <v>-4379.2619090149983</v>
          </cell>
          <cell r="R27">
            <v>-916.45160012407541</v>
          </cell>
          <cell r="S27">
            <v>-38600.55217164474</v>
          </cell>
          <cell r="T27">
            <v>-5634.5173384642694</v>
          </cell>
          <cell r="U27">
            <v>18258.306771610511</v>
          </cell>
          <cell r="V27">
            <v>-6102.2452004915867</v>
          </cell>
          <cell r="W27">
            <v>-4096.0765693100466</v>
          </cell>
          <cell r="X27">
            <v>283.18533970495173</v>
          </cell>
          <cell r="Y27">
            <v>-34216.868672893637</v>
          </cell>
          <cell r="Z27">
            <v>4383.6834987511029</v>
          </cell>
          <cell r="AA27">
            <v>23339.845603964095</v>
          </cell>
          <cell r="AB27">
            <v>5081.5388323535844</v>
          </cell>
          <cell r="AC27">
            <v>-3987.9426158192664</v>
          </cell>
          <cell r="AD27">
            <v>108.13395349078019</v>
          </cell>
          <cell r="AE27">
            <v>-32949.070197876477</v>
          </cell>
          <cell r="AF27">
            <v>1267.7984750171599</v>
          </cell>
          <cell r="AG27">
            <v>24753.944825737857</v>
          </cell>
          <cell r="AH27">
            <v>1414.0992217737621</v>
          </cell>
          <cell r="AI27">
            <v>-4040.9124094713743</v>
          </cell>
          <cell r="AJ27">
            <v>-52.96979365210791</v>
          </cell>
          <cell r="AK27">
            <v>-33648.701215234054</v>
          </cell>
          <cell r="AL27">
            <v>-699.63101735757664</v>
          </cell>
          <cell r="AM27">
            <v>23968.702233947457</v>
          </cell>
          <cell r="AN27">
            <v>-785.24259179040018</v>
          </cell>
          <cell r="AO27">
            <v>-3944.2356308152416</v>
          </cell>
          <cell r="AP27">
            <v>96.676778656132683</v>
          </cell>
          <cell r="AQ27">
            <v>-32295.226314048199</v>
          </cell>
          <cell r="AR27">
            <v>1353.4749011858548</v>
          </cell>
          <cell r="AS27">
            <v>25481.067008741546</v>
          </cell>
          <cell r="AT27">
            <v>1512.3647747940886</v>
          </cell>
          <cell r="AU27">
            <v>-3869.4470620863726</v>
          </cell>
          <cell r="AV27">
            <v>74.788568728868995</v>
          </cell>
          <cell r="AW27">
            <v>-31635.884083311168</v>
          </cell>
          <cell r="AX27">
            <v>659.34223073703106</v>
          </cell>
          <cell r="AY27">
            <v>26200.502141099794</v>
          </cell>
          <cell r="AZ27">
            <v>719.43513235824867</v>
          </cell>
        </row>
        <row r="28">
          <cell r="A28">
            <v>2028</v>
          </cell>
          <cell r="B28">
            <v>-2823.5487051263772</v>
          </cell>
          <cell r="C28">
            <v>-18522.053090043861</v>
          </cell>
          <cell r="D28">
            <v>21504.546695972145</v>
          </cell>
          <cell r="E28">
            <v>-3923.5487051263776</v>
          </cell>
          <cell r="F28">
            <v>-1100.0000000000005</v>
          </cell>
          <cell r="G28">
            <v>-36889.583538306848</v>
          </cell>
          <cell r="H28">
            <v>-18367.530448262987</v>
          </cell>
          <cell r="I28">
            <v>373.57290343377281</v>
          </cell>
          <cell r="J28">
            <v>-21130.973792538374</v>
          </cell>
          <cell r="K28">
            <v>-3923.5487051263772</v>
          </cell>
          <cell r="L28">
            <v>0</v>
          </cell>
          <cell r="M28">
            <v>-36889.583538306848</v>
          </cell>
          <cell r="N28">
            <v>0</v>
          </cell>
          <cell r="O28">
            <v>19929.470131635549</v>
          </cell>
          <cell r="P28">
            <v>19555.897228201778</v>
          </cell>
          <cell r="Q28">
            <v>-4965.3784063407111</v>
          </cell>
          <cell r="R28">
            <v>-1041.8297012143339</v>
          </cell>
          <cell r="S28">
            <v>-43565.930577985448</v>
          </cell>
          <cell r="T28">
            <v>-6676.3470396785997</v>
          </cell>
          <cell r="U28">
            <v>12669.524420779671</v>
          </cell>
          <cell r="V28">
            <v>-7259.9457108558781</v>
          </cell>
          <cell r="W28">
            <v>-4678.0903503355621</v>
          </cell>
          <cell r="X28">
            <v>287.28805600514897</v>
          </cell>
          <cell r="Y28">
            <v>-38894.959023229196</v>
          </cell>
          <cell r="Z28">
            <v>4670.9715547562519</v>
          </cell>
          <cell r="AA28">
            <v>18130.401321289377</v>
          </cell>
          <cell r="AB28">
            <v>5460.8769005097056</v>
          </cell>
          <cell r="AC28">
            <v>-4572.2081298120638</v>
          </cell>
          <cell r="AD28">
            <v>105.88222052349829</v>
          </cell>
          <cell r="AE28">
            <v>-37521.278327688538</v>
          </cell>
          <cell r="AF28">
            <v>1373.6806955406573</v>
          </cell>
          <cell r="AG28">
            <v>19675.702728564414</v>
          </cell>
          <cell r="AH28">
            <v>1545.3014072750375</v>
          </cell>
          <cell r="AI28">
            <v>-4625.2941907371023</v>
          </cell>
          <cell r="AJ28">
            <v>-53.08606092503851</v>
          </cell>
          <cell r="AK28">
            <v>-38273.99540597116</v>
          </cell>
          <cell r="AL28">
            <v>-752.71707828262151</v>
          </cell>
          <cell r="AM28">
            <v>18823.470813791188</v>
          </cell>
          <cell r="AN28">
            <v>-852.23191477322689</v>
          </cell>
          <cell r="AO28">
            <v>-4528.6174120809701</v>
          </cell>
          <cell r="AP28">
            <v>96.676778656132228</v>
          </cell>
          <cell r="AQ28">
            <v>-36823.843726129169</v>
          </cell>
          <cell r="AR28">
            <v>1450.1516798419907</v>
          </cell>
          <cell r="AS28">
            <v>20458.161558564243</v>
          </cell>
          <cell r="AT28">
            <v>1634.6907447730555</v>
          </cell>
          <cell r="AU28">
            <v>-4449.7198873363959</v>
          </cell>
          <cell r="AV28">
            <v>78.897524744574184</v>
          </cell>
          <cell r="AW28">
            <v>-36085.603970647564</v>
          </cell>
          <cell r="AX28">
            <v>738.23975548160524</v>
          </cell>
          <cell r="AY28">
            <v>21268.716301138335</v>
          </cell>
          <cell r="AZ28">
            <v>810.55474257409151</v>
          </cell>
        </row>
        <row r="29">
          <cell r="A29">
            <v>2029</v>
          </cell>
          <cell r="B29">
            <v>-3130.6581074739224</v>
          </cell>
          <cell r="C29">
            <v>-21652.711197517783</v>
          </cell>
          <cell r="D29">
            <v>17329.640844092246</v>
          </cell>
          <cell r="E29">
            <v>-4230.6581074739152</v>
          </cell>
          <cell r="F29">
            <v>-1099.9999999999927</v>
          </cell>
          <cell r="G29">
            <v>-41120.241645780763</v>
          </cell>
          <cell r="H29">
            <v>-19467.53044826298</v>
          </cell>
          <cell r="I29">
            <v>-5260.5091281797922</v>
          </cell>
          <cell r="J29">
            <v>-22590.14997227204</v>
          </cell>
          <cell r="K29">
            <v>-4230.6581074739152</v>
          </cell>
          <cell r="L29">
            <v>0</v>
          </cell>
          <cell r="M29">
            <v>-41120.241645780763</v>
          </cell>
          <cell r="N29">
            <v>0</v>
          </cell>
          <cell r="O29">
            <v>15092.469903714533</v>
          </cell>
          <cell r="P29">
            <v>20352.979031894327</v>
          </cell>
          <cell r="Q29">
            <v>-5406.3035410768198</v>
          </cell>
          <cell r="R29">
            <v>-1175.6454336029046</v>
          </cell>
          <cell r="S29">
            <v>-48972.234119062268</v>
          </cell>
          <cell r="T29">
            <v>-7851.9924732815052</v>
          </cell>
          <cell r="U29">
            <v>6520.3381439990408</v>
          </cell>
          <cell r="V29">
            <v>-8572.1317597154921</v>
          </cell>
          <cell r="W29">
            <v>-5115.0740713485548</v>
          </cell>
          <cell r="X29">
            <v>291.22946972826503</v>
          </cell>
          <cell r="Y29">
            <v>-44010.033094577753</v>
          </cell>
          <cell r="Z29">
            <v>4962.2010244845151</v>
          </cell>
          <cell r="AA29">
            <v>12371.312474631439</v>
          </cell>
          <cell r="AB29">
            <v>5850.9743306323981</v>
          </cell>
          <cell r="AC29">
            <v>-5012.4744120570267</v>
          </cell>
          <cell r="AD29">
            <v>102.59965929152804</v>
          </cell>
          <cell r="AE29">
            <v>-42533.752739745563</v>
          </cell>
          <cell r="AF29">
            <v>1476.2803548321899</v>
          </cell>
          <cell r="AG29">
            <v>14046.853351667456</v>
          </cell>
          <cell r="AH29">
            <v>1675.5408770360173</v>
          </cell>
          <cell r="AI29">
            <v>-5065.6201946285055</v>
          </cell>
          <cell r="AJ29">
            <v>-53.145782571478776</v>
          </cell>
          <cell r="AK29">
            <v>-43339.615600599667</v>
          </cell>
          <cell r="AL29">
            <v>-805.86286085410393</v>
          </cell>
          <cell r="AM29">
            <v>13126.398102151201</v>
          </cell>
          <cell r="AN29">
            <v>-920.45524951625521</v>
          </cell>
          <cell r="AO29">
            <v>-4968.9434159723742</v>
          </cell>
          <cell r="AP29">
            <v>96.676778656131319</v>
          </cell>
          <cell r="AQ29">
            <v>-41792.787142101544</v>
          </cell>
          <cell r="AR29">
            <v>1546.8284584981229</v>
          </cell>
          <cell r="AS29">
            <v>14885.489616035571</v>
          </cell>
          <cell r="AT29">
            <v>1759.0915138843702</v>
          </cell>
          <cell r="AU29">
            <v>-4885.9976587000156</v>
          </cell>
          <cell r="AV29">
            <v>82.945757272358605</v>
          </cell>
          <cell r="AW29">
            <v>-40971.601629347577</v>
          </cell>
          <cell r="AX29">
            <v>821.18551275396749</v>
          </cell>
          <cell r="AY29">
            <v>15792.760287680518</v>
          </cell>
          <cell r="AZ29">
            <v>907.27067164494656</v>
          </cell>
        </row>
        <row r="30">
          <cell r="A30">
            <v>2030</v>
          </cell>
          <cell r="B30">
            <v>-3374.9302653705813</v>
          </cell>
          <cell r="C30">
            <v>-25027.641462888365</v>
          </cell>
          <cell r="D30">
            <v>12840.710077538699</v>
          </cell>
          <cell r="E30">
            <v>-4474.9302653705818</v>
          </cell>
          <cell r="F30">
            <v>-1100.0000000000005</v>
          </cell>
          <cell r="G30">
            <v>-45595.171911151345</v>
          </cell>
          <cell r="H30">
            <v>-20567.53044826298</v>
          </cell>
          <cell r="I30">
            <v>-11233.24432384497</v>
          </cell>
          <cell r="J30">
            <v>-24073.954401383671</v>
          </cell>
          <cell r="K30">
            <v>-4474.9302653705809</v>
          </cell>
          <cell r="L30">
            <v>0</v>
          </cell>
          <cell r="M30">
            <v>-45595.171911151345</v>
          </cell>
          <cell r="N30">
            <v>0</v>
          </cell>
          <cell r="O30">
            <v>9925.0588146079517</v>
          </cell>
          <cell r="P30">
            <v>21158.303138452924</v>
          </cell>
          <cell r="Q30">
            <v>-5792.9043377839689</v>
          </cell>
          <cell r="R30">
            <v>-1317.9740724133881</v>
          </cell>
          <cell r="S30">
            <v>-54765.138456846238</v>
          </cell>
          <cell r="T30">
            <v>-9169.9665456948933</v>
          </cell>
          <cell r="U30">
            <v>-124.94463602327238</v>
          </cell>
          <cell r="V30">
            <v>-10050.003450631224</v>
          </cell>
          <cell r="W30">
            <v>-5497.8831794736871</v>
          </cell>
          <cell r="X30">
            <v>295.02115831028186</v>
          </cell>
          <cell r="Y30">
            <v>-49507.916274051444</v>
          </cell>
          <cell r="Z30">
            <v>5257.2221827947942</v>
          </cell>
          <cell r="AA30">
            <v>6126.9258866854743</v>
          </cell>
          <cell r="AB30">
            <v>6251.8705227087466</v>
          </cell>
          <cell r="AC30">
            <v>-5399.6930260964982</v>
          </cell>
          <cell r="AD30">
            <v>98.190153377188835</v>
          </cell>
          <cell r="AE30">
            <v>-47933.445765842058</v>
          </cell>
          <cell r="AF30">
            <v>1574.470508209386</v>
          </cell>
          <cell r="AG30">
            <v>7930.6033013379774</v>
          </cell>
          <cell r="AH30">
            <v>1803.6774146525031</v>
          </cell>
          <cell r="AI30">
            <v>-5452.9304528996599</v>
          </cell>
          <cell r="AJ30">
            <v>-53.237426803161725</v>
          </cell>
          <cell r="AK30">
            <v>-48792.546053499325</v>
          </cell>
          <cell r="AL30">
            <v>-859.10028765726747</v>
          </cell>
          <cell r="AM30">
            <v>6940.6295311301647</v>
          </cell>
          <cell r="AN30">
            <v>-989.97377020781278</v>
          </cell>
          <cell r="AO30">
            <v>-5356.2536742435277</v>
          </cell>
          <cell r="AP30">
            <v>96.676778656132228</v>
          </cell>
          <cell r="AQ30">
            <v>-47149.04081634507</v>
          </cell>
          <cell r="AR30">
            <v>1643.5052371542552</v>
          </cell>
          <cell r="AS30">
            <v>8826.2318204863986</v>
          </cell>
          <cell r="AT30">
            <v>1885.602289356234</v>
          </cell>
          <cell r="AU30">
            <v>-5269.3195105398536</v>
          </cell>
          <cell r="AV30">
            <v>86.93416370367413</v>
          </cell>
          <cell r="AW30">
            <v>-46240.921139887432</v>
          </cell>
          <cell r="AX30">
            <v>908.11967645763798</v>
          </cell>
          <cell r="AY30">
            <v>9835.8500019753064</v>
          </cell>
          <cell r="AZ30">
            <v>1009.6181814889078</v>
          </cell>
        </row>
        <row r="31">
          <cell r="A31">
            <v>2031</v>
          </cell>
          <cell r="B31">
            <v>-3523.1847706230146</v>
          </cell>
          <cell r="C31">
            <v>-28550.82623351138</v>
          </cell>
          <cell r="D31">
            <v>8119.4258085614092</v>
          </cell>
          <cell r="E31">
            <v>-4623.1847706230155</v>
          </cell>
          <cell r="F31">
            <v>-1100.0000000000009</v>
          </cell>
          <cell r="G31">
            <v>-50218.356681774363</v>
          </cell>
          <cell r="H31">
            <v>-21667.530448262984</v>
          </cell>
          <cell r="I31">
            <v>-17463.377060237322</v>
          </cell>
          <cell r="J31">
            <v>-25582.802868798732</v>
          </cell>
          <cell r="K31">
            <v>-4623.1847706230155</v>
          </cell>
          <cell r="L31">
            <v>0</v>
          </cell>
          <cell r="M31">
            <v>-50218.356681774363</v>
          </cell>
          <cell r="N31">
            <v>0</v>
          </cell>
          <cell r="O31">
            <v>4508.8923284874299</v>
          </cell>
          <cell r="P31">
            <v>21972.269388724751</v>
          </cell>
          <cell r="Q31">
            <v>-6092.9153928342157</v>
          </cell>
          <cell r="R31">
            <v>-1469.7306222112002</v>
          </cell>
          <cell r="S31">
            <v>-60858.053849680451</v>
          </cell>
          <cell r="T31">
            <v>-10639.697167906088</v>
          </cell>
          <cell r="U31">
            <v>-7197.0189104909832</v>
          </cell>
          <cell r="V31">
            <v>-11705.911238978413</v>
          </cell>
          <cell r="W31">
            <v>-5794.1711605944029</v>
          </cell>
          <cell r="X31">
            <v>298.74423223981285</v>
          </cell>
          <cell r="Y31">
            <v>-55302.087434645844</v>
          </cell>
          <cell r="Z31">
            <v>5555.9664150346071</v>
          </cell>
          <cell r="AA31">
            <v>-533.32012297783524</v>
          </cell>
          <cell r="AB31">
            <v>6663.6987875131481</v>
          </cell>
          <cell r="AC31">
            <v>-5701.5659602377327</v>
          </cell>
          <cell r="AD31">
            <v>92.605200356670139</v>
          </cell>
          <cell r="AE31">
            <v>-53635.011726079792</v>
          </cell>
          <cell r="AF31">
            <v>1667.0757085660516</v>
          </cell>
          <cell r="AG31">
            <v>1395.1875121035068</v>
          </cell>
          <cell r="AH31">
            <v>1928.507635081342</v>
          </cell>
          <cell r="AI31">
            <v>-5754.7898204182484</v>
          </cell>
          <cell r="AJ31">
            <v>-53.223860180515658</v>
          </cell>
          <cell r="AK31">
            <v>-54547.335873917575</v>
          </cell>
          <cell r="AL31">
            <v>-912.32414783778222</v>
          </cell>
          <cell r="AM31">
            <v>334.4945529298252</v>
          </cell>
          <cell r="AN31">
            <v>-1060.6929591736816</v>
          </cell>
          <cell r="AO31">
            <v>-5658.1130417621162</v>
          </cell>
          <cell r="AP31">
            <v>96.676778656132228</v>
          </cell>
          <cell r="AQ31">
            <v>-52807.153858107187</v>
          </cell>
          <cell r="AR31">
            <v>1740.1820158103874</v>
          </cell>
          <cell r="AS31">
            <v>2348.7534290597619</v>
          </cell>
          <cell r="AT31">
            <v>2014.2588761299367</v>
          </cell>
          <cell r="AU31">
            <v>-5567.249413594096</v>
          </cell>
          <cell r="AV31">
            <v>90.863628168020114</v>
          </cell>
          <cell r="AW31">
            <v>-51808.170553481526</v>
          </cell>
          <cell r="AX31">
            <v>998.98330462566082</v>
          </cell>
          <cell r="AY31">
            <v>3466.3874473493497</v>
          </cell>
          <cell r="AZ31">
            <v>1117.6340182895879</v>
          </cell>
        </row>
        <row r="32">
          <cell r="A32">
            <v>2032</v>
          </cell>
          <cell r="B32">
            <v>-3605.2955118473751</v>
          </cell>
          <cell r="C32">
            <v>-32156.121745358756</v>
          </cell>
          <cell r="D32">
            <v>3234.2042901628611</v>
          </cell>
          <cell r="E32">
            <v>-4705.2955118473747</v>
          </cell>
          <cell r="F32">
            <v>-1099.9999999999995</v>
          </cell>
          <cell r="G32">
            <v>-54923.65219362174</v>
          </cell>
          <cell r="H32">
            <v>-22767.530448262984</v>
          </cell>
          <cell r="I32">
            <v>-23884.079902880738</v>
          </cell>
          <cell r="J32">
            <v>-27118.284193043597</v>
          </cell>
          <cell r="K32">
            <v>-4705.2955118473747</v>
          </cell>
          <cell r="L32">
            <v>0</v>
          </cell>
          <cell r="M32">
            <v>-54923.65219362174</v>
          </cell>
          <cell r="N32">
            <v>0</v>
          </cell>
          <cell r="O32">
            <v>-1087.593783198301</v>
          </cell>
          <cell r="P32">
            <v>22796.486119682435</v>
          </cell>
          <cell r="Q32">
            <v>-6360.1696346843</v>
          </cell>
          <cell r="R32">
            <v>-1654.8741228369254</v>
          </cell>
          <cell r="S32">
            <v>-67218.223484364746</v>
          </cell>
          <cell r="T32">
            <v>-12294.571290743006</v>
          </cell>
          <cell r="U32">
            <v>-14666.033500540523</v>
          </cell>
          <cell r="V32">
            <v>-13578.439717342222</v>
          </cell>
          <cell r="W32">
            <v>-6057.7707580911328</v>
          </cell>
          <cell r="X32">
            <v>302.39887659316719</v>
          </cell>
          <cell r="Y32">
            <v>-61359.858192736974</v>
          </cell>
          <cell r="Z32">
            <v>5858.3652916277715</v>
          </cell>
          <cell r="AA32">
            <v>-7579.4451836559147</v>
          </cell>
          <cell r="AB32">
            <v>7086.5883168846085</v>
          </cell>
          <cell r="AC32">
            <v>-5971.938952123779</v>
          </cell>
          <cell r="AD32">
            <v>85.83180596735383</v>
          </cell>
          <cell r="AE32">
            <v>-59606.950678203575</v>
          </cell>
          <cell r="AF32">
            <v>1752.9075145333991</v>
          </cell>
          <cell r="AG32">
            <v>-5530.6471080196034</v>
          </cell>
          <cell r="AH32">
            <v>2048.7980756363113</v>
          </cell>
          <cell r="AI32">
            <v>-6025.1749275422007</v>
          </cell>
          <cell r="AJ32">
            <v>-53.235975418421731</v>
          </cell>
          <cell r="AK32">
            <v>-60572.510801459779</v>
          </cell>
          <cell r="AL32">
            <v>-965.56012325620395</v>
          </cell>
          <cell r="AM32">
            <v>-6663.3182023140716</v>
          </cell>
          <cell r="AN32">
            <v>-1132.6710942944683</v>
          </cell>
          <cell r="AO32">
            <v>-5928.4981488860703</v>
          </cell>
          <cell r="AP32">
            <v>96.676778656130409</v>
          </cell>
          <cell r="AQ32">
            <v>-58735.652006993259</v>
          </cell>
          <cell r="AR32">
            <v>1836.8587944665196</v>
          </cell>
          <cell r="AS32">
            <v>-4518.2205153018767</v>
          </cell>
          <cell r="AT32">
            <v>2145.0976870121949</v>
          </cell>
          <cell r="AU32">
            <v>-5833.7631271571117</v>
          </cell>
          <cell r="AV32">
            <v>94.7350217289586</v>
          </cell>
          <cell r="AW32">
            <v>-57641.933680638642</v>
          </cell>
          <cell r="AX32">
            <v>1093.7183263546176</v>
          </cell>
          <cell r="AY32">
            <v>-3286.8640906320161</v>
          </cell>
          <cell r="AZ32">
            <v>1231.3564246698606</v>
          </cell>
        </row>
        <row r="33">
          <cell r="A33">
            <v>2033</v>
          </cell>
          <cell r="B33">
            <v>-3603.6585252541313</v>
          </cell>
          <cell r="C33">
            <v>-35759.780270612886</v>
          </cell>
          <cell r="D33">
            <v>-1744.9335605207743</v>
          </cell>
          <cell r="E33">
            <v>-4703.6585252541308</v>
          </cell>
          <cell r="F33">
            <v>-1099.9999999999995</v>
          </cell>
          <cell r="G33">
            <v>-59627.310718875873</v>
          </cell>
          <cell r="H33">
            <v>-23867.530448262987</v>
          </cell>
          <cell r="I33">
            <v>-30429.668588632332</v>
          </cell>
          <cell r="J33">
            <v>-28684.735028111558</v>
          </cell>
          <cell r="K33">
            <v>-4703.6585252541308</v>
          </cell>
          <cell r="L33">
            <v>0</v>
          </cell>
          <cell r="M33">
            <v>-59627.310718875873</v>
          </cell>
          <cell r="N33">
            <v>0</v>
          </cell>
          <cell r="O33">
            <v>-6792.6091601924682</v>
          </cell>
          <cell r="P33">
            <v>23637.059428439865</v>
          </cell>
          <cell r="Q33">
            <v>-6579.8288397103433</v>
          </cell>
          <cell r="R33">
            <v>-1876.1703144562125</v>
          </cell>
          <cell r="S33">
            <v>-73798.052324075092</v>
          </cell>
          <cell r="T33">
            <v>-14170.741605199219</v>
          </cell>
          <cell r="U33">
            <v>-22500.34111225255</v>
          </cell>
          <cell r="V33">
            <v>-15707.731952060083</v>
          </cell>
          <cell r="W33">
            <v>-6273.6212014848361</v>
          </cell>
          <cell r="X33">
            <v>306.20763822550725</v>
          </cell>
          <cell r="Y33">
            <v>-67633.479394221809</v>
          </cell>
          <cell r="Z33">
            <v>6164.5729298532824</v>
          </cell>
          <cell r="AA33">
            <v>-14979.86623319719</v>
          </cell>
          <cell r="AB33">
            <v>7520.4748790553604</v>
          </cell>
          <cell r="AC33">
            <v>-6195.8086681599689</v>
          </cell>
          <cell r="AD33">
            <v>77.812533324867218</v>
          </cell>
          <cell r="AE33">
            <v>-65802.759346363542</v>
          </cell>
          <cell r="AF33">
            <v>1830.7200478582672</v>
          </cell>
          <cell r="AG33">
            <v>-12817.532964525108</v>
          </cell>
          <cell r="AH33">
            <v>2162.3332686720823</v>
          </cell>
          <cell r="AI33">
            <v>-6248.9769314033756</v>
          </cell>
          <cell r="AJ33">
            <v>-53.168263243406727</v>
          </cell>
          <cell r="AK33">
            <v>-66821.487732863156</v>
          </cell>
          <cell r="AL33">
            <v>-1018.7283864996134</v>
          </cell>
          <cell r="AM33">
            <v>-14023.532598347343</v>
          </cell>
          <cell r="AN33">
            <v>-1205.9996338222354</v>
          </cell>
          <cell r="AO33">
            <v>-6152.3001527472434</v>
          </cell>
          <cell r="AP33">
            <v>96.676778656132228</v>
          </cell>
          <cell r="AQ33">
            <v>-64887.952159740504</v>
          </cell>
          <cell r="AR33">
            <v>1933.5355731226518</v>
          </cell>
          <cell r="AS33">
            <v>-11743.879913817475</v>
          </cell>
          <cell r="AT33">
            <v>2279.6526845298686</v>
          </cell>
          <cell r="AU33">
            <v>-6053.750950170077</v>
          </cell>
          <cell r="AV33">
            <v>98.549202577166398</v>
          </cell>
          <cell r="AW33">
            <v>-63695.684630808719</v>
          </cell>
          <cell r="AX33">
            <v>1192.2675289317849</v>
          </cell>
          <cell r="AY33">
            <v>-10393.054761551366</v>
          </cell>
          <cell r="AZ33">
            <v>1350.8251522661085</v>
          </cell>
        </row>
        <row r="34">
          <cell r="A34">
            <v>2034</v>
          </cell>
          <cell r="B34">
            <v>-3531.102171772905</v>
          </cell>
          <cell r="C34">
            <v>-39290.882442385788</v>
          </cell>
          <cell r="D34">
            <v>-6740.4175039707807</v>
          </cell>
          <cell r="E34">
            <v>-4631.1021717729054</v>
          </cell>
          <cell r="F34">
            <v>-1100.0000000000005</v>
          </cell>
          <cell r="G34">
            <v>-64258.412890648775</v>
          </cell>
          <cell r="H34">
            <v>-24967.530448262987</v>
          </cell>
          <cell r="I34">
            <v>-37023.320077370452</v>
          </cell>
          <cell r="J34">
            <v>-30282.902573399671</v>
          </cell>
          <cell r="K34">
            <v>-4631.1021717729045</v>
          </cell>
          <cell r="L34">
            <v>0</v>
          </cell>
          <cell r="M34">
            <v>-64258.412890648775</v>
          </cell>
          <cell r="N34">
            <v>0</v>
          </cell>
          <cell r="O34">
            <v>-12530.532889517213</v>
          </cell>
          <cell r="P34">
            <v>24492.787187853239</v>
          </cell>
          <cell r="Q34">
            <v>-6708.7318823734513</v>
          </cell>
          <cell r="R34">
            <v>-2077.6297106005468</v>
          </cell>
          <cell r="S34">
            <v>-80506.784206448545</v>
          </cell>
          <cell r="T34">
            <v>-16248.37131579977</v>
          </cell>
          <cell r="U34">
            <v>-30608.931300138414</v>
          </cell>
          <cell r="V34">
            <v>-18078.398410621201</v>
          </cell>
          <cell r="W34">
            <v>-6398.8188884802457</v>
          </cell>
          <cell r="X34">
            <v>309.91299389320557</v>
          </cell>
          <cell r="Y34">
            <v>-74032.298282702061</v>
          </cell>
          <cell r="Z34">
            <v>6474.4859237464843</v>
          </cell>
          <cell r="AA34">
            <v>-22644.194582767454</v>
          </cell>
          <cell r="AB34">
            <v>7964.7367173709608</v>
          </cell>
          <cell r="AC34">
            <v>-6330.36852031538</v>
          </cell>
          <cell r="AD34">
            <v>68.450368164865722</v>
          </cell>
          <cell r="AE34">
            <v>-72133.127866678929</v>
          </cell>
          <cell r="AF34">
            <v>1899.1704160231311</v>
          </cell>
          <cell r="AG34">
            <v>-20375.805754109264</v>
          </cell>
          <cell r="AH34">
            <v>2268.3888286581896</v>
          </cell>
          <cell r="AI34">
            <v>-6383.3309953197686</v>
          </cell>
          <cell r="AJ34">
            <v>-52.96247500438858</v>
          </cell>
          <cell r="AK34">
            <v>-73204.81872818293</v>
          </cell>
          <cell r="AL34">
            <v>-1071.6908615040011</v>
          </cell>
          <cell r="AM34">
            <v>-21656.216296518942</v>
          </cell>
          <cell r="AN34">
            <v>-1280.4105424096779</v>
          </cell>
          <cell r="AO34">
            <v>-6286.6542166636364</v>
          </cell>
          <cell r="AP34">
            <v>96.676778656132228</v>
          </cell>
          <cell r="AQ34">
            <v>-71174.606376404146</v>
          </cell>
          <cell r="AR34">
            <v>2030.2123517787841</v>
          </cell>
          <cell r="AS34">
            <v>-19239.459495085121</v>
          </cell>
          <cell r="AT34">
            <v>2416.7568014338212</v>
          </cell>
          <cell r="AU34">
            <v>-6184.3472004429068</v>
          </cell>
          <cell r="AV34">
            <v>102.30701622072957</v>
          </cell>
          <cell r="AW34">
            <v>-69880.031831251632</v>
          </cell>
          <cell r="AX34">
            <v>1294.5745451525145</v>
          </cell>
          <cell r="AY34">
            <v>-17762.371806656622</v>
          </cell>
          <cell r="AZ34">
            <v>1477.087688428499</v>
          </cell>
        </row>
        <row r="35">
          <cell r="A35">
            <v>2035</v>
          </cell>
          <cell r="B35">
            <v>-3320.9806015674803</v>
          </cell>
          <cell r="C35">
            <v>-42611.863043953272</v>
          </cell>
          <cell r="D35">
            <v>-11609.334716471665</v>
          </cell>
          <cell r="E35">
            <v>-4420.9806015674803</v>
          </cell>
          <cell r="F35">
            <v>-1100</v>
          </cell>
          <cell r="G35">
            <v>-68679.393492216259</v>
          </cell>
          <cell r="H35">
            <v>-26067.530448262987</v>
          </cell>
          <cell r="I35">
            <v>-43522.859873751804</v>
          </cell>
          <cell r="J35">
            <v>-31913.525157280139</v>
          </cell>
          <cell r="K35">
            <v>-4420.9806015674803</v>
          </cell>
          <cell r="L35">
            <v>0</v>
          </cell>
          <cell r="M35">
            <v>-68679.393492216259</v>
          </cell>
          <cell r="N35">
            <v>0</v>
          </cell>
          <cell r="O35">
            <v>-18166.145745779373</v>
          </cell>
          <cell r="P35">
            <v>25356.714127972431</v>
          </cell>
          <cell r="Q35">
            <v>-6758.8671718580154</v>
          </cell>
          <cell r="R35">
            <v>-2337.886570290535</v>
          </cell>
          <cell r="S35">
            <v>-87265.65137830656</v>
          </cell>
          <cell r="T35">
            <v>-18586.257886090301</v>
          </cell>
          <cell r="U35">
            <v>-38927.613440385889</v>
          </cell>
          <cell r="V35">
            <v>-20761.467694606516</v>
          </cell>
          <cell r="W35">
            <v>-6445.1867119635053</v>
          </cell>
          <cell r="X35">
            <v>313.68045989451002</v>
          </cell>
          <cell r="Y35">
            <v>-80477.484994665559</v>
          </cell>
          <cell r="Z35">
            <v>6788.1663836410007</v>
          </cell>
          <cell r="AA35">
            <v>-30506.955288860427</v>
          </cell>
          <cell r="AB35">
            <v>8420.658151525462</v>
          </cell>
          <cell r="AC35">
            <v>-6387.3531203626071</v>
          </cell>
          <cell r="AD35">
            <v>57.833591600898217</v>
          </cell>
          <cell r="AE35">
            <v>-78520.480987041534</v>
          </cell>
          <cell r="AF35">
            <v>1957.0040076240257</v>
          </cell>
          <cell r="AG35">
            <v>-28141.371386845967</v>
          </cell>
          <cell r="AH35">
            <v>2365.5839020144595</v>
          </cell>
          <cell r="AI35">
            <v>-6440.1430515389429</v>
          </cell>
          <cell r="AJ35">
            <v>-52.789931176335813</v>
          </cell>
          <cell r="AK35">
            <v>-79644.961779721867</v>
          </cell>
          <cell r="AL35">
            <v>-1124.4807926803333</v>
          </cell>
          <cell r="AM35">
            <v>-29497.342709045173</v>
          </cell>
          <cell r="AN35">
            <v>-1355.971322199206</v>
          </cell>
          <cell r="AO35">
            <v>-6343.4662728828116</v>
          </cell>
          <cell r="AP35">
            <v>96.676778656131319</v>
          </cell>
          <cell r="AQ35">
            <v>-77518.072649286958</v>
          </cell>
          <cell r="AR35">
            <v>2126.889130434909</v>
          </cell>
          <cell r="AS35">
            <v>-26941.050387649007</v>
          </cell>
          <cell r="AT35">
            <v>2556.2923213961658</v>
          </cell>
          <cell r="AU35">
            <v>-6237.4569772102986</v>
          </cell>
          <cell r="AV35">
            <v>106.00929567251296</v>
          </cell>
          <cell r="AW35">
            <v>-76117.488808461931</v>
          </cell>
          <cell r="AX35">
            <v>1400.5838408250274</v>
          </cell>
          <cell r="AY35">
            <v>-25331.758745033992</v>
          </cell>
          <cell r="AZ35">
            <v>1609.291642615015</v>
          </cell>
        </row>
        <row r="36">
          <cell r="A36">
            <v>2036</v>
          </cell>
          <cell r="B36">
            <v>-3032.9645358496964</v>
          </cell>
          <cell r="C36">
            <v>-45644.827579802964</v>
          </cell>
          <cell r="D36">
            <v>-16227.108490340854</v>
          </cell>
          <cell r="E36">
            <v>-4132.9645358496964</v>
          </cell>
          <cell r="F36">
            <v>-1100</v>
          </cell>
          <cell r="G36">
            <v>-72812.358028065952</v>
          </cell>
          <cell r="H36">
            <v>-27167.530448262987</v>
          </cell>
          <cell r="I36">
            <v>-49804.422697840942</v>
          </cell>
          <cell r="J36">
            <v>-33577.314207500087</v>
          </cell>
          <cell r="K36">
            <v>-4132.9645358496964</v>
          </cell>
          <cell r="L36">
            <v>0</v>
          </cell>
          <cell r="M36">
            <v>-72812.358028065952</v>
          </cell>
          <cell r="N36">
            <v>0</v>
          </cell>
          <cell r="O36">
            <v>-23589.603345908185</v>
          </cell>
          <cell r="P36">
            <v>26214.819351932758</v>
          </cell>
          <cell r="Q36">
            <v>-6707.2689699076691</v>
          </cell>
          <cell r="R36">
            <v>-2574.3044340579727</v>
          </cell>
          <cell r="S36">
            <v>-93972.920348214233</v>
          </cell>
          <cell r="T36">
            <v>-21160.562320148281</v>
          </cell>
          <cell r="U36">
            <v>-47316.507062653262</v>
          </cell>
          <cell r="V36">
            <v>-23726.903716745077</v>
          </cell>
          <cell r="W36">
            <v>-6390.2227633042667</v>
          </cell>
          <cell r="X36">
            <v>317.04620660340242</v>
          </cell>
          <cell r="Y36">
            <v>-86867.707757969823</v>
          </cell>
          <cell r="Z36">
            <v>7105.2125902444095</v>
          </cell>
          <cell r="AA36">
            <v>-38428.506092066149</v>
          </cell>
          <cell r="AB36">
            <v>8888.0009705871125</v>
          </cell>
          <cell r="AC36">
            <v>-6343.8976776555528</v>
          </cell>
          <cell r="AD36">
            <v>46.325085648713866</v>
          </cell>
          <cell r="AE36">
            <v>-84864.378664697084</v>
          </cell>
          <cell r="AF36">
            <v>2003.3290932727396</v>
          </cell>
          <cell r="AG36">
            <v>-35975.605743481894</v>
          </cell>
          <cell r="AH36">
            <v>2452.900348584255</v>
          </cell>
          <cell r="AI36">
            <v>-6396.1379152511372</v>
          </cell>
          <cell r="AJ36">
            <v>-52.240237595584404</v>
          </cell>
          <cell r="AK36">
            <v>-86041.099694973003</v>
          </cell>
          <cell r="AL36">
            <v>-1176.7210302759195</v>
          </cell>
          <cell r="AM36">
            <v>-37407.894427344188</v>
          </cell>
          <cell r="AN36">
            <v>-1432.2886838622944</v>
          </cell>
          <cell r="AO36">
            <v>-6299.4611365950041</v>
          </cell>
          <cell r="AP36">
            <v>96.676778656133138</v>
          </cell>
          <cell r="AQ36">
            <v>-83817.533785881969</v>
          </cell>
          <cell r="AR36">
            <v>2223.565909091034</v>
          </cell>
          <cell r="AS36">
            <v>-34709.592064449396</v>
          </cell>
          <cell r="AT36">
            <v>2698.3023628947922</v>
          </cell>
          <cell r="AU36">
            <v>-6189.8042749601436</v>
          </cell>
          <cell r="AV36">
            <v>109.65686163486043</v>
          </cell>
          <cell r="AW36">
            <v>-82307.293083422075</v>
          </cell>
          <cell r="AX36">
            <v>1510.2407024598942</v>
          </cell>
          <cell r="AY36">
            <v>-32962.104398064475</v>
          </cell>
          <cell r="AZ36">
            <v>1747.4876663849209</v>
          </cell>
        </row>
        <row r="37">
          <cell r="A37">
            <v>2037</v>
          </cell>
          <cell r="B37">
            <v>-2471.1409116203681</v>
          </cell>
          <cell r="C37">
            <v>-48115.968491423329</v>
          </cell>
          <cell r="D37">
            <v>-20340.624308786941</v>
          </cell>
          <cell r="E37">
            <v>-3571.1409116203695</v>
          </cell>
          <cell r="F37">
            <v>-1100.0000000000014</v>
          </cell>
          <cell r="G37">
            <v>-76383.498939686324</v>
          </cell>
          <cell r="H37">
            <v>-28267.530448262994</v>
          </cell>
          <cell r="I37">
            <v>-55615.567549764928</v>
          </cell>
          <cell r="J37">
            <v>-35274.943240977984</v>
          </cell>
          <cell r="K37">
            <v>-3571.140911620369</v>
          </cell>
          <cell r="L37">
            <v>0</v>
          </cell>
          <cell r="M37">
            <v>-76383.498939686324</v>
          </cell>
          <cell r="N37">
            <v>0</v>
          </cell>
          <cell r="O37">
            <v>-28556.830021553062</v>
          </cell>
          <cell r="P37">
            <v>27058.737528211866</v>
          </cell>
          <cell r="Q37">
            <v>-6383.4531067832531</v>
          </cell>
          <cell r="R37">
            <v>-2812.3121951628841</v>
          </cell>
          <cell r="S37">
            <v>-100356.37345499749</v>
          </cell>
          <cell r="T37">
            <v>-23972.874515311167</v>
          </cell>
          <cell r="U37">
            <v>-55540.155573561722</v>
          </cell>
          <cell r="V37">
            <v>-26983.32555200866</v>
          </cell>
          <cell r="W37">
            <v>-6063.4758576802269</v>
          </cell>
          <cell r="X37">
            <v>319.97724910302622</v>
          </cell>
          <cell r="Y37">
            <v>-92931.18361565005</v>
          </cell>
          <cell r="Z37">
            <v>7425.1898393474403</v>
          </cell>
          <cell r="AA37">
            <v>-46173.619915046358</v>
          </cell>
          <cell r="AB37">
            <v>9366.535658515364</v>
          </cell>
          <cell r="AC37">
            <v>-6029.3655963541814</v>
          </cell>
          <cell r="AD37">
            <v>34.110261326045475</v>
          </cell>
          <cell r="AE37">
            <v>-90893.744261051266</v>
          </cell>
          <cell r="AF37">
            <v>2037.4393545987841</v>
          </cell>
          <cell r="AG37">
            <v>-43644.147315927694</v>
          </cell>
          <cell r="AH37">
            <v>2529.4725991186642</v>
          </cell>
          <cell r="AI37">
            <v>-6081.2457292467097</v>
          </cell>
          <cell r="AJ37">
            <v>-51.880132892528309</v>
          </cell>
          <cell r="AK37">
            <v>-92122.345424219719</v>
          </cell>
          <cell r="AL37">
            <v>-1228.6011631684523</v>
          </cell>
          <cell r="AM37">
            <v>-45153.762979857689</v>
          </cell>
          <cell r="AN37">
            <v>-1509.6156639299952</v>
          </cell>
          <cell r="AO37">
            <v>-5984.5689505905757</v>
          </cell>
          <cell r="AP37">
            <v>96.676778656134047</v>
          </cell>
          <cell r="AQ37">
            <v>-89802.102736472545</v>
          </cell>
          <cell r="AR37">
            <v>2320.2426877471735</v>
          </cell>
          <cell r="AS37">
            <v>-42310.932170787433</v>
          </cell>
          <cell r="AT37">
            <v>2842.8308090702558</v>
          </cell>
          <cell r="AU37">
            <v>-5871.3184279090683</v>
          </cell>
          <cell r="AV37">
            <v>113.25052268150739</v>
          </cell>
          <cell r="AW37">
            <v>-88178.611511331139</v>
          </cell>
          <cell r="AX37">
            <v>1623.4912251414062</v>
          </cell>
          <cell r="AY37">
            <v>-40419.20405266196</v>
          </cell>
          <cell r="AZ37">
            <v>1891.728118125473</v>
          </cell>
        </row>
        <row r="38">
          <cell r="A38">
            <v>2038</v>
          </cell>
          <cell r="B38">
            <v>-1763.5737131985491</v>
          </cell>
          <cell r="C38">
            <v>-49879.542204621881</v>
          </cell>
          <cell r="D38">
            <v>-23779.444824526749</v>
          </cell>
          <cell r="E38">
            <v>-2863.5737131985488</v>
          </cell>
          <cell r="F38">
            <v>-1099.9999999999998</v>
          </cell>
          <cell r="G38">
            <v>-79247.072652884875</v>
          </cell>
          <cell r="H38">
            <v>-29367.530448262994</v>
          </cell>
          <cell r="I38">
            <v>-60782.485478851668</v>
          </cell>
          <cell r="J38">
            <v>-37003.040654324919</v>
          </cell>
          <cell r="K38">
            <v>-2863.5737131985488</v>
          </cell>
          <cell r="L38">
            <v>0</v>
          </cell>
          <cell r="M38">
            <v>-79247.072652884875</v>
          </cell>
          <cell r="N38">
            <v>0</v>
          </cell>
          <cell r="O38">
            <v>-32889.557139740078</v>
          </cell>
          <cell r="P38">
            <v>27892.92833911159</v>
          </cell>
          <cell r="Q38">
            <v>-5943.0554506418039</v>
          </cell>
          <cell r="R38">
            <v>-3079.481737443255</v>
          </cell>
          <cell r="S38">
            <v>-106299.42890563929</v>
          </cell>
          <cell r="T38">
            <v>-27052.356252754413</v>
          </cell>
          <cell r="U38">
            <v>-63457.161375644457</v>
          </cell>
          <cell r="V38">
            <v>-30567.604235904379</v>
          </cell>
          <cell r="W38">
            <v>-5620.5029101897171</v>
          </cell>
          <cell r="X38">
            <v>322.55254045208676</v>
          </cell>
          <cell r="Y38">
            <v>-98551.686525839774</v>
          </cell>
          <cell r="Z38">
            <v>7747.7423797995143</v>
          </cell>
          <cell r="AA38">
            <v>-53601.063756934935</v>
          </cell>
          <cell r="AB38">
            <v>9856.0976187095221</v>
          </cell>
          <cell r="AC38">
            <v>-5599.449570931778</v>
          </cell>
          <cell r="AD38">
            <v>21.053339257939115</v>
          </cell>
          <cell r="AE38">
            <v>-96493.193831983051</v>
          </cell>
          <cell r="AF38">
            <v>2058.4926938567223</v>
          </cell>
          <cell r="AG38">
            <v>-51006.809520418428</v>
          </cell>
          <cell r="AH38">
            <v>2594.2542365165064</v>
          </cell>
          <cell r="AI38">
            <v>-5650.7884362341865</v>
          </cell>
          <cell r="AJ38">
            <v>-51.338865302408522</v>
          </cell>
          <cell r="AK38">
            <v>-97773.133860453905</v>
          </cell>
          <cell r="AL38">
            <v>-1279.9400284708536</v>
          </cell>
          <cell r="AM38">
            <v>-52594.565453328483</v>
          </cell>
          <cell r="AN38">
            <v>-1587.755932910055</v>
          </cell>
          <cell r="AO38">
            <v>-5554.1116575780543</v>
          </cell>
          <cell r="AP38">
            <v>96.676778656132228</v>
          </cell>
          <cell r="AQ38">
            <v>-95356.214394050592</v>
          </cell>
          <cell r="AR38">
            <v>2416.919466403313</v>
          </cell>
          <cell r="AS38">
            <v>-49604.643132042242</v>
          </cell>
          <cell r="AT38">
            <v>2989.9223212862416</v>
          </cell>
          <cell r="AU38">
            <v>-5437.3205821412266</v>
          </cell>
          <cell r="AV38">
            <v>116.79107543682767</v>
          </cell>
          <cell r="AW38">
            <v>-93615.932093472366</v>
          </cell>
          <cell r="AX38">
            <v>1740.2823005782266</v>
          </cell>
          <cell r="AY38">
            <v>-47562.576050670817</v>
          </cell>
          <cell r="AZ38">
            <v>2042.0670813714241</v>
          </cell>
        </row>
        <row r="39">
          <cell r="A39">
            <v>2039</v>
          </cell>
          <cell r="B39">
            <v>-914.91101661067705</v>
          </cell>
          <cell r="C39">
            <v>-50794.453221232558</v>
          </cell>
          <cell r="D39">
            <v>-26411.317346639262</v>
          </cell>
          <cell r="E39">
            <v>-2014.9110166106775</v>
          </cell>
          <cell r="F39">
            <v>-1100.0000000000005</v>
          </cell>
          <cell r="G39">
            <v>-81261.983669495559</v>
          </cell>
          <cell r="H39">
            <v>-30467.530448263002</v>
          </cell>
          <cell r="I39">
            <v>-65173.101476813797</v>
          </cell>
          <cell r="J39">
            <v>-38761.784130174536</v>
          </cell>
          <cell r="K39">
            <v>-2014.9110166106771</v>
          </cell>
          <cell r="L39">
            <v>0</v>
          </cell>
          <cell r="M39">
            <v>-81261.983669495559</v>
          </cell>
          <cell r="N39">
            <v>0</v>
          </cell>
          <cell r="O39">
            <v>-36449.718050233925</v>
          </cell>
          <cell r="P39">
            <v>28723.383426579872</v>
          </cell>
          <cell r="Q39">
            <v>-5420.9701331558117</v>
          </cell>
          <cell r="R39">
            <v>-3406.0591165451347</v>
          </cell>
          <cell r="S39">
            <v>-111720.39903879511</v>
          </cell>
          <cell r="T39">
            <v>-30458.415369299546</v>
          </cell>
          <cell r="U39">
            <v>-70997.38811514822</v>
          </cell>
          <cell r="V39">
            <v>-34547.670064914295</v>
          </cell>
          <cell r="W39">
            <v>-5095.9864467768157</v>
          </cell>
          <cell r="X39">
            <v>324.98368637899603</v>
          </cell>
          <cell r="Y39">
            <v>-103647.67297261659</v>
          </cell>
          <cell r="Z39">
            <v>8072.7260661785112</v>
          </cell>
          <cell r="AA39">
            <v>-60640.62269113338</v>
          </cell>
          <cell r="AB39">
            <v>10356.76542401484</v>
          </cell>
          <cell r="AC39">
            <v>-5089.0344513065329</v>
          </cell>
          <cell r="AD39">
            <v>6.9519954702827818</v>
          </cell>
          <cell r="AE39">
            <v>-101582.22828328959</v>
          </cell>
          <cell r="AF39">
            <v>2065.4446893270069</v>
          </cell>
          <cell r="AG39">
            <v>-57994.649803170621</v>
          </cell>
          <cell r="AH39">
            <v>2645.9728879627583</v>
          </cell>
          <cell r="AI39">
            <v>-5139.7368177277212</v>
          </cell>
          <cell r="AJ39">
            <v>-50.702366421188344</v>
          </cell>
          <cell r="AK39">
            <v>-102912.87067818163</v>
          </cell>
          <cell r="AL39">
            <v>-1330.6423948920419</v>
          </cell>
          <cell r="AM39">
            <v>-59661.286165166261</v>
          </cell>
          <cell r="AN39">
            <v>-1666.6363619956392</v>
          </cell>
          <cell r="AO39">
            <v>-5043.060039071589</v>
          </cell>
          <cell r="AP39">
            <v>96.676778656132228</v>
          </cell>
          <cell r="AQ39">
            <v>-100399.27443312218</v>
          </cell>
          <cell r="AR39">
            <v>2513.5962450594525</v>
          </cell>
          <cell r="AS39">
            <v>-56521.663812235536</v>
          </cell>
          <cell r="AT39">
            <v>3139.6223529307244</v>
          </cell>
          <cell r="AU39">
            <v>-4922.7807343191789</v>
          </cell>
          <cell r="AV39">
            <v>120.2793047524101</v>
          </cell>
          <cell r="AW39">
            <v>-98538.712827791547</v>
          </cell>
          <cell r="AX39">
            <v>1860.5616053306294</v>
          </cell>
          <cell r="AY39">
            <v>-54323.10342860956</v>
          </cell>
          <cell r="AZ39">
            <v>2198.5603836259761</v>
          </cell>
        </row>
        <row r="40">
          <cell r="A40">
            <v>2040</v>
          </cell>
          <cell r="B40">
            <v>109.57166912136108</v>
          </cell>
          <cell r="C40">
            <v>-50684.881552111197</v>
          </cell>
          <cell r="D40">
            <v>-28049.15191200791</v>
          </cell>
          <cell r="E40">
            <v>-990.42833087863937</v>
          </cell>
          <cell r="F40">
            <v>-1100.0000000000005</v>
          </cell>
          <cell r="G40">
            <v>-82252.412000374199</v>
          </cell>
          <cell r="H40">
            <v>-31567.530448263002</v>
          </cell>
          <cell r="I40">
            <v>-68600.869057505275</v>
          </cell>
          <cell r="J40">
            <v>-40551.717145497365</v>
          </cell>
          <cell r="K40">
            <v>-990.42833087863914</v>
          </cell>
          <cell r="L40">
            <v>0</v>
          </cell>
          <cell r="M40">
            <v>-82252.412000374199</v>
          </cell>
          <cell r="N40">
            <v>0</v>
          </cell>
          <cell r="O40">
            <v>-39052.730873519416</v>
          </cell>
          <cell r="P40">
            <v>29548.138183985859</v>
          </cell>
          <cell r="Q40">
            <v>-4783.1233582060304</v>
          </cell>
          <cell r="R40">
            <v>-3792.6950273273915</v>
          </cell>
          <cell r="S40">
            <v>-116503.52239700113</v>
          </cell>
          <cell r="T40">
            <v>-34251.110396626929</v>
          </cell>
          <cell r="U40">
            <v>-78043.467771416763</v>
          </cell>
          <cell r="V40">
            <v>-38990.736897897346</v>
          </cell>
          <cell r="W40">
            <v>-4455.8622260941411</v>
          </cell>
          <cell r="X40">
            <v>327.26113211188931</v>
          </cell>
          <cell r="Y40">
            <v>-108103.53519871074</v>
          </cell>
          <cell r="Z40">
            <v>8399.987198290386</v>
          </cell>
          <cell r="AA40">
            <v>-67174.88683947247</v>
          </cell>
          <cell r="AB40">
            <v>10868.580931944292</v>
          </cell>
          <cell r="AC40">
            <v>-4463.9279638457301</v>
          </cell>
          <cell r="AD40">
            <v>-8.0657377515890403</v>
          </cell>
          <cell r="AE40">
            <v>-106046.15624713531</v>
          </cell>
          <cell r="AF40">
            <v>2057.3789515754324</v>
          </cell>
          <cell r="AG40">
            <v>-64491.396216004614</v>
          </cell>
          <cell r="AH40">
            <v>2683.4906234678565</v>
          </cell>
          <cell r="AI40">
            <v>-4513.9370239340114</v>
          </cell>
          <cell r="AJ40">
            <v>-50.009060088281331</v>
          </cell>
          <cell r="AK40">
            <v>-107426.80770211564</v>
          </cell>
          <cell r="AL40">
            <v>-1380.6514549803251</v>
          </cell>
          <cell r="AM40">
            <v>-66237.612771728061</v>
          </cell>
          <cell r="AN40">
            <v>-1746.2165557234475</v>
          </cell>
          <cell r="AO40">
            <v>-4417.2602452778792</v>
          </cell>
          <cell r="AP40">
            <v>96.676778656132228</v>
          </cell>
          <cell r="AQ40">
            <v>-104816.53467840006</v>
          </cell>
          <cell r="AR40">
            <v>2610.2730237155774</v>
          </cell>
          <cell r="AS40">
            <v>-62945.635608266573</v>
          </cell>
          <cell r="AT40">
            <v>3291.9771634614881</v>
          </cell>
          <cell r="AU40">
            <v>-4293.5442613968125</v>
          </cell>
          <cell r="AV40">
            <v>123.71598388106668</v>
          </cell>
          <cell r="AW40">
            <v>-102832.25708918837</v>
          </cell>
          <cell r="AX40">
            <v>1984.2775892116915</v>
          </cell>
          <cell r="AY40">
            <v>-60584.369992576991</v>
          </cell>
          <cell r="AZ40">
            <v>2361.2656156895828</v>
          </cell>
        </row>
        <row r="41">
          <cell r="A41">
            <v>2041</v>
          </cell>
          <cell r="B41">
            <v>1375.6928204664687</v>
          </cell>
          <cell r="C41">
            <v>-49309.188731644732</v>
          </cell>
          <cell r="D41">
            <v>-28440.381335767961</v>
          </cell>
          <cell r="E41">
            <v>275.69282046646867</v>
          </cell>
          <cell r="F41">
            <v>-1100</v>
          </cell>
          <cell r="G41">
            <v>-81976.719179907726</v>
          </cell>
          <cell r="H41">
            <v>-32667.530448262994</v>
          </cell>
          <cell r="I41">
            <v>-70813.774151047081</v>
          </cell>
          <cell r="J41">
            <v>-42373.39281527912</v>
          </cell>
          <cell r="K41">
            <v>275.69282046646896</v>
          </cell>
          <cell r="L41">
            <v>0</v>
          </cell>
          <cell r="M41">
            <v>-81976.719179907726</v>
          </cell>
          <cell r="N41">
            <v>0</v>
          </cell>
          <cell r="O41">
            <v>-40450.56738208449</v>
          </cell>
          <cell r="P41">
            <v>30363.206768962591</v>
          </cell>
          <cell r="Q41">
            <v>-3855.5444379446276</v>
          </cell>
          <cell r="R41">
            <v>-4131.2372584110963</v>
          </cell>
          <cell r="S41">
            <v>-120359.06683494576</v>
          </cell>
          <cell r="T41">
            <v>-38382.347655038029</v>
          </cell>
          <cell r="U41">
            <v>-84297.840469730581</v>
          </cell>
          <cell r="V41">
            <v>-43847.273087646092</v>
          </cell>
          <cell r="W41">
            <v>-3526.6398872912505</v>
          </cell>
          <cell r="X41">
            <v>328.9045506533771</v>
          </cell>
          <cell r="Y41">
            <v>-111630.175086002</v>
          </cell>
          <cell r="Z41">
            <v>8728.891748943759</v>
          </cell>
          <cell r="AA41">
            <v>-72906.771096586424</v>
          </cell>
          <cell r="AB41">
            <v>11391.069373144157</v>
          </cell>
          <cell r="AC41">
            <v>-3550.5173250165708</v>
          </cell>
          <cell r="AD41">
            <v>-23.877437725320306</v>
          </cell>
          <cell r="AE41">
            <v>-109596.67357215188</v>
          </cell>
          <cell r="AF41">
            <v>2033.5015138501185</v>
          </cell>
          <cell r="AG41">
            <v>-70200.999467900387</v>
          </cell>
          <cell r="AH41">
            <v>2705.7716286860377</v>
          </cell>
          <cell r="AI41">
            <v>-3599.6864153372035</v>
          </cell>
          <cell r="AJ41">
            <v>-49.169090320632677</v>
          </cell>
          <cell r="AK41">
            <v>-111026.49411745284</v>
          </cell>
          <cell r="AL41">
            <v>-1429.8205453009577</v>
          </cell>
          <cell r="AM41">
            <v>-72027.353805536361</v>
          </cell>
          <cell r="AN41">
            <v>-1826.3543376359739</v>
          </cell>
          <cell r="AO41">
            <v>-3503.0096366810717</v>
          </cell>
          <cell r="AP41">
            <v>96.676778656131773</v>
          </cell>
          <cell r="AQ41">
            <v>-108319.54431508113</v>
          </cell>
          <cell r="AR41">
            <v>2706.9498023717024</v>
          </cell>
          <cell r="AS41">
            <v>-68580.31997283519</v>
          </cell>
          <cell r="AT41">
            <v>3447.0338327011705</v>
          </cell>
          <cell r="AU41">
            <v>-3375.9077620328635</v>
          </cell>
          <cell r="AV41">
            <v>127.1018746482082</v>
          </cell>
          <cell r="AW41">
            <v>-106208.16485122123</v>
          </cell>
          <cell r="AX41">
            <v>2111.3794638599065</v>
          </cell>
          <cell r="AY41">
            <v>-66050.077821332452</v>
          </cell>
          <cell r="AZ41">
            <v>2530.2421515027381</v>
          </cell>
        </row>
        <row r="42">
          <cell r="A42">
            <v>2042</v>
          </cell>
          <cell r="B42">
            <v>2761.4623179683354</v>
          </cell>
          <cell r="C42">
            <v>-46547.726413676399</v>
          </cell>
          <cell r="D42">
            <v>-27443.615140090275</v>
          </cell>
          <cell r="E42">
            <v>1661.4623179683354</v>
          </cell>
          <cell r="F42">
            <v>-1100</v>
          </cell>
          <cell r="G42">
            <v>-80315.256861939386</v>
          </cell>
          <cell r="H42">
            <v>-33767.530448262987</v>
          </cell>
          <cell r="I42">
            <v>-71670.989203531513</v>
          </cell>
          <cell r="J42">
            <v>-44227.374063441239</v>
          </cell>
          <cell r="K42">
            <v>1661.4623179683354</v>
          </cell>
          <cell r="L42">
            <v>0</v>
          </cell>
          <cell r="M42">
            <v>-80315.256861939386</v>
          </cell>
          <cell r="N42">
            <v>0</v>
          </cell>
          <cell r="O42">
            <v>-40492.313625298106</v>
          </cell>
          <cell r="P42">
            <v>31178.675578233408</v>
          </cell>
          <cell r="Q42">
            <v>-2766.5476499783613</v>
          </cell>
          <cell r="R42">
            <v>-4428.0099679466966</v>
          </cell>
          <cell r="S42">
            <v>-123125.61448492411</v>
          </cell>
          <cell r="T42">
            <v>-42810.357622984724</v>
          </cell>
          <cell r="U42">
            <v>-89575.698818427263</v>
          </cell>
          <cell r="V42">
            <v>-49083.385193129157</v>
          </cell>
          <cell r="W42">
            <v>-2436.7154271893814</v>
          </cell>
          <cell r="X42">
            <v>329.83222278897983</v>
          </cell>
          <cell r="Y42">
            <v>-114066.89051319138</v>
          </cell>
          <cell r="Z42">
            <v>9058.723971732732</v>
          </cell>
          <cell r="AA42">
            <v>-77652.010267690741</v>
          </cell>
          <cell r="AB42">
            <v>11923.688550736522</v>
          </cell>
          <cell r="AC42">
            <v>-2477.6009743615568</v>
          </cell>
          <cell r="AD42">
            <v>-40.885547172175393</v>
          </cell>
          <cell r="AE42">
            <v>-112074.27454651344</v>
          </cell>
          <cell r="AF42">
            <v>1992.6159666779422</v>
          </cell>
          <cell r="AG42">
            <v>-74942.45305190004</v>
          </cell>
          <cell r="AH42">
            <v>2709.5572157907009</v>
          </cell>
          <cell r="AI42">
            <v>-2525.9911225020337</v>
          </cell>
          <cell r="AJ42">
            <v>-48.390148140476867</v>
          </cell>
          <cell r="AK42">
            <v>-113552.48523995487</v>
          </cell>
          <cell r="AL42">
            <v>-1478.2106934414332</v>
          </cell>
          <cell r="AM42">
            <v>-76848.12687512541</v>
          </cell>
          <cell r="AN42">
            <v>-1905.6738232253701</v>
          </cell>
          <cell r="AO42">
            <v>-2429.3143438459092</v>
          </cell>
          <cell r="AP42">
            <v>96.676778656124498</v>
          </cell>
          <cell r="AQ42">
            <v>-110748.85865892704</v>
          </cell>
          <cell r="AR42">
            <v>2803.6265810278273</v>
          </cell>
          <cell r="AS42">
            <v>-73243.868859339796</v>
          </cell>
          <cell r="AT42">
            <v>3604.2580157856137</v>
          </cell>
          <cell r="AU42">
            <v>-2298.8766162251395</v>
          </cell>
          <cell r="AV42">
            <v>130.43772762076969</v>
          </cell>
          <cell r="AW42">
            <v>-108507.04146744637</v>
          </cell>
          <cell r="AX42">
            <v>2241.8171914806735</v>
          </cell>
          <cell r="AY42">
            <v>-70538.81795919071</v>
          </cell>
          <cell r="AZ42">
            <v>2705.0509001490864</v>
          </cell>
        </row>
        <row r="43">
          <cell r="A43">
            <v>2043</v>
          </cell>
          <cell r="B43">
            <v>4198.9588263713213</v>
          </cell>
          <cell r="C43">
            <v>-42348.767587305076</v>
          </cell>
          <cell r="D43">
            <v>-24993.144939751408</v>
          </cell>
          <cell r="E43">
            <v>3098.9588263713208</v>
          </cell>
          <cell r="F43">
            <v>-1100.0000000000005</v>
          </cell>
          <cell r="G43">
            <v>-77216.298035568063</v>
          </cell>
          <cell r="H43">
            <v>-34867.530448262987</v>
          </cell>
          <cell r="I43">
            <v>-71107.378736543833</v>
          </cell>
          <cell r="J43">
            <v>-46114.233796792425</v>
          </cell>
          <cell r="K43">
            <v>3098.9588263713213</v>
          </cell>
          <cell r="L43">
            <v>0</v>
          </cell>
          <cell r="M43">
            <v>-77216.298035568063</v>
          </cell>
          <cell r="N43">
            <v>0</v>
          </cell>
          <cell r="O43">
            <v>-39104.199128388638</v>
          </cell>
          <cell r="P43">
            <v>32003.179608155195</v>
          </cell>
          <cell r="Q43">
            <v>-1590.5168760868521</v>
          </cell>
          <cell r="R43">
            <v>-4689.4757024581731</v>
          </cell>
          <cell r="S43">
            <v>-124716.13136101096</v>
          </cell>
          <cell r="T43">
            <v>-47499.833325442902</v>
          </cell>
          <cell r="U43">
            <v>-93775.219662634787</v>
          </cell>
          <cell r="V43">
            <v>-54671.020534246149</v>
          </cell>
          <cell r="W43">
            <v>-1260.2467863346226</v>
          </cell>
          <cell r="X43">
            <v>330.27008975222952</v>
          </cell>
          <cell r="Y43">
            <v>-115327.137299526</v>
          </cell>
          <cell r="Z43">
            <v>9388.994061484962</v>
          </cell>
          <cell r="AA43">
            <v>-81309.07045135746</v>
          </cell>
          <cell r="AB43">
            <v>12466.149211277327</v>
          </cell>
          <cell r="AC43">
            <v>-1319.6472144520969</v>
          </cell>
          <cell r="AD43">
            <v>-59.400428117474348</v>
          </cell>
          <cell r="AE43">
            <v>-113393.92176096553</v>
          </cell>
          <cell r="AF43">
            <v>1933.215538560471</v>
          </cell>
          <cell r="AG43">
            <v>-78616.894968978653</v>
          </cell>
          <cell r="AH43">
            <v>2692.1754823788069</v>
          </cell>
          <cell r="AI43">
            <v>-1367.2772609763633</v>
          </cell>
          <cell r="AJ43">
            <v>-47.63004652426639</v>
          </cell>
          <cell r="AK43">
            <v>-114919.76250093123</v>
          </cell>
          <cell r="AL43">
            <v>-1525.8407399657008</v>
          </cell>
          <cell r="AM43">
            <v>-80602.472504997204</v>
          </cell>
          <cell r="AN43">
            <v>-1985.5775360185507</v>
          </cell>
          <cell r="AO43">
            <v>-1270.6004823202384</v>
          </cell>
          <cell r="AP43">
            <v>96.676778656124952</v>
          </cell>
          <cell r="AQ43">
            <v>-112019.45914124728</v>
          </cell>
          <cell r="AR43">
            <v>2900.3033596839523</v>
          </cell>
          <cell r="AS43">
            <v>-76838.228158392711</v>
          </cell>
          <cell r="AT43">
            <v>3764.2443466044933</v>
          </cell>
          <cell r="AU43">
            <v>-1136.8762000467143</v>
          </cell>
          <cell r="AV43">
            <v>133.72428227352407</v>
          </cell>
          <cell r="AW43">
            <v>-109643.91766749308</v>
          </cell>
          <cell r="AX43">
            <v>2375.5414737542014</v>
          </cell>
          <cell r="AY43">
            <v>-73952.016035295077</v>
          </cell>
          <cell r="AZ43">
            <v>2886.2121230976336</v>
          </cell>
        </row>
        <row r="44">
          <cell r="A44">
            <v>2044</v>
          </cell>
          <cell r="B44">
            <v>5681.5874153553959</v>
          </cell>
          <cell r="C44">
            <v>-36667.18017194968</v>
          </cell>
          <cell r="D44">
            <v>-21006.588373491282</v>
          </cell>
          <cell r="E44">
            <v>4581.5874153553959</v>
          </cell>
          <cell r="F44">
            <v>-1100</v>
          </cell>
          <cell r="G44">
            <v>-72634.71062021266</v>
          </cell>
          <cell r="H44">
            <v>-35967.53044826298</v>
          </cell>
          <cell r="I44">
            <v>-69041.143455556419</v>
          </cell>
          <cell r="J44">
            <v>-48034.555082065141</v>
          </cell>
          <cell r="K44">
            <v>4581.5874153553959</v>
          </cell>
          <cell r="L44">
            <v>0</v>
          </cell>
          <cell r="M44">
            <v>-72634.71062021266</v>
          </cell>
          <cell r="N44">
            <v>0</v>
          </cell>
          <cell r="O44">
            <v>-36209.413071455376</v>
          </cell>
          <cell r="P44">
            <v>32831.730384101043</v>
          </cell>
          <cell r="Q44">
            <v>-354.17197695645535</v>
          </cell>
          <cell r="R44">
            <v>-4935.7593923118511</v>
          </cell>
          <cell r="S44">
            <v>-125070.30333796742</v>
          </cell>
          <cell r="T44">
            <v>-52435.592717754756</v>
          </cell>
          <cell r="U44">
            <v>-96809.714588535295</v>
          </cell>
          <cell r="V44">
            <v>-60600.301517079919</v>
          </cell>
          <cell r="W44">
            <v>-24.137068907581366</v>
          </cell>
          <cell r="X44">
            <v>330.034908048874</v>
          </cell>
          <cell r="Y44">
            <v>-115351.27436843359</v>
          </cell>
          <cell r="Z44">
            <v>9719.0289695338288</v>
          </cell>
          <cell r="AA44">
            <v>-83792.45784284416</v>
          </cell>
          <cell r="AB44">
            <v>13017.256745691135</v>
          </cell>
          <cell r="AC44">
            <v>-103.47494535379549</v>
          </cell>
          <cell r="AD44">
            <v>-79.337876446214125</v>
          </cell>
          <cell r="AE44">
            <v>-113497.39670631933</v>
          </cell>
          <cell r="AF44">
            <v>1853.8776621142606</v>
          </cell>
          <cell r="AG44">
            <v>-81140.243914283099</v>
          </cell>
          <cell r="AH44">
            <v>2652.213928561061</v>
          </cell>
          <cell r="AI44">
            <v>-150.34675033085557</v>
          </cell>
          <cell r="AJ44">
            <v>-46.87180497706008</v>
          </cell>
          <cell r="AK44">
            <v>-115070.10925126208</v>
          </cell>
          <cell r="AL44">
            <v>-1572.7125449427549</v>
          </cell>
          <cell r="AM44">
            <v>-83206.319361831454</v>
          </cell>
          <cell r="AN44">
            <v>-2066.0754475483554</v>
          </cell>
          <cell r="AO44">
            <v>-53.669971674730895</v>
          </cell>
          <cell r="AP44">
            <v>96.676778656124668</v>
          </cell>
          <cell r="AQ44">
            <v>-112073.129112922</v>
          </cell>
          <cell r="AR44">
            <v>2996.9801383400772</v>
          </cell>
          <cell r="AS44">
            <v>-79279.277990423405</v>
          </cell>
          <cell r="AT44">
            <v>3927.0413714080496</v>
          </cell>
          <cell r="AU44">
            <v>83.292295478379728</v>
          </cell>
          <cell r="AV44">
            <v>136.96226715311062</v>
          </cell>
          <cell r="AW44">
            <v>-109560.62537201469</v>
          </cell>
          <cell r="AX44">
            <v>2512.503740907312</v>
          </cell>
          <cell r="AY44">
            <v>-76205.489306806048</v>
          </cell>
          <cell r="AZ44">
            <v>3073.7886836173566</v>
          </cell>
        </row>
        <row r="45">
          <cell r="A45">
            <v>2045</v>
          </cell>
          <cell r="B45">
            <v>7377.5654121885982</v>
          </cell>
          <cell r="C45">
            <v>-29289.614759761083</v>
          </cell>
          <cell r="D45">
            <v>-15259.042292736434</v>
          </cell>
          <cell r="E45">
            <v>6277.5654121885982</v>
          </cell>
          <cell r="F45">
            <v>-1100</v>
          </cell>
          <cell r="G45">
            <v>-66357.145208024056</v>
          </cell>
          <cell r="H45">
            <v>-37067.530448262973</v>
          </cell>
          <cell r="I45">
            <v>-65245.767890727053</v>
          </cell>
          <cell r="J45">
            <v>-49986.725597990619</v>
          </cell>
          <cell r="K45">
            <v>6277.5654121885982</v>
          </cell>
          <cell r="L45">
            <v>0</v>
          </cell>
          <cell r="M45">
            <v>-66357.145208024056</v>
          </cell>
          <cell r="N45">
            <v>0</v>
          </cell>
          <cell r="O45">
            <v>-31592.690426479501</v>
          </cell>
          <cell r="P45">
            <v>33653.077464247552</v>
          </cell>
          <cell r="Q45">
            <v>1042.2289666137838</v>
          </cell>
          <cell r="R45">
            <v>-5235.3364455748142</v>
          </cell>
          <cell r="S45">
            <v>-124028.07437135364</v>
          </cell>
          <cell r="T45">
            <v>-57670.92916332958</v>
          </cell>
          <cell r="U45">
            <v>-98528.286074692165</v>
          </cell>
          <cell r="V45">
            <v>-66935.595648212664</v>
          </cell>
          <cell r="W45">
            <v>1371.2410030277063</v>
          </cell>
          <cell r="X45">
            <v>329.01203641392249</v>
          </cell>
          <cell r="Y45">
            <v>-113980.03336540588</v>
          </cell>
          <cell r="Z45">
            <v>10048.041005947758</v>
          </cell>
          <cell r="AA45">
            <v>-84953.92215142725</v>
          </cell>
          <cell r="AB45">
            <v>13574.363923264915</v>
          </cell>
          <cell r="AC45">
            <v>1270.8497205899837</v>
          </cell>
          <cell r="AD45">
            <v>-100.39128243772257</v>
          </cell>
          <cell r="AE45">
            <v>-112226.54698572935</v>
          </cell>
          <cell r="AF45">
            <v>1753.4863796765276</v>
          </cell>
          <cell r="AG45">
            <v>-82363.946944461117</v>
          </cell>
          <cell r="AH45">
            <v>2589.9752069661336</v>
          </cell>
          <cell r="AI45">
            <v>1224.7386684562589</v>
          </cell>
          <cell r="AJ45">
            <v>-46.111052133724797</v>
          </cell>
          <cell r="AK45">
            <v>-113845.37058280583</v>
          </cell>
          <cell r="AL45">
            <v>-1618.8235970764799</v>
          </cell>
          <cell r="AM45">
            <v>-84511.12213663767</v>
          </cell>
          <cell r="AN45">
            <v>-2147.1751921765535</v>
          </cell>
          <cell r="AO45">
            <v>1321.4154471123834</v>
          </cell>
          <cell r="AP45">
            <v>96.676778656124498</v>
          </cell>
          <cell r="AQ45">
            <v>-110751.71366580963</v>
          </cell>
          <cell r="AR45">
            <v>3093.6569169962022</v>
          </cell>
          <cell r="AS45">
            <v>-80418.423646621057</v>
          </cell>
          <cell r="AT45">
            <v>4092.6984900166135</v>
          </cell>
          <cell r="AU45">
            <v>1461.567847151771</v>
          </cell>
          <cell r="AV45">
            <v>140.15240003938766</v>
          </cell>
          <cell r="AW45">
            <v>-108099.05752486292</v>
          </cell>
          <cell r="AX45">
            <v>2652.6561409467104</v>
          </cell>
          <cell r="AY45">
            <v>-77150.578379977364</v>
          </cell>
          <cell r="AZ45">
            <v>3267.8452666436933</v>
          </cell>
        </row>
        <row r="46">
          <cell r="A46">
            <v>2046</v>
          </cell>
          <cell r="B46">
            <v>9186.7133275920787</v>
          </cell>
          <cell r="C46">
            <v>-20102.901432169005</v>
          </cell>
          <cell r="D46">
            <v>-7607.7644108657514</v>
          </cell>
          <cell r="E46">
            <v>8086.7133275920814</v>
          </cell>
          <cell r="F46">
            <v>-1099.9999999999973</v>
          </cell>
          <cell r="G46">
            <v>-58270.431880431977</v>
          </cell>
          <cell r="H46">
            <v>-38167.530448262973</v>
          </cell>
          <cell r="I46">
            <v>-59579.16205568509</v>
          </cell>
          <cell r="J46">
            <v>-51971.397644819343</v>
          </cell>
          <cell r="K46">
            <v>8086.7133275920805</v>
          </cell>
          <cell r="L46">
            <v>0</v>
          </cell>
          <cell r="M46">
            <v>-58270.431880431977</v>
          </cell>
          <cell r="N46">
            <v>0</v>
          </cell>
          <cell r="O46">
            <v>-25101.558426010932</v>
          </cell>
          <cell r="P46">
            <v>34477.603629674159</v>
          </cell>
          <cell r="Q46">
            <v>2552.7234108919724</v>
          </cell>
          <cell r="R46">
            <v>-5533.9899167001076</v>
          </cell>
          <cell r="S46">
            <v>-121475.35096046167</v>
          </cell>
          <cell r="T46">
            <v>-63204.919080029693</v>
          </cell>
          <cell r="U46">
            <v>-98779.689743624418</v>
          </cell>
          <cell r="V46">
            <v>-73678.131317613486</v>
          </cell>
          <cell r="W46">
            <v>2879.8959044869466</v>
          </cell>
          <cell r="X46">
            <v>327.17249359497418</v>
          </cell>
          <cell r="Y46">
            <v>-111100.13746091894</v>
          </cell>
          <cell r="Z46">
            <v>10375.213499542733</v>
          </cell>
          <cell r="AA46">
            <v>-84643.211277315539</v>
          </cell>
          <cell r="AB46">
            <v>14136.478466308879</v>
          </cell>
          <cell r="AC46">
            <v>2757.1654538094085</v>
          </cell>
          <cell r="AD46">
            <v>-122.7304506775381</v>
          </cell>
          <cell r="AE46">
            <v>-109469.38153191993</v>
          </cell>
          <cell r="AF46">
            <v>1630.7559289990022</v>
          </cell>
          <cell r="AG46">
            <v>-82139.459820242701</v>
          </cell>
          <cell r="AH46">
            <v>2503.7514570728381</v>
          </cell>
          <cell r="AI46">
            <v>2711.8971166795905</v>
          </cell>
          <cell r="AJ46">
            <v>-45.268337129818065</v>
          </cell>
          <cell r="AK46">
            <v>-111133.47346612623</v>
          </cell>
          <cell r="AL46">
            <v>-1664.0919342062989</v>
          </cell>
          <cell r="AM46">
            <v>-84368.257161592672</v>
          </cell>
          <cell r="AN46">
            <v>-2228.7973413499712</v>
          </cell>
          <cell r="AO46">
            <v>2808.5738953357145</v>
          </cell>
          <cell r="AP46">
            <v>96.676778656124043</v>
          </cell>
          <cell r="AQ46">
            <v>-107943.13977047391</v>
          </cell>
          <cell r="AR46">
            <v>3190.3336956523272</v>
          </cell>
          <cell r="AS46">
            <v>-80106.991190758272</v>
          </cell>
          <cell r="AT46">
            <v>4261.2659708343999</v>
          </cell>
          <cell r="AU46">
            <v>2951.8692834403923</v>
          </cell>
          <cell r="AV46">
            <v>143.29538810467784</v>
          </cell>
          <cell r="AW46">
            <v>-105147.18824142253</v>
          </cell>
          <cell r="AX46">
            <v>2795.9515290513809</v>
          </cell>
          <cell r="AY46">
            <v>-76638.542790606822</v>
          </cell>
          <cell r="AZ46">
            <v>3468.4484001514502</v>
          </cell>
        </row>
        <row r="47">
          <cell r="A47">
            <v>2047</v>
          </cell>
          <cell r="B47">
            <v>10939.744362216425</v>
          </cell>
          <cell r="C47">
            <v>-9163.1570699525801</v>
          </cell>
          <cell r="D47">
            <v>1914.1648930679439</v>
          </cell>
          <cell r="E47">
            <v>9839.7443622164246</v>
          </cell>
          <cell r="F47">
            <v>-1100</v>
          </cell>
          <cell r="G47">
            <v>-48430.687518215549</v>
          </cell>
          <cell r="H47">
            <v>-39267.530448262973</v>
          </cell>
          <cell r="I47">
            <v>-52076.933796423647</v>
          </cell>
          <cell r="J47">
            <v>-53991.098689491591</v>
          </cell>
          <cell r="K47">
            <v>9839.7443622164228</v>
          </cell>
          <cell r="L47">
            <v>0</v>
          </cell>
          <cell r="M47">
            <v>-48430.687518215556</v>
          </cell>
          <cell r="N47">
            <v>0</v>
          </cell>
          <cell r="O47">
            <v>-16753.755575927244</v>
          </cell>
          <cell r="P47">
            <v>35323.178220496404</v>
          </cell>
          <cell r="Q47">
            <v>4033.933187546611</v>
          </cell>
          <cell r="R47">
            <v>-5805.8111746698123</v>
          </cell>
          <cell r="S47">
            <v>-117441.41777291505</v>
          </cell>
          <cell r="T47">
            <v>-69010.730254699505</v>
          </cell>
          <cell r="U47">
            <v>-97559.376693933751</v>
          </cell>
          <cell r="V47">
            <v>-80805.6211180065</v>
          </cell>
          <cell r="W47">
            <v>4358.9009099747936</v>
          </cell>
          <cell r="X47">
            <v>324.9677224281827</v>
          </cell>
          <cell r="Y47">
            <v>-106741.23655094414</v>
          </cell>
          <cell r="Z47">
            <v>10700.18122197091</v>
          </cell>
          <cell r="AA47">
            <v>-82856.213997473416</v>
          </cell>
          <cell r="AB47">
            <v>14703.162696460335</v>
          </cell>
          <cell r="AC47">
            <v>4212.2504954443066</v>
          </cell>
          <cell r="AD47">
            <v>-146.65041453048707</v>
          </cell>
          <cell r="AE47">
            <v>-105257.13103647562</v>
          </cell>
          <cell r="AF47">
            <v>1484.1055144685233</v>
          </cell>
          <cell r="AG47">
            <v>-80464.714869938936</v>
          </cell>
          <cell r="AH47">
            <v>2391.4991275344801</v>
          </cell>
          <cell r="AI47">
            <v>4167.9598808419414</v>
          </cell>
          <cell r="AJ47">
            <v>-44.290614602365167</v>
          </cell>
          <cell r="AK47">
            <v>-106965.51358528429</v>
          </cell>
          <cell r="AL47">
            <v>-1708.3825488086732</v>
          </cell>
          <cell r="AM47">
            <v>-82775.526050863831</v>
          </cell>
          <cell r="AN47">
            <v>-2310.8111809248949</v>
          </cell>
          <cell r="AO47">
            <v>4264.6366594980655</v>
          </cell>
          <cell r="AP47">
            <v>96.676778656124043</v>
          </cell>
          <cell r="AQ47">
            <v>-103678.50311097584</v>
          </cell>
          <cell r="AR47">
            <v>3287.0104743084521</v>
          </cell>
          <cell r="AS47">
            <v>-78342.731084736326</v>
          </cell>
          <cell r="AT47">
            <v>4432.7949661275052</v>
          </cell>
          <cell r="AU47">
            <v>4411.0285875685586</v>
          </cell>
          <cell r="AV47">
            <v>146.39192807049312</v>
          </cell>
          <cell r="AW47">
            <v>-100736.15965385397</v>
          </cell>
          <cell r="AX47">
            <v>2942.3434571218677</v>
          </cell>
          <cell r="AY47">
            <v>-74667.06460767657</v>
          </cell>
          <cell r="AZ47">
            <v>3675.6664770597563</v>
          </cell>
        </row>
        <row r="48">
          <cell r="A48">
            <v>2048</v>
          </cell>
          <cell r="B48">
            <v>12669.120751296172</v>
          </cell>
          <cell r="C48">
            <v>3505.9636813435918</v>
          </cell>
          <cell r="D48">
            <v>13314.28870625293</v>
          </cell>
          <cell r="E48">
            <v>11569.120751296174</v>
          </cell>
          <cell r="F48">
            <v>-1099.9999999999982</v>
          </cell>
          <cell r="G48">
            <v>-36861.566766919379</v>
          </cell>
          <cell r="H48">
            <v>-40367.530448262973</v>
          </cell>
          <cell r="I48">
            <v>-42732.158422907043</v>
          </cell>
          <cell r="J48">
            <v>-56046.447129159977</v>
          </cell>
          <cell r="K48">
            <v>11569.120751296172</v>
          </cell>
          <cell r="L48">
            <v>0</v>
          </cell>
          <cell r="M48">
            <v>-36861.566766919386</v>
          </cell>
          <cell r="N48">
            <v>0</v>
          </cell>
          <cell r="O48">
            <v>-6543.9986504672333</v>
          </cell>
          <cell r="P48">
            <v>36188.159772439809</v>
          </cell>
          <cell r="Q48">
            <v>5488.4659131644266</v>
          </cell>
          <cell r="R48">
            <v>-6080.6548381317452</v>
          </cell>
          <cell r="S48">
            <v>-111952.95185975062</v>
          </cell>
          <cell r="T48">
            <v>-75091.385092831246</v>
          </cell>
          <cell r="U48">
            <v>-94874.289459627966</v>
          </cell>
          <cell r="V48">
            <v>-88330.290809160739</v>
          </cell>
          <cell r="W48">
            <v>5811.076155139338</v>
          </cell>
          <cell r="X48">
            <v>322.61024197491133</v>
          </cell>
          <cell r="Y48">
            <v>-100930.16039580481</v>
          </cell>
          <cell r="Z48">
            <v>11022.791463945818</v>
          </cell>
          <cell r="AA48">
            <v>-79600.098953537949</v>
          </cell>
          <cell r="AB48">
            <v>15274.190506090017</v>
          </cell>
          <cell r="AC48">
            <v>5639.2732797274739</v>
          </cell>
          <cell r="AD48">
            <v>-171.80287541186408</v>
          </cell>
          <cell r="AE48">
            <v>-99617.857756748141</v>
          </cell>
          <cell r="AF48">
            <v>1312.3026390566665</v>
          </cell>
          <cell r="AG48">
            <v>-77348.555709156048</v>
          </cell>
          <cell r="AH48">
            <v>2251.5432443819009</v>
          </cell>
          <cell r="AI48">
            <v>5595.9245086284191</v>
          </cell>
          <cell r="AJ48">
            <v>-43.348771099054829</v>
          </cell>
          <cell r="AK48">
            <v>-101369.58907665587</v>
          </cell>
          <cell r="AL48">
            <v>-1751.7313199077325</v>
          </cell>
          <cell r="AM48">
            <v>-79741.829811504344</v>
          </cell>
          <cell r="AN48">
            <v>-2393.2741023482959</v>
          </cell>
          <cell r="AO48">
            <v>5692.601287284544</v>
          </cell>
          <cell r="AP48">
            <v>96.676778656124952</v>
          </cell>
          <cell r="AQ48">
            <v>-97985.901823691296</v>
          </cell>
          <cell r="AR48">
            <v>3383.6872529645771</v>
          </cell>
          <cell r="AS48">
            <v>-75134.492283933607</v>
          </cell>
          <cell r="AT48">
            <v>4607.3375275707367</v>
          </cell>
          <cell r="AU48">
            <v>5842.0439936464882</v>
          </cell>
          <cell r="AV48">
            <v>149.44270636194415</v>
          </cell>
          <cell r="AW48">
            <v>-94894.115660207492</v>
          </cell>
          <cell r="AX48">
            <v>3091.7861634838046</v>
          </cell>
          <cell r="AY48">
            <v>-71244.92250625696</v>
          </cell>
          <cell r="AZ48">
            <v>3889.5697776766465</v>
          </cell>
        </row>
        <row r="49">
          <cell r="A49">
            <v>2049</v>
          </cell>
          <cell r="B49">
            <v>14445.872524626549</v>
          </cell>
          <cell r="C49">
            <v>17951.836205970139</v>
          </cell>
          <cell r="D49">
            <v>26677.89437007844</v>
          </cell>
          <cell r="E49">
            <v>13345.872524626549</v>
          </cell>
          <cell r="F49">
            <v>-1100</v>
          </cell>
          <cell r="G49">
            <v>-23515.69424229283</v>
          </cell>
          <cell r="H49">
            <v>-41467.530448262973</v>
          </cell>
          <cell r="I49">
            <v>-31460.177910419097</v>
          </cell>
          <cell r="J49">
            <v>-58138.072280497538</v>
          </cell>
          <cell r="K49">
            <v>13345.872524626551</v>
          </cell>
          <cell r="L49">
            <v>0</v>
          </cell>
          <cell r="M49">
            <v>-23515.694242292833</v>
          </cell>
          <cell r="N49">
            <v>0</v>
          </cell>
          <cell r="O49">
            <v>5605.545245381586</v>
          </cell>
          <cell r="P49">
            <v>37065.723155800682</v>
          </cell>
          <cell r="Q49">
            <v>7174.0214843082495</v>
          </cell>
          <cell r="R49">
            <v>-6171.8510403183018</v>
          </cell>
          <cell r="S49">
            <v>-104778.93037544237</v>
          </cell>
          <cell r="T49">
            <v>-81263.236133149534</v>
          </cell>
          <cell r="U49">
            <v>-90453.056773129225</v>
          </cell>
          <cell r="V49">
            <v>-96058.602018510806</v>
          </cell>
          <cell r="W49">
            <v>7493.5774576776366</v>
          </cell>
          <cell r="X49">
            <v>319.55597336938717</v>
          </cell>
          <cell r="Y49">
            <v>-93436.582938127176</v>
          </cell>
          <cell r="Z49">
            <v>11342.347437315198</v>
          </cell>
          <cell r="AA49">
            <v>-74604.300623547708</v>
          </cell>
          <cell r="AB49">
            <v>15848.756149581517</v>
          </cell>
          <cell r="AC49">
            <v>7295.8727084375769</v>
          </cell>
          <cell r="AD49">
            <v>-197.70474924005975</v>
          </cell>
          <cell r="AE49">
            <v>-92321.985048310569</v>
          </cell>
          <cell r="AF49">
            <v>1114.5978898166068</v>
          </cell>
          <cell r="AG49">
            <v>-72521.626819045894</v>
          </cell>
          <cell r="AH49">
            <v>2082.6738045018137</v>
          </cell>
          <cell r="AI49">
            <v>7253.3872393609163</v>
          </cell>
          <cell r="AJ49">
            <v>-42.485469076660593</v>
          </cell>
          <cell r="AK49">
            <v>-94116.201837294953</v>
          </cell>
          <cell r="AL49">
            <v>-1794.216788984384</v>
          </cell>
          <cell r="AM49">
            <v>-74997.902528598657</v>
          </cell>
          <cell r="AN49">
            <v>-2476.2757095527631</v>
          </cell>
          <cell r="AO49">
            <v>7350.0640180170403</v>
          </cell>
          <cell r="AP49">
            <v>96.676778656124043</v>
          </cell>
          <cell r="AQ49">
            <v>-90635.837805674251</v>
          </cell>
          <cell r="AR49">
            <v>3480.364031620702</v>
          </cell>
          <cell r="AS49">
            <v>-70212.955906530682</v>
          </cell>
          <cell r="AT49">
            <v>4784.9466220679751</v>
          </cell>
          <cell r="AU49">
            <v>7502.5124172769474</v>
          </cell>
          <cell r="AV49">
            <v>152.44839925990709</v>
          </cell>
          <cell r="AW49">
            <v>-87391.603242930549</v>
          </cell>
          <cell r="AX49">
            <v>3244.2345627437026</v>
          </cell>
          <cell r="AY49">
            <v>-66102.72541384038</v>
          </cell>
          <cell r="AZ49">
            <v>4110.2304926903016</v>
          </cell>
        </row>
        <row r="50">
          <cell r="A50">
            <v>2050</v>
          </cell>
          <cell r="B50">
            <v>16333.460782923179</v>
          </cell>
          <cell r="C50">
            <v>34285.296988893315</v>
          </cell>
          <cell r="D50">
            <v>42143.617321861515</v>
          </cell>
          <cell r="E50">
            <v>15233.460782923179</v>
          </cell>
          <cell r="F50">
            <v>-1100</v>
          </cell>
          <cell r="G50">
            <v>-8282.2334593696505</v>
          </cell>
          <cell r="H50">
            <v>-42567.530448262965</v>
          </cell>
          <cell r="I50">
            <v>-18122.9972506917</v>
          </cell>
          <cell r="J50">
            <v>-60266.614572553211</v>
          </cell>
          <cell r="K50">
            <v>15233.460782923177</v>
          </cell>
          <cell r="L50">
            <v>0</v>
          </cell>
          <cell r="M50">
            <v>-8282.233459369656</v>
          </cell>
          <cell r="N50">
            <v>0</v>
          </cell>
          <cell r="O50">
            <v>19830.277951066262</v>
          </cell>
          <cell r="P50">
            <v>37953.275201757962</v>
          </cell>
          <cell r="Q50">
            <v>8972.0058662273077</v>
          </cell>
          <cell r="R50">
            <v>-6261.4549166958695</v>
          </cell>
          <cell r="S50">
            <v>-95806.924509215067</v>
          </cell>
          <cell r="T50">
            <v>-87524.691049845409</v>
          </cell>
          <cell r="U50">
            <v>-84179.36780126825</v>
          </cell>
          <cell r="V50">
            <v>-104009.64575233452</v>
          </cell>
          <cell r="W50">
            <v>9288.1769205316778</v>
          </cell>
          <cell r="X50">
            <v>316.17105430437005</v>
          </cell>
          <cell r="Y50">
            <v>-84148.406017595495</v>
          </cell>
          <cell r="Z50">
            <v>11658.518491619572</v>
          </cell>
          <cell r="AA50">
            <v>-67751.697104358085</v>
          </cell>
          <cell r="AB50">
            <v>16427.670696910165</v>
          </cell>
          <cell r="AC50">
            <v>9063.9365804223107</v>
          </cell>
          <cell r="AD50">
            <v>-224.24034010936703</v>
          </cell>
          <cell r="AE50">
            <v>-83258.048467888264</v>
          </cell>
          <cell r="AF50">
            <v>890.35754970723065</v>
          </cell>
          <cell r="AG50">
            <v>-65867.953609431352</v>
          </cell>
          <cell r="AH50">
            <v>1883.7434949267335</v>
          </cell>
          <cell r="AI50">
            <v>9021.9045326880259</v>
          </cell>
          <cell r="AJ50">
            <v>-42.032047734284788</v>
          </cell>
          <cell r="AK50">
            <v>-85094.297304606924</v>
          </cell>
          <cell r="AL50">
            <v>-1836.2488367186597</v>
          </cell>
          <cell r="AM50">
            <v>-68428.218078705933</v>
          </cell>
          <cell r="AN50">
            <v>-2560.2644692745816</v>
          </cell>
          <cell r="AO50">
            <v>9118.5813113441491</v>
          </cell>
          <cell r="AP50">
            <v>96.676778656123133</v>
          </cell>
          <cell r="AQ50">
            <v>-81517.256494330097</v>
          </cell>
          <cell r="AR50">
            <v>3577.040810276827</v>
          </cell>
          <cell r="AS50">
            <v>-63462.541930854954</v>
          </cell>
          <cell r="AT50">
            <v>4965.6761478509798</v>
          </cell>
          <cell r="AU50">
            <v>9273.9909843951664</v>
          </cell>
          <cell r="AV50">
            <v>155.40967305101731</v>
          </cell>
          <cell r="AW50">
            <v>-78117.612258535388</v>
          </cell>
          <cell r="AX50">
            <v>3399.6442357947089</v>
          </cell>
          <cell r="AY50">
            <v>-59124.819184140673</v>
          </cell>
          <cell r="AZ50">
            <v>4337.7227467142802</v>
          </cell>
        </row>
      </sheetData>
      <sheetData sheetId="9">
        <row r="9">
          <cell r="A9">
            <v>2009</v>
          </cell>
          <cell r="D9">
            <v>9550</v>
          </cell>
          <cell r="I9">
            <v>9550</v>
          </cell>
          <cell r="J9">
            <v>0</v>
          </cell>
          <cell r="O9">
            <v>9550</v>
          </cell>
          <cell r="P9">
            <v>0</v>
          </cell>
          <cell r="U9">
            <v>9550</v>
          </cell>
          <cell r="V9">
            <v>0</v>
          </cell>
          <cell r="AA9">
            <v>9550</v>
          </cell>
          <cell r="AB9">
            <v>0</v>
          </cell>
          <cell r="AG9">
            <v>9550</v>
          </cell>
          <cell r="AH9">
            <v>0</v>
          </cell>
          <cell r="AM9">
            <v>9550</v>
          </cell>
          <cell r="AN9">
            <v>0</v>
          </cell>
          <cell r="AS9">
            <v>9550</v>
          </cell>
          <cell r="AT9">
            <v>0</v>
          </cell>
          <cell r="AY9">
            <v>9550</v>
          </cell>
          <cell r="AZ9">
            <v>0</v>
          </cell>
        </row>
        <row r="10">
          <cell r="A10">
            <v>2010</v>
          </cell>
          <cell r="B10">
            <v>-1261.4024568070529</v>
          </cell>
          <cell r="C10">
            <v>-1261.4024568070529</v>
          </cell>
          <cell r="D10">
            <v>8168.4968824517018</v>
          </cell>
          <cell r="E10">
            <v>-1261.4024568070529</v>
          </cell>
          <cell r="F10">
            <v>0</v>
          </cell>
          <cell r="G10">
            <v>-1261.4024568070529</v>
          </cell>
          <cell r="H10">
            <v>0</v>
          </cell>
          <cell r="I10">
            <v>8168.4968824517018</v>
          </cell>
          <cell r="J10">
            <v>0</v>
          </cell>
          <cell r="K10">
            <v>-1261.4024568070529</v>
          </cell>
          <cell r="L10">
            <v>0</v>
          </cell>
          <cell r="M10">
            <v>-1261.4024568070529</v>
          </cell>
          <cell r="N10">
            <v>0</v>
          </cell>
          <cell r="O10">
            <v>8168.4968824517018</v>
          </cell>
          <cell r="P10">
            <v>0</v>
          </cell>
          <cell r="Q10">
            <v>-1261.4024568070529</v>
          </cell>
          <cell r="R10">
            <v>0</v>
          </cell>
          <cell r="S10">
            <v>-1261.4024568070529</v>
          </cell>
          <cell r="T10">
            <v>0</v>
          </cell>
          <cell r="U10">
            <v>8168.4968824517018</v>
          </cell>
          <cell r="V10">
            <v>0</v>
          </cell>
          <cell r="W10">
            <v>-1261.4024568070527</v>
          </cell>
          <cell r="X10">
            <v>0</v>
          </cell>
          <cell r="Y10">
            <v>-1261.4024568070527</v>
          </cell>
          <cell r="Z10">
            <v>0</v>
          </cell>
          <cell r="AA10">
            <v>8168.4968824517018</v>
          </cell>
          <cell r="AB10">
            <v>0</v>
          </cell>
          <cell r="AC10">
            <v>-1261.4024568070527</v>
          </cell>
          <cell r="AD10">
            <v>0</v>
          </cell>
          <cell r="AE10">
            <v>-1261.4024568070527</v>
          </cell>
          <cell r="AF10">
            <v>0</v>
          </cell>
          <cell r="AG10">
            <v>8168.4968824517018</v>
          </cell>
          <cell r="AH10">
            <v>0</v>
          </cell>
          <cell r="AI10">
            <v>-1261.4024568070527</v>
          </cell>
          <cell r="AJ10">
            <v>0</v>
          </cell>
          <cell r="AK10">
            <v>-1261.4024568070527</v>
          </cell>
          <cell r="AL10">
            <v>0</v>
          </cell>
          <cell r="AM10">
            <v>8168.4968824517018</v>
          </cell>
          <cell r="AN10">
            <v>0</v>
          </cell>
          <cell r="AO10">
            <v>-1261.4024568070527</v>
          </cell>
          <cell r="AP10">
            <v>0</v>
          </cell>
          <cell r="AQ10">
            <v>-1261.4024568070527</v>
          </cell>
          <cell r="AR10">
            <v>0</v>
          </cell>
          <cell r="AS10">
            <v>8168.4968824517018</v>
          </cell>
          <cell r="AT10">
            <v>0</v>
          </cell>
          <cell r="AU10">
            <v>-1261.4024568070527</v>
          </cell>
          <cell r="AV10">
            <v>0</v>
          </cell>
          <cell r="AW10">
            <v>-1261.4024568070527</v>
          </cell>
          <cell r="AX10">
            <v>0</v>
          </cell>
          <cell r="AY10">
            <v>8168.4968824517018</v>
          </cell>
          <cell r="AZ10">
            <v>0</v>
          </cell>
        </row>
        <row r="11">
          <cell r="A11">
            <v>2011</v>
          </cell>
          <cell r="B11">
            <v>-1516.182092583294</v>
          </cell>
          <cell r="C11">
            <v>-2777.5845493903471</v>
          </cell>
          <cell r="D11">
            <v>6463.1386165492622</v>
          </cell>
          <cell r="E11">
            <v>-1525.0281844938434</v>
          </cell>
          <cell r="F11">
            <v>-8.8460919105493758</v>
          </cell>
          <cell r="G11">
            <v>-2786.4306413008962</v>
          </cell>
          <cell r="H11">
            <v>-8.8460919105491485</v>
          </cell>
          <cell r="I11">
            <v>6452.8759001435919</v>
          </cell>
          <cell r="J11">
            <v>-10.26271640567029</v>
          </cell>
          <cell r="K11">
            <v>-1525.0281844938434</v>
          </cell>
          <cell r="L11">
            <v>0</v>
          </cell>
          <cell r="M11">
            <v>-2786.4306413008962</v>
          </cell>
          <cell r="N11">
            <v>0</v>
          </cell>
          <cell r="O11">
            <v>6452.8759001435919</v>
          </cell>
          <cell r="P11">
            <v>0</v>
          </cell>
          <cell r="Q11">
            <v>-1520.140264442233</v>
          </cell>
          <cell r="R11">
            <v>4.8879200516103083</v>
          </cell>
          <cell r="S11">
            <v>-2781.5427212492859</v>
          </cell>
          <cell r="T11">
            <v>4.8879200516103083</v>
          </cell>
          <cell r="U11">
            <v>6457.7638201952022</v>
          </cell>
          <cell r="V11">
            <v>4.8879200516103083</v>
          </cell>
          <cell r="W11">
            <v>-1274.8100962812916</v>
          </cell>
          <cell r="X11">
            <v>245.33016816094141</v>
          </cell>
          <cell r="Y11">
            <v>-2536.2125530883441</v>
          </cell>
          <cell r="Z11">
            <v>245.33016816094187</v>
          </cell>
          <cell r="AA11">
            <v>6773.0322180743196</v>
          </cell>
          <cell r="AB11">
            <v>315.2683978791174</v>
          </cell>
          <cell r="AC11">
            <v>-1274.8100962812916</v>
          </cell>
          <cell r="AD11">
            <v>0</v>
          </cell>
          <cell r="AE11">
            <v>-2536.2125530883441</v>
          </cell>
          <cell r="AF11">
            <v>0</v>
          </cell>
          <cell r="AG11">
            <v>6773.0322180743196</v>
          </cell>
          <cell r="AH11">
            <v>0</v>
          </cell>
          <cell r="AI11">
            <v>-1274.8100962812916</v>
          </cell>
          <cell r="AJ11">
            <v>0</v>
          </cell>
          <cell r="AK11">
            <v>-2536.2125530883441</v>
          </cell>
          <cell r="AL11">
            <v>0</v>
          </cell>
          <cell r="AM11">
            <v>6773.0322180743196</v>
          </cell>
          <cell r="AN11">
            <v>0</v>
          </cell>
          <cell r="AO11">
            <v>-1274.8100962812916</v>
          </cell>
          <cell r="AP11">
            <v>0</v>
          </cell>
          <cell r="AQ11">
            <v>-2536.2125530883441</v>
          </cell>
          <cell r="AR11">
            <v>0</v>
          </cell>
          <cell r="AS11">
            <v>6773.0322180743196</v>
          </cell>
          <cell r="AT11">
            <v>0</v>
          </cell>
          <cell r="AU11">
            <v>-1274.8100962812916</v>
          </cell>
          <cell r="AV11">
            <v>0</v>
          </cell>
          <cell r="AW11">
            <v>-2536.2125530883441</v>
          </cell>
          <cell r="AX11">
            <v>0</v>
          </cell>
          <cell r="AY11">
            <v>6773.0322180743196</v>
          </cell>
          <cell r="AZ11">
            <v>0</v>
          </cell>
        </row>
        <row r="12">
          <cell r="A12">
            <v>2012</v>
          </cell>
          <cell r="B12">
            <v>-1170.171841957145</v>
          </cell>
          <cell r="C12">
            <v>-3947.7563913474924</v>
          </cell>
          <cell r="D12">
            <v>5012.5499455996978</v>
          </cell>
          <cell r="E12">
            <v>-1200.8095541335649</v>
          </cell>
          <cell r="F12">
            <v>-30.637712176419882</v>
          </cell>
          <cell r="G12">
            <v>-3987.2401954344614</v>
          </cell>
          <cell r="H12">
            <v>-39.48380408696903</v>
          </cell>
          <cell r="I12">
            <v>4968.0118233233743</v>
          </cell>
          <cell r="J12">
            <v>-44.53812227632352</v>
          </cell>
          <cell r="K12">
            <v>-1200.8095541335649</v>
          </cell>
          <cell r="L12">
            <v>0</v>
          </cell>
          <cell r="M12">
            <v>-3987.2401954344614</v>
          </cell>
          <cell r="N12">
            <v>0</v>
          </cell>
          <cell r="O12">
            <v>4968.0118233233743</v>
          </cell>
          <cell r="P12">
            <v>0</v>
          </cell>
          <cell r="Q12">
            <v>-1212.3244221467664</v>
          </cell>
          <cell r="R12">
            <v>-11.514868013201522</v>
          </cell>
          <cell r="S12">
            <v>-3993.8671433960526</v>
          </cell>
          <cell r="T12">
            <v>-6.6269479615912132</v>
          </cell>
          <cell r="U12">
            <v>4964.0929221182505</v>
          </cell>
          <cell r="V12">
            <v>-3.9189012051238024</v>
          </cell>
          <cell r="W12">
            <v>-938.26792190520882</v>
          </cell>
          <cell r="X12">
            <v>274.05650024155761</v>
          </cell>
          <cell r="Y12">
            <v>-3474.4804749935529</v>
          </cell>
          <cell r="Z12">
            <v>519.38666840249971</v>
          </cell>
          <cell r="AA12">
            <v>5569.2672604172749</v>
          </cell>
          <cell r="AB12">
            <v>605.17433829902438</v>
          </cell>
          <cell r="AC12">
            <v>-926.77278568128111</v>
          </cell>
          <cell r="AD12">
            <v>11.495136223927716</v>
          </cell>
          <cell r="AE12">
            <v>-3462.9853387696253</v>
          </cell>
          <cell r="AF12">
            <v>11.495136223927602</v>
          </cell>
          <cell r="AG12">
            <v>5584.0463810634401</v>
          </cell>
          <cell r="AH12">
            <v>14.779120646165211</v>
          </cell>
          <cell r="AI12">
            <v>-933.77252079969696</v>
          </cell>
          <cell r="AJ12">
            <v>-6.999735118415856</v>
          </cell>
          <cell r="AK12">
            <v>-3469.9850738880409</v>
          </cell>
          <cell r="AL12">
            <v>-6.9997351184156287</v>
          </cell>
          <cell r="AM12">
            <v>5575.0496541855946</v>
          </cell>
          <cell r="AN12">
            <v>-8.9967268778455036</v>
          </cell>
          <cell r="AO12">
            <v>-933.77252079969696</v>
          </cell>
          <cell r="AP12">
            <v>0</v>
          </cell>
          <cell r="AQ12">
            <v>-3469.9850738880409</v>
          </cell>
          <cell r="AR12">
            <v>0</v>
          </cell>
          <cell r="AS12">
            <v>5575.0496541855946</v>
          </cell>
          <cell r="AT12">
            <v>0</v>
          </cell>
          <cell r="AU12">
            <v>-932.68016461594789</v>
          </cell>
          <cell r="AV12">
            <v>1.0923561837490752</v>
          </cell>
          <cell r="AW12">
            <v>-3468.892717704292</v>
          </cell>
          <cell r="AX12">
            <v>1.0923561837489615</v>
          </cell>
          <cell r="AY12">
            <v>5576.1420103693436</v>
          </cell>
          <cell r="AZ12">
            <v>1.0923561837489615</v>
          </cell>
        </row>
        <row r="13">
          <cell r="A13">
            <v>2013</v>
          </cell>
          <cell r="B13">
            <v>-964.75661544209731</v>
          </cell>
          <cell r="C13">
            <v>-4912.5130067895898</v>
          </cell>
          <cell r="D13">
            <v>3778.78241733709</v>
          </cell>
          <cell r="E13">
            <v>-1017.0365144062132</v>
          </cell>
          <cell r="F13">
            <v>-52.279898964115887</v>
          </cell>
          <cell r="G13">
            <v>-5004.2767098406748</v>
          </cell>
          <cell r="H13">
            <v>-91.763703051085031</v>
          </cell>
          <cell r="I13">
            <v>3677.7414047287411</v>
          </cell>
          <cell r="J13">
            <v>-101.04101260834886</v>
          </cell>
          <cell r="K13">
            <v>-1017.0365144062132</v>
          </cell>
          <cell r="L13">
            <v>0</v>
          </cell>
          <cell r="M13">
            <v>-5004.2767098406748</v>
          </cell>
          <cell r="N13">
            <v>0</v>
          </cell>
          <cell r="O13">
            <v>6173.1385132412433</v>
          </cell>
          <cell r="P13">
            <v>2495.3971085125022</v>
          </cell>
          <cell r="Q13">
            <v>-1042.0800689587206</v>
          </cell>
          <cell r="R13">
            <v>-25.04355455250743</v>
          </cell>
          <cell r="S13">
            <v>-5035.947212354773</v>
          </cell>
          <cell r="T13">
            <v>-31.670502514098189</v>
          </cell>
          <cell r="U13">
            <v>6147.6513150188321</v>
          </cell>
          <cell r="V13">
            <v>-25.48719822241128</v>
          </cell>
          <cell r="W13">
            <v>-763.52159357668461</v>
          </cell>
          <cell r="X13">
            <v>278.55847538203602</v>
          </cell>
          <cell r="Y13">
            <v>-4238.0020685702375</v>
          </cell>
          <cell r="Z13">
            <v>797.9451437845355</v>
          </cell>
          <cell r="AA13">
            <v>7007.6639083361415</v>
          </cell>
          <cell r="AB13">
            <v>860.01259331730944</v>
          </cell>
          <cell r="AC13">
            <v>-740.21990297122693</v>
          </cell>
          <cell r="AD13">
            <v>23.301690605457679</v>
          </cell>
          <cell r="AE13">
            <v>-4203.2052417408522</v>
          </cell>
          <cell r="AF13">
            <v>34.796826829385282</v>
          </cell>
          <cell r="AG13">
            <v>7046.1786585378441</v>
          </cell>
          <cell r="AH13">
            <v>38.514750201702554</v>
          </cell>
          <cell r="AI13">
            <v>-754.44837716317363</v>
          </cell>
          <cell r="AJ13">
            <v>-14.228474191946702</v>
          </cell>
          <cell r="AK13">
            <v>-4224.4334510512144</v>
          </cell>
          <cell r="AL13">
            <v>-21.228209310362217</v>
          </cell>
          <cell r="AM13">
            <v>7022.6864897114601</v>
          </cell>
          <cell r="AN13">
            <v>-23.492168826383931</v>
          </cell>
          <cell r="AO13">
            <v>-748.69014145716801</v>
          </cell>
          <cell r="AP13">
            <v>5.7582357060056211</v>
          </cell>
          <cell r="AQ13">
            <v>-4218.6752153452089</v>
          </cell>
          <cell r="AR13">
            <v>5.7582357060055074</v>
          </cell>
          <cell r="AS13">
            <v>7028.4447254174656</v>
          </cell>
          <cell r="AT13">
            <v>5.7582357060055074</v>
          </cell>
          <cell r="AU13">
            <v>-746.52391246973002</v>
          </cell>
          <cell r="AV13">
            <v>2.1662289874379894</v>
          </cell>
          <cell r="AW13">
            <v>-4215.4166301740224</v>
          </cell>
          <cell r="AX13">
            <v>3.2585851711864962</v>
          </cell>
          <cell r="AY13">
            <v>7031.7216524866244</v>
          </cell>
          <cell r="AZ13">
            <v>3.2769270691587735</v>
          </cell>
        </row>
        <row r="14">
          <cell r="A14">
            <v>2014</v>
          </cell>
          <cell r="B14">
            <v>-863.01487087432145</v>
          </cell>
          <cell r="C14">
            <v>-5775.5278776639116</v>
          </cell>
          <cell r="D14">
            <v>2607.5253459274254</v>
          </cell>
          <cell r="E14">
            <v>-937.01361297472567</v>
          </cell>
          <cell r="F14">
            <v>-73.998742100404229</v>
          </cell>
          <cell r="G14">
            <v>-5941.2903228154009</v>
          </cell>
          <cell r="H14">
            <v>-165.76244515148937</v>
          </cell>
          <cell r="I14">
            <v>2427.2818916309602</v>
          </cell>
          <cell r="J14">
            <v>-180.24345429646519</v>
          </cell>
          <cell r="K14">
            <v>-937.01361297472567</v>
          </cell>
          <cell r="L14">
            <v>0</v>
          </cell>
          <cell r="M14">
            <v>-5941.2903228154009</v>
          </cell>
          <cell r="N14">
            <v>0</v>
          </cell>
          <cell r="O14">
            <v>5108.7840413711028</v>
          </cell>
          <cell r="P14">
            <v>2681.5021497401426</v>
          </cell>
          <cell r="Q14">
            <v>-978.47645147972059</v>
          </cell>
          <cell r="R14">
            <v>-41.46283850499492</v>
          </cell>
          <cell r="S14">
            <v>-6014.4236638344937</v>
          </cell>
          <cell r="T14">
            <v>-73.133341019092768</v>
          </cell>
          <cell r="U14">
            <v>5044.9580766999952</v>
          </cell>
          <cell r="V14">
            <v>-63.825964671107613</v>
          </cell>
          <cell r="W14">
            <v>-694.08656662622718</v>
          </cell>
          <cell r="X14">
            <v>284.38988485349341</v>
          </cell>
          <cell r="Y14">
            <v>-4932.0886351964646</v>
          </cell>
          <cell r="Z14">
            <v>1082.3350286380291</v>
          </cell>
          <cell r="AA14">
            <v>6204.4285945243719</v>
          </cell>
          <cell r="AB14">
            <v>1159.4705178243767</v>
          </cell>
          <cell r="AC14">
            <v>-659.04007880477275</v>
          </cell>
          <cell r="AD14">
            <v>35.046487821454434</v>
          </cell>
          <cell r="AE14">
            <v>-4862.245320545625</v>
          </cell>
          <cell r="AF14">
            <v>69.843314650839602</v>
          </cell>
          <cell r="AG14">
            <v>6280.1189668494362</v>
          </cell>
          <cell r="AH14">
            <v>75.690372325064345</v>
          </cell>
          <cell r="AI14">
            <v>-680.19452301038882</v>
          </cell>
          <cell r="AJ14">
            <v>-21.154444205616073</v>
          </cell>
          <cell r="AK14">
            <v>-4904.6279740616028</v>
          </cell>
          <cell r="AL14">
            <v>-42.382653515977836</v>
          </cell>
          <cell r="AM14">
            <v>6234.2102820937353</v>
          </cell>
          <cell r="AN14">
            <v>-45.908684755700961</v>
          </cell>
          <cell r="AO14">
            <v>-668.67805159837462</v>
          </cell>
          <cell r="AP14">
            <v>11.516471412014198</v>
          </cell>
          <cell r="AQ14">
            <v>-4887.3532669435835</v>
          </cell>
          <cell r="AR14">
            <v>17.274707118019251</v>
          </cell>
          <cell r="AS14">
            <v>6251.5816765133668</v>
          </cell>
          <cell r="AT14">
            <v>17.371394419631542</v>
          </cell>
          <cell r="AU14">
            <v>-665.4526584664377</v>
          </cell>
          <cell r="AV14">
            <v>3.2253931319369258</v>
          </cell>
          <cell r="AW14">
            <v>-4880.8692886404606</v>
          </cell>
          <cell r="AX14">
            <v>6.4839783031229672</v>
          </cell>
          <cell r="AY14">
            <v>6258.1390200327278</v>
          </cell>
          <cell r="AZ14">
            <v>6.5573435193609839</v>
          </cell>
        </row>
        <row r="15">
          <cell r="A15">
            <v>2015</v>
          </cell>
          <cell r="B15">
            <v>-810.57191592693823</v>
          </cell>
          <cell r="C15">
            <v>-6586.0997935908499</v>
          </cell>
          <cell r="D15">
            <v>1467.457239864555</v>
          </cell>
          <cell r="E15">
            <v>-906.34894010766106</v>
          </cell>
          <cell r="F15">
            <v>-95.777024180722833</v>
          </cell>
          <cell r="G15">
            <v>-6847.6392629230622</v>
          </cell>
          <cell r="H15">
            <v>-261.53946933221232</v>
          </cell>
          <cell r="I15">
            <v>1184.8673553229617</v>
          </cell>
          <cell r="J15">
            <v>-282.58988454159339</v>
          </cell>
          <cell r="K15">
            <v>-906.34894010766106</v>
          </cell>
          <cell r="L15">
            <v>0</v>
          </cell>
          <cell r="M15">
            <v>-6847.6392629230622</v>
          </cell>
          <cell r="N15">
            <v>0</v>
          </cell>
          <cell r="O15">
            <v>4057.5496955267577</v>
          </cell>
          <cell r="P15">
            <v>2872.6823402037962</v>
          </cell>
          <cell r="Q15">
            <v>-967.92042369069304</v>
          </cell>
          <cell r="R15">
            <v>-61.571483583031977</v>
          </cell>
          <cell r="S15">
            <v>-6982.3440875251872</v>
          </cell>
          <cell r="T15">
            <v>-134.70482460212497</v>
          </cell>
          <cell r="U15">
            <v>3934.7414528512668</v>
          </cell>
          <cell r="V15">
            <v>-122.80824267549087</v>
          </cell>
          <cell r="W15">
            <v>-677.22954505718906</v>
          </cell>
          <cell r="X15">
            <v>290.69087863350398</v>
          </cell>
          <cell r="Y15">
            <v>-5609.3181802536537</v>
          </cell>
          <cell r="Z15">
            <v>1373.0259072715335</v>
          </cell>
          <cell r="AA15">
            <v>5405.0859447167204</v>
          </cell>
          <cell r="AB15">
            <v>1470.3444918654536</v>
          </cell>
          <cell r="AC15">
            <v>-630.29323968348001</v>
          </cell>
          <cell r="AD15">
            <v>46.936305373709047</v>
          </cell>
          <cell r="AE15">
            <v>-5492.5385602291053</v>
          </cell>
          <cell r="AF15">
            <v>116.77962002454842</v>
          </cell>
          <cell r="AG15">
            <v>5530.4372826290819</v>
          </cell>
          <cell r="AH15">
            <v>125.35133791236149</v>
          </cell>
          <cell r="AI15">
            <v>-657.90054830231156</v>
          </cell>
          <cell r="AJ15">
            <v>-27.607308618831553</v>
          </cell>
          <cell r="AK15">
            <v>-5562.5285223639148</v>
          </cell>
          <cell r="AL15">
            <v>-69.989962134809502</v>
          </cell>
          <cell r="AM15">
            <v>5455.370692692496</v>
          </cell>
          <cell r="AN15">
            <v>-75.066589936585842</v>
          </cell>
          <cell r="AO15">
            <v>-640.62584118428833</v>
          </cell>
          <cell r="AP15">
            <v>17.27470711802323</v>
          </cell>
          <cell r="AQ15">
            <v>-5527.9791081278718</v>
          </cell>
          <cell r="AR15">
            <v>34.549414236043049</v>
          </cell>
          <cell r="AS15">
            <v>5490.308479624332</v>
          </cell>
          <cell r="AT15">
            <v>34.937786931835944</v>
          </cell>
          <cell r="AU15">
            <v>-636.35693657993363</v>
          </cell>
          <cell r="AV15">
            <v>4.2689046043547023</v>
          </cell>
          <cell r="AW15">
            <v>-5517.2262252203946</v>
          </cell>
          <cell r="AX15">
            <v>10.752882907477215</v>
          </cell>
          <cell r="AY15">
            <v>5501.2448329752397</v>
          </cell>
          <cell r="AZ15">
            <v>10.936353350907666</v>
          </cell>
        </row>
        <row r="16">
          <cell r="A16">
            <v>2016</v>
          </cell>
          <cell r="B16">
            <v>-691.13755931070546</v>
          </cell>
          <cell r="C16">
            <v>-7277.2373529015549</v>
          </cell>
          <cell r="D16">
            <v>469.26541403718016</v>
          </cell>
          <cell r="E16">
            <v>-808.67015269084152</v>
          </cell>
          <cell r="F16">
            <v>-117.53259338013606</v>
          </cell>
          <cell r="G16">
            <v>-7656.3094156139041</v>
          </cell>
          <cell r="H16">
            <v>-379.07206271234918</v>
          </cell>
          <cell r="I16">
            <v>60.79977097136544</v>
          </cell>
          <cell r="J16">
            <v>-408.46564306581473</v>
          </cell>
          <cell r="K16">
            <v>-808.67015269084152</v>
          </cell>
          <cell r="L16">
            <v>0</v>
          </cell>
          <cell r="M16">
            <v>-7656.3094156139041</v>
          </cell>
          <cell r="N16">
            <v>0</v>
          </cell>
          <cell r="O16">
            <v>3112.8442988764587</v>
          </cell>
          <cell r="P16">
            <v>3052.0445279050932</v>
          </cell>
          <cell r="Q16">
            <v>-878.84336149625199</v>
          </cell>
          <cell r="R16">
            <v>-70.173208805410468</v>
          </cell>
          <cell r="S16">
            <v>-7861.1874490214395</v>
          </cell>
          <cell r="T16">
            <v>-204.87803340753544</v>
          </cell>
          <cell r="U16">
            <v>2917.9819737951279</v>
          </cell>
          <cell r="V16">
            <v>-194.86232508133071</v>
          </cell>
          <cell r="W16">
            <v>-583.68096882001805</v>
          </cell>
          <cell r="X16">
            <v>295.16239267623394</v>
          </cell>
          <cell r="Y16">
            <v>-6192.999149073672</v>
          </cell>
          <cell r="Z16">
            <v>1668.1882999477675</v>
          </cell>
          <cell r="AA16">
            <v>4708.74596453095</v>
          </cell>
          <cell r="AB16">
            <v>1790.7639907358221</v>
          </cell>
          <cell r="AC16">
            <v>-525.03821785411174</v>
          </cell>
          <cell r="AD16">
            <v>58.642750965906316</v>
          </cell>
          <cell r="AE16">
            <v>-6017.5767780832175</v>
          </cell>
          <cell r="AF16">
            <v>175.42237099045451</v>
          </cell>
          <cell r="AG16">
            <v>4896.2478198845029</v>
          </cell>
          <cell r="AH16">
            <v>187.50185535355286</v>
          </cell>
          <cell r="AI16">
            <v>-558.42334578468729</v>
          </cell>
          <cell r="AJ16">
            <v>-33.38512793057555</v>
          </cell>
          <cell r="AK16">
            <v>-6120.9518681486024</v>
          </cell>
          <cell r="AL16">
            <v>-103.37509006538494</v>
          </cell>
          <cell r="AM16">
            <v>4785.853595324661</v>
          </cell>
          <cell r="AN16">
            <v>-110.39422455984186</v>
          </cell>
          <cell r="AO16">
            <v>-541.14863866666383</v>
          </cell>
          <cell r="AP16">
            <v>17.274707118023457</v>
          </cell>
          <cell r="AQ16">
            <v>-6069.1277467945356</v>
          </cell>
          <cell r="AR16">
            <v>51.824121354066847</v>
          </cell>
          <cell r="AS16">
            <v>4838.6527344017895</v>
          </cell>
          <cell r="AT16">
            <v>52.79913907712853</v>
          </cell>
          <cell r="AU16">
            <v>-535.85164394170488</v>
          </cell>
          <cell r="AV16">
            <v>5.2969947249589495</v>
          </cell>
          <cell r="AW16">
            <v>-6053.0778691620999</v>
          </cell>
          <cell r="AX16">
            <v>16.04987763243571</v>
          </cell>
          <cell r="AY16">
            <v>4855.0697162413608</v>
          </cell>
          <cell r="AZ16">
            <v>16.416981839571235</v>
          </cell>
        </row>
        <row r="17">
          <cell r="A17">
            <v>2017</v>
          </cell>
          <cell r="B17">
            <v>-331.95526327294874</v>
          </cell>
          <cell r="C17">
            <v>-7609.1926161745032</v>
          </cell>
          <cell r="D17">
            <v>-199.50045973780669</v>
          </cell>
          <cell r="E17">
            <v>-471.2776231317826</v>
          </cell>
          <cell r="F17">
            <v>-139.32235985883386</v>
          </cell>
          <cell r="G17">
            <v>-8127.5870387456871</v>
          </cell>
          <cell r="H17">
            <v>-518.3944225711839</v>
          </cell>
          <cell r="I17">
            <v>-757.78693959097313</v>
          </cell>
          <cell r="J17">
            <v>-558.28647985316638</v>
          </cell>
          <cell r="K17">
            <v>-471.2776231317826</v>
          </cell>
          <cell r="L17">
            <v>0</v>
          </cell>
          <cell r="M17">
            <v>-8127.5870387456871</v>
          </cell>
          <cell r="N17">
            <v>0</v>
          </cell>
          <cell r="O17">
            <v>2454.9851996333382</v>
          </cell>
          <cell r="P17">
            <v>3212.7721392243111</v>
          </cell>
          <cell r="Q17">
            <v>-550.16534958890441</v>
          </cell>
          <cell r="R17">
            <v>-78.887726457121801</v>
          </cell>
          <cell r="S17">
            <v>-8411.3527986103436</v>
          </cell>
          <cell r="T17">
            <v>-283.7657598646565</v>
          </cell>
          <cell r="U17">
            <v>2178.237461678541</v>
          </cell>
          <cell r="V17">
            <v>-276.74773795479723</v>
          </cell>
          <cell r="W17">
            <v>-252.16732224000043</v>
          </cell>
          <cell r="X17">
            <v>297.99802734890397</v>
          </cell>
          <cell r="Y17">
            <v>-6445.1664713136724</v>
          </cell>
          <cell r="Z17">
            <v>1966.1863272966712</v>
          </cell>
          <cell r="AA17">
            <v>4297.553713879528</v>
          </cell>
          <cell r="AB17">
            <v>2119.316252200987</v>
          </cell>
          <cell r="AC17">
            <v>-181.98683506321228</v>
          </cell>
          <cell r="AD17">
            <v>70.180487176788148</v>
          </cell>
          <cell r="AE17">
            <v>-6199.5636131464298</v>
          </cell>
          <cell r="AF17">
            <v>245.60285816724263</v>
          </cell>
          <cell r="AG17">
            <v>4559.7485311915498</v>
          </cell>
          <cell r="AH17">
            <v>262.19481731202177</v>
          </cell>
          <cell r="AI17">
            <v>-220.2155290761857</v>
          </cell>
          <cell r="AJ17">
            <v>-38.228694012973421</v>
          </cell>
          <cell r="AK17">
            <v>-6341.1673972247881</v>
          </cell>
          <cell r="AL17">
            <v>-141.60378407835833</v>
          </cell>
          <cell r="AM17">
            <v>4408.7094389850063</v>
          </cell>
          <cell r="AN17">
            <v>-151.0390922065435</v>
          </cell>
          <cell r="AO17">
            <v>-202.94082195816236</v>
          </cell>
          <cell r="AP17">
            <v>17.274707118023343</v>
          </cell>
          <cell r="AQ17">
            <v>-6272.0685687526984</v>
          </cell>
          <cell r="AR17">
            <v>69.098828472089735</v>
          </cell>
          <cell r="AS17">
            <v>4479.6698425469476</v>
          </cell>
          <cell r="AT17">
            <v>70.960403561941348</v>
          </cell>
          <cell r="AU17">
            <v>-196.63093056265689</v>
          </cell>
          <cell r="AV17">
            <v>6.3098913955054741</v>
          </cell>
          <cell r="AW17">
            <v>-6249.7087997247563</v>
          </cell>
          <cell r="AX17">
            <v>22.359769027942093</v>
          </cell>
          <cell r="AY17">
            <v>4502.6723755076328</v>
          </cell>
          <cell r="AZ17">
            <v>23.00253296068513</v>
          </cell>
        </row>
        <row r="18">
          <cell r="A18">
            <v>2018</v>
          </cell>
          <cell r="B18">
            <v>-103.94081627697052</v>
          </cell>
          <cell r="C18">
            <v>-7713.1334324514737</v>
          </cell>
          <cell r="D18">
            <v>-667.30575862515582</v>
          </cell>
          <cell r="E18">
            <v>-228.91487869002052</v>
          </cell>
          <cell r="F18">
            <v>-124.97406241304999</v>
          </cell>
          <cell r="G18">
            <v>-8356.5019174357076</v>
          </cell>
          <cell r="H18">
            <v>-643.36848498423387</v>
          </cell>
          <cell r="I18">
            <v>-1358.5060660080385</v>
          </cell>
          <cell r="J18">
            <v>-691.20030738288267</v>
          </cell>
          <cell r="K18">
            <v>-228.91487869002052</v>
          </cell>
          <cell r="L18">
            <v>0</v>
          </cell>
          <cell r="M18">
            <v>-8356.5019174357076</v>
          </cell>
          <cell r="N18">
            <v>0</v>
          </cell>
          <cell r="O18">
            <v>2025.397111257485</v>
          </cell>
          <cell r="P18">
            <v>3383.9031772655235</v>
          </cell>
          <cell r="Q18">
            <v>-320.01952228276565</v>
          </cell>
          <cell r="R18">
            <v>-91.104643592745134</v>
          </cell>
          <cell r="S18">
            <v>-8731.3723208931096</v>
          </cell>
          <cell r="T18">
            <v>-374.87040345740206</v>
          </cell>
          <cell r="U18">
            <v>1652.8280873444605</v>
          </cell>
          <cell r="V18">
            <v>-372.56902391302447</v>
          </cell>
          <cell r="W18">
            <v>-18.046796010786693</v>
          </cell>
          <cell r="X18">
            <v>301.97272627197896</v>
          </cell>
          <cell r="Y18">
            <v>-6463.2132673244596</v>
          </cell>
          <cell r="Z18">
            <v>2268.1590535686501</v>
          </cell>
          <cell r="AA18">
            <v>4110.2839059562912</v>
          </cell>
          <cell r="AB18">
            <v>2457.4558186118306</v>
          </cell>
          <cell r="AC18">
            <v>63.504899811000541</v>
          </cell>
          <cell r="AD18">
            <v>81.551695821787234</v>
          </cell>
          <cell r="AE18">
            <v>-6136.0587133354293</v>
          </cell>
          <cell r="AF18">
            <v>327.15455398903032</v>
          </cell>
          <cell r="AG18">
            <v>4459.7404754075151</v>
          </cell>
          <cell r="AH18">
            <v>349.45656945122391</v>
          </cell>
          <cell r="AI18">
            <v>21.641743336235781</v>
          </cell>
          <cell r="AJ18">
            <v>-41.863156474764764</v>
          </cell>
          <cell r="AK18">
            <v>-6319.5256538885524</v>
          </cell>
          <cell r="AL18">
            <v>-183.4669405531231</v>
          </cell>
          <cell r="AM18">
            <v>4263.8980710388823</v>
          </cell>
          <cell r="AN18">
            <v>-195.84240436863274</v>
          </cell>
          <cell r="AO18">
            <v>38.916450454259127</v>
          </cell>
          <cell r="AP18">
            <v>17.274707118023347</v>
          </cell>
          <cell r="AQ18">
            <v>-6233.1521182984388</v>
          </cell>
          <cell r="AR18">
            <v>86.373535590113534</v>
          </cell>
          <cell r="AS18">
            <v>4353.3246872931386</v>
          </cell>
          <cell r="AT18">
            <v>89.42661625425626</v>
          </cell>
          <cell r="AU18">
            <v>46.224269604001627</v>
          </cell>
          <cell r="AV18">
            <v>7.3078191497424996</v>
          </cell>
          <cell r="AW18">
            <v>-6203.4845301207542</v>
          </cell>
          <cell r="AX18">
            <v>29.667588177684593</v>
          </cell>
          <cell r="AY18">
            <v>4384.0212779939584</v>
          </cell>
          <cell r="AZ18">
            <v>30.696590700819797</v>
          </cell>
        </row>
        <row r="19">
          <cell r="A19">
            <v>2019</v>
          </cell>
          <cell r="B19">
            <v>-257.19303415424207</v>
          </cell>
          <cell r="C19">
            <v>-7970.3264666057157</v>
          </cell>
          <cell r="D19">
            <v>-1323.4142868919234</v>
          </cell>
          <cell r="E19">
            <v>-372.5079200187966</v>
          </cell>
          <cell r="F19">
            <v>-115.31488586455453</v>
          </cell>
          <cell r="G19">
            <v>-8729.009837454505</v>
          </cell>
          <cell r="H19">
            <v>-758.68337084878931</v>
          </cell>
          <cell r="I19">
            <v>-2140.9360354872792</v>
          </cell>
          <cell r="J19">
            <v>-817.5217485953558</v>
          </cell>
          <cell r="K19">
            <v>-372.5079200187966</v>
          </cell>
          <cell r="L19">
            <v>0</v>
          </cell>
          <cell r="M19">
            <v>-8729.009837454505</v>
          </cell>
          <cell r="N19">
            <v>0</v>
          </cell>
          <cell r="O19">
            <v>1451.6579462944617</v>
          </cell>
          <cell r="P19">
            <v>3592.5939817817407</v>
          </cell>
          <cell r="Q19">
            <v>-477.73637031393906</v>
          </cell>
          <cell r="R19">
            <v>-105.22845029514247</v>
          </cell>
          <cell r="S19">
            <v>-9209.1086912070496</v>
          </cell>
          <cell r="T19">
            <v>-480.09885375254453</v>
          </cell>
          <cell r="U19">
            <v>967.27708750736042</v>
          </cell>
          <cell r="V19">
            <v>-484.38085878710126</v>
          </cell>
          <cell r="W19">
            <v>-168.21987438661472</v>
          </cell>
          <cell r="X19">
            <v>309.51649592732434</v>
          </cell>
          <cell r="Y19">
            <v>-6631.4331417110743</v>
          </cell>
          <cell r="Z19">
            <v>2577.6755494959752</v>
          </cell>
          <cell r="AA19">
            <v>3776.3837155130632</v>
          </cell>
          <cell r="AB19">
            <v>2809.106628005703</v>
          </cell>
          <cell r="AC19">
            <v>-75.016722970754927</v>
          </cell>
          <cell r="AD19">
            <v>93.203151415859793</v>
          </cell>
          <cell r="AE19">
            <v>-6211.0754363061842</v>
          </cell>
          <cell r="AF19">
            <v>420.35770540489011</v>
          </cell>
          <cell r="AG19">
            <v>4226.1923619609206</v>
          </cell>
          <cell r="AH19">
            <v>449.80864644785743</v>
          </cell>
          <cell r="AI19">
            <v>-119.58810630928338</v>
          </cell>
          <cell r="AJ19">
            <v>-44.571383338528449</v>
          </cell>
          <cell r="AK19">
            <v>-6439.1137601978353</v>
          </cell>
          <cell r="AL19">
            <v>-228.03832389165109</v>
          </cell>
          <cell r="AM19">
            <v>3982.215600134637</v>
          </cell>
          <cell r="AN19">
            <v>-243.97676182628356</v>
          </cell>
          <cell r="AO19">
            <v>-102.31339919126003</v>
          </cell>
          <cell r="AP19">
            <v>17.274707118023343</v>
          </cell>
          <cell r="AQ19">
            <v>-6335.4655174896989</v>
          </cell>
          <cell r="AR19">
            <v>103.64824270813642</v>
          </cell>
          <cell r="AS19">
            <v>4090.4184977146233</v>
          </cell>
          <cell r="AT19">
            <v>108.20289757998626</v>
          </cell>
          <cell r="AU19">
            <v>-94.022399988085908</v>
          </cell>
          <cell r="AV19">
            <v>8.290999203174124</v>
          </cell>
          <cell r="AW19">
            <v>-6297.5069301088406</v>
          </cell>
          <cell r="AX19">
            <v>37.958587380858262</v>
          </cell>
          <cell r="AY19">
            <v>4129.9215181558729</v>
          </cell>
          <cell r="AZ19">
            <v>39.503020441249646</v>
          </cell>
        </row>
        <row r="20">
          <cell r="A20">
            <v>2020</v>
          </cell>
          <cell r="B20">
            <v>-337.44224847508121</v>
          </cell>
          <cell r="C20">
            <v>-8307.7687150807978</v>
          </cell>
          <cell r="D20">
            <v>-2072.857549598371</v>
          </cell>
          <cell r="E20">
            <v>-449.62963728426439</v>
          </cell>
          <cell r="F20">
            <v>-112.18738880918318</v>
          </cell>
          <cell r="G20">
            <v>-9178.6394747387694</v>
          </cell>
          <cell r="H20">
            <v>-870.87075965797158</v>
          </cell>
          <cell r="I20">
            <v>-3016.8085311198602</v>
          </cell>
          <cell r="J20">
            <v>-943.95098152148921</v>
          </cell>
          <cell r="K20">
            <v>-449.62963728426439</v>
          </cell>
          <cell r="L20">
            <v>0</v>
          </cell>
          <cell r="M20">
            <v>-9178.6394747387694</v>
          </cell>
          <cell r="N20">
            <v>0</v>
          </cell>
          <cell r="O20">
            <v>789.72195258067336</v>
          </cell>
          <cell r="P20">
            <v>3806.5304837005333</v>
          </cell>
          <cell r="Q20">
            <v>-571.05051736719906</v>
          </cell>
          <cell r="R20">
            <v>-121.42088008293467</v>
          </cell>
          <cell r="S20">
            <v>-9780.1592085742486</v>
          </cell>
          <cell r="T20">
            <v>-601.5197338354792</v>
          </cell>
          <cell r="U20">
            <v>175.32488122208829</v>
          </cell>
          <cell r="V20">
            <v>-614.39707135858509</v>
          </cell>
          <cell r="W20">
            <v>-254.27803305858649</v>
          </cell>
          <cell r="X20">
            <v>316.77248430861255</v>
          </cell>
          <cell r="Y20">
            <v>-6885.7111747696608</v>
          </cell>
          <cell r="Z20">
            <v>2894.4480338045878</v>
          </cell>
          <cell r="AA20">
            <v>3349.2311351294316</v>
          </cell>
          <cell r="AB20">
            <v>3173.9062539073434</v>
          </cell>
          <cell r="AC20">
            <v>-149.52183130623962</v>
          </cell>
          <cell r="AD20">
            <v>104.75620175234687</v>
          </cell>
          <cell r="AE20">
            <v>-6360.5972676124238</v>
          </cell>
          <cell r="AF20">
            <v>525.11390715723701</v>
          </cell>
          <cell r="AG20">
            <v>3912.5914880994528</v>
          </cell>
          <cell r="AH20">
            <v>563.36035297002127</v>
          </cell>
          <cell r="AI20">
            <v>-195.79180953428067</v>
          </cell>
          <cell r="AJ20">
            <v>-46.269978228041055</v>
          </cell>
          <cell r="AK20">
            <v>-6634.9055697321164</v>
          </cell>
          <cell r="AL20">
            <v>-274.3083021196926</v>
          </cell>
          <cell r="AM20">
            <v>3618.0895698191148</v>
          </cell>
          <cell r="AN20">
            <v>-294.50191828033803</v>
          </cell>
          <cell r="AO20">
            <v>-178.5171024162571</v>
          </cell>
          <cell r="AP20">
            <v>17.274707118023571</v>
          </cell>
          <cell r="AQ20">
            <v>-6513.9826199059562</v>
          </cell>
          <cell r="AR20">
            <v>120.92294982616022</v>
          </cell>
          <cell r="AS20">
            <v>3745.3840237619097</v>
          </cell>
          <cell r="AT20">
            <v>127.29445394279492</v>
          </cell>
          <cell r="AU20">
            <v>-169.25745291413568</v>
          </cell>
          <cell r="AV20">
            <v>9.2596495021214196</v>
          </cell>
          <cell r="AW20">
            <v>-6466.7643830229763</v>
          </cell>
          <cell r="AX20">
            <v>47.218236882979909</v>
          </cell>
          <cell r="AY20">
            <v>3794.8099941756063</v>
          </cell>
          <cell r="AZ20">
            <v>49.425970413696632</v>
          </cell>
        </row>
        <row r="21">
          <cell r="A21">
            <v>2021</v>
          </cell>
          <cell r="B21">
            <v>-305.67919145745009</v>
          </cell>
          <cell r="C21">
            <v>-8613.4479065382475</v>
          </cell>
          <cell r="D21">
            <v>-2793.1125258734287</v>
          </cell>
          <cell r="E21">
            <v>-405.67919145745003</v>
          </cell>
          <cell r="F21">
            <v>-99.999999999999943</v>
          </cell>
          <cell r="G21">
            <v>-9584.3186661962191</v>
          </cell>
          <cell r="H21">
            <v>-970.87075965797158</v>
          </cell>
          <cell r="I21">
            <v>-3855.7737832951539</v>
          </cell>
          <cell r="J21">
            <v>-1062.6612574217252</v>
          </cell>
          <cell r="K21">
            <v>-405.67919145745003</v>
          </cell>
          <cell r="L21">
            <v>0</v>
          </cell>
          <cell r="M21">
            <v>-9584.3186661962191</v>
          </cell>
          <cell r="N21">
            <v>0</v>
          </cell>
          <cell r="O21">
            <v>161.57875111290653</v>
          </cell>
          <cell r="P21">
            <v>4017.3525344080604</v>
          </cell>
          <cell r="Q21">
            <v>-546.41940630477529</v>
          </cell>
          <cell r="R21">
            <v>-140.74021484732526</v>
          </cell>
          <cell r="S21">
            <v>-10326.578614879025</v>
          </cell>
          <cell r="T21">
            <v>-742.25994868280577</v>
          </cell>
          <cell r="U21">
            <v>-604.49423854957047</v>
          </cell>
          <cell r="V21">
            <v>-766.07298966247697</v>
          </cell>
          <cell r="W21">
            <v>-223.6610002637799</v>
          </cell>
          <cell r="X21">
            <v>322.7584060409954</v>
          </cell>
          <cell r="Y21">
            <v>-7109.3721750334407</v>
          </cell>
          <cell r="Z21">
            <v>3217.2064398455841</v>
          </cell>
          <cell r="AA21">
            <v>2946.2693814330719</v>
          </cell>
          <cell r="AB21">
            <v>3550.7636199826425</v>
          </cell>
          <cell r="AC21">
            <v>-107.5848684393245</v>
          </cell>
          <cell r="AD21">
            <v>116.0761318244554</v>
          </cell>
          <cell r="AE21">
            <v>-6468.1821360517479</v>
          </cell>
          <cell r="AF21">
            <v>641.19003898169285</v>
          </cell>
          <cell r="AG21">
            <v>3636.3843015037014</v>
          </cell>
          <cell r="AH21">
            <v>690.11492007062952</v>
          </cell>
          <cell r="AI21">
            <v>-154.24855891971356</v>
          </cell>
          <cell r="AJ21">
            <v>-46.663690480389064</v>
          </cell>
          <cell r="AK21">
            <v>-6789.1541286518295</v>
          </cell>
          <cell r="AL21">
            <v>-320.97199260008165</v>
          </cell>
          <cell r="AM21">
            <v>3290.247845655394</v>
          </cell>
          <cell r="AN21">
            <v>-346.13645584830738</v>
          </cell>
          <cell r="AO21">
            <v>-136.97385180169022</v>
          </cell>
          <cell r="AP21">
            <v>17.274707118023343</v>
          </cell>
          <cell r="AQ21">
            <v>-6650.9564717076464</v>
          </cell>
          <cell r="AR21">
            <v>138.19765694418311</v>
          </cell>
          <cell r="AS21">
            <v>3436.9544248231546</v>
          </cell>
          <cell r="AT21">
            <v>146.70657916776054</v>
          </cell>
          <cell r="AU21">
            <v>-126.75986702966838</v>
          </cell>
          <cell r="AV21">
            <v>10.213984772021831</v>
          </cell>
          <cell r="AW21">
            <v>-6593.5242500526447</v>
          </cell>
          <cell r="AX21">
            <v>57.43222165500174</v>
          </cell>
          <cell r="AY21">
            <v>3497.424298051988</v>
          </cell>
          <cell r="AZ21">
            <v>60.469873228833421</v>
          </cell>
        </row>
        <row r="22">
          <cell r="A22">
            <v>2022</v>
          </cell>
          <cell r="B22">
            <v>-403.20623058544192</v>
          </cell>
          <cell r="C22">
            <v>-9016.654137123689</v>
          </cell>
          <cell r="D22">
            <v>-3601.5453824668398</v>
          </cell>
          <cell r="E22">
            <v>-503.20623058544192</v>
          </cell>
          <cell r="F22">
            <v>-100</v>
          </cell>
          <cell r="G22">
            <v>-10087.524896781661</v>
          </cell>
          <cell r="H22">
            <v>-1070.8707596579716</v>
          </cell>
          <cell r="I22">
            <v>-4783.334636171362</v>
          </cell>
          <cell r="J22">
            <v>-1181.7892537045223</v>
          </cell>
          <cell r="K22">
            <v>-503.20623058544192</v>
          </cell>
          <cell r="L22">
            <v>0</v>
          </cell>
          <cell r="M22">
            <v>-10087.524896781661</v>
          </cell>
          <cell r="N22">
            <v>0</v>
          </cell>
          <cell r="O22">
            <v>-547.19812160428364</v>
          </cell>
          <cell r="P22">
            <v>4236.1365145670788</v>
          </cell>
          <cell r="Q22">
            <v>-666.47847784771557</v>
          </cell>
          <cell r="R22">
            <v>-163.27224726227365</v>
          </cell>
          <cell r="S22">
            <v>-10993.05709272674</v>
          </cell>
          <cell r="T22">
            <v>-905.53219594507937</v>
          </cell>
          <cell r="U22">
            <v>-1490.7793950089645</v>
          </cell>
          <cell r="V22">
            <v>-943.58127340468081</v>
          </cell>
          <cell r="W22">
            <v>-337.40693015839724</v>
          </cell>
          <cell r="X22">
            <v>329.07154768931832</v>
          </cell>
          <cell r="Y22">
            <v>-7446.7791051918375</v>
          </cell>
          <cell r="Z22">
            <v>3546.2779875349024</v>
          </cell>
          <cell r="AA22">
            <v>2450.1167362676538</v>
          </cell>
          <cell r="AB22">
            <v>3940.8961312766182</v>
          </cell>
          <cell r="AC22">
            <v>-210.01646174747839</v>
          </cell>
          <cell r="AD22">
            <v>127.39046841091886</v>
          </cell>
          <cell r="AE22">
            <v>-6678.1985977992263</v>
          </cell>
          <cell r="AF22">
            <v>768.58050739261125</v>
          </cell>
          <cell r="AG22">
            <v>3280.4302373743285</v>
          </cell>
          <cell r="AH22">
            <v>830.31350110667472</v>
          </cell>
          <cell r="AI22">
            <v>-256.15976324779558</v>
          </cell>
          <cell r="AJ22">
            <v>-46.143301500317193</v>
          </cell>
          <cell r="AK22">
            <v>-7045.3138918996247</v>
          </cell>
          <cell r="AL22">
            <v>-367.11529410039839</v>
          </cell>
          <cell r="AM22">
            <v>2882.4007320918067</v>
          </cell>
          <cell r="AN22">
            <v>-398.02950528252177</v>
          </cell>
          <cell r="AO22">
            <v>-238.88505612977221</v>
          </cell>
          <cell r="AP22">
            <v>17.274707118023372</v>
          </cell>
          <cell r="AQ22">
            <v>-6889.8415278374187</v>
          </cell>
          <cell r="AR22">
            <v>155.472364062206</v>
          </cell>
          <cell r="AS22">
            <v>3048.845388061095</v>
          </cell>
          <cell r="AT22">
            <v>166.44465596928831</v>
          </cell>
          <cell r="AU22">
            <v>-227.73083956474579</v>
          </cell>
          <cell r="AV22">
            <v>11.154216565026417</v>
          </cell>
          <cell r="AW22">
            <v>-6821.2550896173907</v>
          </cell>
          <cell r="AX22">
            <v>68.586438220027958</v>
          </cell>
          <cell r="AY22">
            <v>3121.4848355391314</v>
          </cell>
          <cell r="AZ22">
            <v>72.639447478036345</v>
          </cell>
        </row>
        <row r="23">
          <cell r="A23">
            <v>2023</v>
          </cell>
          <cell r="B23">
            <v>-505.26120781766753</v>
          </cell>
          <cell r="C23">
            <v>-9521.915344941357</v>
          </cell>
          <cell r="D23">
            <v>-4541.3427653024064</v>
          </cell>
          <cell r="E23">
            <v>-605.26120781766758</v>
          </cell>
          <cell r="F23">
            <v>-100.00000000000006</v>
          </cell>
          <cell r="G23">
            <v>-10692.786104599329</v>
          </cell>
          <cell r="H23">
            <v>-1170.8707596579716</v>
          </cell>
          <cell r="I23">
            <v>-5844.3726300021308</v>
          </cell>
          <cell r="J23">
            <v>-1303.0298646997244</v>
          </cell>
          <cell r="K23">
            <v>-605.26120781766758</v>
          </cell>
          <cell r="L23">
            <v>0</v>
          </cell>
          <cell r="M23">
            <v>-10692.786104599329</v>
          </cell>
          <cell r="N23">
            <v>0</v>
          </cell>
          <cell r="O23">
            <v>-1392.1404413846287</v>
          </cell>
          <cell r="P23">
            <v>4452.2321886175023</v>
          </cell>
          <cell r="Q23">
            <v>-792.64807007807121</v>
          </cell>
          <cell r="R23">
            <v>-187.38686226040363</v>
          </cell>
          <cell r="S23">
            <v>-11785.70516280481</v>
          </cell>
          <cell r="T23">
            <v>-1092.9190582054816</v>
          </cell>
          <cell r="U23">
            <v>-2541.0518580886433</v>
          </cell>
          <cell r="V23">
            <v>-1148.9114167040145</v>
          </cell>
          <cell r="W23">
            <v>-456.82062134298866</v>
          </cell>
          <cell r="X23">
            <v>335.82744873508256</v>
          </cell>
          <cell r="Y23">
            <v>-7903.599726534826</v>
          </cell>
          <cell r="Z23">
            <v>3882.1054362699842</v>
          </cell>
          <cell r="AA23">
            <v>1804.27778953657</v>
          </cell>
          <cell r="AB23">
            <v>4345.3296476252135</v>
          </cell>
          <cell r="AC23">
            <v>-318.10994189172061</v>
          </cell>
          <cell r="AD23">
            <v>138.71067945126805</v>
          </cell>
          <cell r="AE23">
            <v>-6996.3085396909464</v>
          </cell>
          <cell r="AF23">
            <v>907.29118684387959</v>
          </cell>
          <cell r="AG23">
            <v>2788.491361038265</v>
          </cell>
          <cell r="AH23">
            <v>984.21357150169501</v>
          </cell>
          <cell r="AI23">
            <v>-363.8167055534152</v>
          </cell>
          <cell r="AJ23">
            <v>-45.706763661694595</v>
          </cell>
          <cell r="AK23">
            <v>-7409.1305974530396</v>
          </cell>
          <cell r="AL23">
            <v>-412.82205776209321</v>
          </cell>
          <cell r="AM23">
            <v>2338.1075052559154</v>
          </cell>
          <cell r="AN23">
            <v>-450.38385578234966</v>
          </cell>
          <cell r="AO23">
            <v>-346.54199843539163</v>
          </cell>
          <cell r="AP23">
            <v>17.274707118023571</v>
          </cell>
          <cell r="AQ23">
            <v>-7236.3835262728098</v>
          </cell>
          <cell r="AR23">
            <v>172.7470711802298</v>
          </cell>
          <cell r="AS23">
            <v>2524.6216626995661</v>
          </cell>
          <cell r="AT23">
            <v>186.51415744365067</v>
          </cell>
          <cell r="AU23">
            <v>-334.46144512848787</v>
          </cell>
          <cell r="AV23">
            <v>12.080553306903766</v>
          </cell>
          <cell r="AW23">
            <v>-7155.7165347458786</v>
          </cell>
          <cell r="AX23">
            <v>80.66699152693127</v>
          </cell>
          <cell r="AY23">
            <v>2610.5613621085145</v>
          </cell>
          <cell r="AZ23">
            <v>85.9396994089484</v>
          </cell>
        </row>
        <row r="24">
          <cell r="A24">
            <v>2024</v>
          </cell>
          <cell r="B24">
            <v>-682.69610673190027</v>
          </cell>
          <cell r="C24">
            <v>-10204.611451673258</v>
          </cell>
          <cell r="D24">
            <v>-5677.0974760303279</v>
          </cell>
          <cell r="E24">
            <v>-782.69610673190027</v>
          </cell>
          <cell r="F24">
            <v>-100</v>
          </cell>
          <cell r="G24">
            <v>-11475.482211331229</v>
          </cell>
          <cell r="H24">
            <v>-1270.8707596579716</v>
          </cell>
          <cell r="I24">
            <v>-7103.5180315261541</v>
          </cell>
          <cell r="J24">
            <v>-1426.4205554958262</v>
          </cell>
          <cell r="K24">
            <v>-782.69610673190027</v>
          </cell>
          <cell r="L24">
            <v>0</v>
          </cell>
          <cell r="M24">
            <v>-11475.482211331229</v>
          </cell>
          <cell r="N24">
            <v>0</v>
          </cell>
          <cell r="O24">
            <v>-2434.4779798280488</v>
          </cell>
          <cell r="P24">
            <v>4669.0400516981053</v>
          </cell>
          <cell r="Q24">
            <v>-997.02643736796983</v>
          </cell>
          <cell r="R24">
            <v>-214.33033063606956</v>
          </cell>
          <cell r="S24">
            <v>-12782.73160017278</v>
          </cell>
          <cell r="T24">
            <v>-1307.2493888415502</v>
          </cell>
          <cell r="U24">
            <v>-3819.5319333119496</v>
          </cell>
          <cell r="V24">
            <v>-1385.0539534839008</v>
          </cell>
          <cell r="W24">
            <v>-654.62835907681551</v>
          </cell>
          <cell r="X24">
            <v>342.39807829115432</v>
          </cell>
          <cell r="Y24">
            <v>-8558.2280856116413</v>
          </cell>
          <cell r="Z24">
            <v>4224.5035145611382</v>
          </cell>
          <cell r="AA24">
            <v>944.62064536626019</v>
          </cell>
          <cell r="AB24">
            <v>4764.1525786782095</v>
          </cell>
          <cell r="AC24">
            <v>-504.75356966068972</v>
          </cell>
          <cell r="AD24">
            <v>149.87478941612579</v>
          </cell>
          <cell r="AE24">
            <v>-7501.0621093516365</v>
          </cell>
          <cell r="AF24">
            <v>1057.1659762600048</v>
          </cell>
          <cell r="AG24">
            <v>2096.4807093357576</v>
          </cell>
          <cell r="AH24">
            <v>1151.8600639694973</v>
          </cell>
          <cell r="AI24">
            <v>-550.12800645018274</v>
          </cell>
          <cell r="AJ24">
            <v>-45.374436789493018</v>
          </cell>
          <cell r="AK24">
            <v>-7959.2586039032221</v>
          </cell>
          <cell r="AL24">
            <v>-458.1964945515856</v>
          </cell>
          <cell r="AM24">
            <v>1593.1758599358027</v>
          </cell>
          <cell r="AN24">
            <v>-503.30484939995495</v>
          </cell>
          <cell r="AO24">
            <v>-532.85329933215928</v>
          </cell>
          <cell r="AP24">
            <v>17.274707118023457</v>
          </cell>
          <cell r="AQ24">
            <v>-7769.2368256049695</v>
          </cell>
          <cell r="AR24">
            <v>190.02177829825268</v>
          </cell>
          <cell r="AS24">
            <v>1800.096508522415</v>
          </cell>
          <cell r="AT24">
            <v>206.92064858661229</v>
          </cell>
          <cell r="AU24">
            <v>-519.86009898892212</v>
          </cell>
          <cell r="AV24">
            <v>12.993200343237163</v>
          </cell>
          <cell r="AW24">
            <v>-7675.5766337348005</v>
          </cell>
          <cell r="AX24">
            <v>93.660191870169001</v>
          </cell>
          <cell r="AY24">
            <v>1900.4724331977795</v>
          </cell>
          <cell r="AZ24">
            <v>100.37592467536456</v>
          </cell>
        </row>
        <row r="25">
          <cell r="A25">
            <v>2025</v>
          </cell>
          <cell r="B25">
            <v>-703.12986089685364</v>
          </cell>
          <cell r="C25">
            <v>-10907.741312570111</v>
          </cell>
          <cell r="D25">
            <v>-6862.4070592613116</v>
          </cell>
          <cell r="E25">
            <v>-803.12986089685376</v>
          </cell>
          <cell r="F25">
            <v>-100.00000000000011</v>
          </cell>
          <cell r="G25">
            <v>-12278.612072228083</v>
          </cell>
          <cell r="H25">
            <v>-1370.8707596579716</v>
          </cell>
          <cell r="I25">
            <v>-8414.4065148481459</v>
          </cell>
          <cell r="J25">
            <v>-1551.9994555868343</v>
          </cell>
          <cell r="K25">
            <v>-803.12986089685376</v>
          </cell>
          <cell r="L25">
            <v>0</v>
          </cell>
          <cell r="M25">
            <v>-12278.612072228083</v>
          </cell>
          <cell r="N25">
            <v>0</v>
          </cell>
          <cell r="O25">
            <v>-3551.744604606406</v>
          </cell>
          <cell r="P25">
            <v>4862.6619102417399</v>
          </cell>
          <cell r="Q25">
            <v>-1047.5540217311295</v>
          </cell>
          <cell r="R25">
            <v>-244.42416083427577</v>
          </cell>
          <cell r="S25">
            <v>-13830.285621903909</v>
          </cell>
          <cell r="T25">
            <v>-1551.6735496758265</v>
          </cell>
          <cell r="U25">
            <v>-5207.6188760324058</v>
          </cell>
          <cell r="V25">
            <v>-1655.8742714259997</v>
          </cell>
          <cell r="W25">
            <v>-698.82385950680566</v>
          </cell>
          <cell r="X25">
            <v>348.73016222432386</v>
          </cell>
          <cell r="Y25">
            <v>-9257.0519451184464</v>
          </cell>
          <cell r="Z25">
            <v>4573.2336767854631</v>
          </cell>
          <cell r="AA25">
            <v>-9.6748180887357211</v>
          </cell>
          <cell r="AB25">
            <v>5197.9440579436696</v>
          </cell>
          <cell r="AC25">
            <v>-537.94400905961243</v>
          </cell>
          <cell r="AD25">
            <v>160.87985044719323</v>
          </cell>
          <cell r="AE25">
            <v>-8039.0061184112492</v>
          </cell>
          <cell r="AF25">
            <v>1218.0458267071972</v>
          </cell>
          <cell r="AG25">
            <v>1323.828389440054</v>
          </cell>
          <cell r="AH25">
            <v>1333.5032075287897</v>
          </cell>
          <cell r="AI25">
            <v>-583.18091352376746</v>
          </cell>
          <cell r="AJ25">
            <v>-45.236904464155032</v>
          </cell>
          <cell r="AK25">
            <v>-8542.4395174269903</v>
          </cell>
          <cell r="AL25">
            <v>-503.43339901574109</v>
          </cell>
          <cell r="AM25">
            <v>766.77602612293765</v>
          </cell>
          <cell r="AN25">
            <v>-557.05236331711637</v>
          </cell>
          <cell r="AO25">
            <v>-565.90620640574389</v>
          </cell>
          <cell r="AP25">
            <v>17.274707118023571</v>
          </cell>
          <cell r="AQ25">
            <v>-8335.1430320107138</v>
          </cell>
          <cell r="AR25">
            <v>207.29648541627648</v>
          </cell>
          <cell r="AS25">
            <v>994.44581395945681</v>
          </cell>
          <cell r="AT25">
            <v>227.66978783651916</v>
          </cell>
          <cell r="AU25">
            <v>-552.01384642080075</v>
          </cell>
          <cell r="AV25">
            <v>13.892359984943141</v>
          </cell>
          <cell r="AW25">
            <v>-8227.5904801556007</v>
          </cell>
          <cell r="AX25">
            <v>107.55255185511305</v>
          </cell>
          <cell r="AY25">
            <v>1110.3995241214807</v>
          </cell>
          <cell r="AZ25">
            <v>115.95371016202387</v>
          </cell>
        </row>
        <row r="26">
          <cell r="A26">
            <v>2026</v>
          </cell>
          <cell r="B26">
            <v>-723.19785219321966</v>
          </cell>
          <cell r="C26">
            <v>-11630.939164763331</v>
          </cell>
          <cell r="D26">
            <v>-8090.1167340253405</v>
          </cell>
          <cell r="E26">
            <v>-823.19785219321977</v>
          </cell>
          <cell r="F26">
            <v>-100.00000000000011</v>
          </cell>
          <cell r="G26">
            <v>-13101.809924421303</v>
          </cell>
          <cell r="H26">
            <v>-1470.8707596579716</v>
          </cell>
          <cell r="I26">
            <v>-9769.9221046801667</v>
          </cell>
          <cell r="J26">
            <v>-1679.8053706548262</v>
          </cell>
          <cell r="K26">
            <v>-823.19785219321977</v>
          </cell>
          <cell r="L26">
            <v>0</v>
          </cell>
          <cell r="M26">
            <v>-13101.809924421303</v>
          </cell>
          <cell r="N26">
            <v>0</v>
          </cell>
          <cell r="O26">
            <v>-4706.6120935541594</v>
          </cell>
          <cell r="P26">
            <v>5063.3100111260073</v>
          </cell>
          <cell r="Q26">
            <v>-1100.123871590951</v>
          </cell>
          <cell r="R26">
            <v>-276.92601939773124</v>
          </cell>
          <cell r="S26">
            <v>-14930.409493494861</v>
          </cell>
          <cell r="T26">
            <v>-1828.5995690735581</v>
          </cell>
          <cell r="U26">
            <v>-6671.0160693420594</v>
          </cell>
          <cell r="V26">
            <v>-1964.4039757879</v>
          </cell>
          <cell r="W26">
            <v>-745.11908395436285</v>
          </cell>
          <cell r="X26">
            <v>355.00478763658816</v>
          </cell>
          <cell r="Y26">
            <v>-10002.17102907281</v>
          </cell>
          <cell r="Z26">
            <v>4928.238464422051</v>
          </cell>
          <cell r="AA26">
            <v>-1024.3929338468154</v>
          </cell>
          <cell r="AB26">
            <v>5646.6231354952442</v>
          </cell>
          <cell r="AC26">
            <v>-573.40489754720602</v>
          </cell>
          <cell r="AD26">
            <v>171.71418640715683</v>
          </cell>
          <cell r="AE26">
            <v>-8612.4110159584561</v>
          </cell>
          <cell r="AF26">
            <v>1389.7600131143536</v>
          </cell>
          <cell r="AG26">
            <v>504.66353067618309</v>
          </cell>
          <cell r="AH26">
            <v>1529.0564645229983</v>
          </cell>
          <cell r="AI26">
            <v>-618.68086059299208</v>
          </cell>
          <cell r="AJ26">
            <v>-45.275963045786057</v>
          </cell>
          <cell r="AK26">
            <v>-9161.120378019983</v>
          </cell>
          <cell r="AL26">
            <v>-548.70936206152692</v>
          </cell>
          <cell r="AM26">
            <v>-107.09904910101081</v>
          </cell>
          <cell r="AN26">
            <v>-611.76257977719388</v>
          </cell>
          <cell r="AO26">
            <v>-601.40615347496862</v>
          </cell>
          <cell r="AP26">
            <v>17.274707118023457</v>
          </cell>
          <cell r="AQ26">
            <v>-8936.5491854856828</v>
          </cell>
          <cell r="AR26">
            <v>224.57119253430028</v>
          </cell>
          <cell r="AS26">
            <v>141.66827954229811</v>
          </cell>
          <cell r="AT26">
            <v>248.76732864330893</v>
          </cell>
          <cell r="AU26">
            <v>-586.62792192184111</v>
          </cell>
          <cell r="AV26">
            <v>14.778231553127512</v>
          </cell>
          <cell r="AW26">
            <v>-8814.2184020774421</v>
          </cell>
          <cell r="AX26">
            <v>122.33078340824068</v>
          </cell>
          <cell r="AY26">
            <v>274.34721542719478</v>
          </cell>
          <cell r="AZ26">
            <v>132.67893588489667</v>
          </cell>
        </row>
        <row r="27">
          <cell r="A27">
            <v>2027</v>
          </cell>
          <cell r="B27">
            <v>-708.15487411247932</v>
          </cell>
          <cell r="C27">
            <v>-12339.09403887581</v>
          </cell>
          <cell r="D27">
            <v>-9329.6972832272368</v>
          </cell>
          <cell r="E27">
            <v>-808.15487411247921</v>
          </cell>
          <cell r="F27">
            <v>-99.999999999999886</v>
          </cell>
          <cell r="G27">
            <v>-13909.964798533782</v>
          </cell>
          <cell r="H27">
            <v>-1570.8707596579716</v>
          </cell>
          <cell r="I27">
            <v>-11139.575077788699</v>
          </cell>
          <cell r="J27">
            <v>-1809.877794561462</v>
          </cell>
          <cell r="K27">
            <v>-808.15487411247921</v>
          </cell>
          <cell r="L27">
            <v>0</v>
          </cell>
          <cell r="M27">
            <v>-13909.964798533782</v>
          </cell>
          <cell r="N27">
            <v>0</v>
          </cell>
          <cell r="O27">
            <v>-5870.8065966662944</v>
          </cell>
          <cell r="P27">
            <v>5268.7684811224044</v>
          </cell>
          <cell r="Q27">
            <v>-1120.2440092651041</v>
          </cell>
          <cell r="R27">
            <v>-312.08913515262486</v>
          </cell>
          <cell r="S27">
            <v>-16050.653502759964</v>
          </cell>
          <cell r="T27">
            <v>-2140.6887042261824</v>
          </cell>
          <cell r="U27">
            <v>-8184.6336490397844</v>
          </cell>
          <cell r="V27">
            <v>-2313.82705237349</v>
          </cell>
          <cell r="W27">
            <v>-759.15269923768619</v>
          </cell>
          <cell r="X27">
            <v>361.09131002741788</v>
          </cell>
          <cell r="Y27">
            <v>-10761.323728310495</v>
          </cell>
          <cell r="Z27">
            <v>5289.3297744494685</v>
          </cell>
          <cell r="AA27">
            <v>-2075.2660206376127</v>
          </cell>
          <cell r="AB27">
            <v>6109.3676284021712</v>
          </cell>
          <cell r="AC27">
            <v>-576.90881631646243</v>
          </cell>
          <cell r="AD27">
            <v>182.24388292122376</v>
          </cell>
          <cell r="AE27">
            <v>-9189.3198322749195</v>
          </cell>
          <cell r="AF27">
            <v>1572.003896035576</v>
          </cell>
          <cell r="AG27">
            <v>-335.88135428618665</v>
          </cell>
          <cell r="AH27">
            <v>1739.3846663514259</v>
          </cell>
          <cell r="AI27">
            <v>-622.23207938035875</v>
          </cell>
          <cell r="AJ27">
            <v>-45.32326306389632</v>
          </cell>
          <cell r="AK27">
            <v>-9783.3524574003422</v>
          </cell>
          <cell r="AL27">
            <v>-594.03262512542278</v>
          </cell>
          <cell r="AM27">
            <v>-1003.4250870691631</v>
          </cell>
          <cell r="AN27">
            <v>-667.54373278297635</v>
          </cell>
          <cell r="AO27">
            <v>-604.95737226233541</v>
          </cell>
          <cell r="AP27">
            <v>17.274707118023343</v>
          </cell>
          <cell r="AQ27">
            <v>-9541.5065577480182</v>
          </cell>
          <cell r="AR27">
            <v>241.84589965232408</v>
          </cell>
          <cell r="AS27">
            <v>-733.10498690186296</v>
          </cell>
          <cell r="AT27">
            <v>270.3201001673001</v>
          </cell>
          <cell r="AU27">
            <v>-589.30636083907962</v>
          </cell>
          <cell r="AV27">
            <v>15.651011423255795</v>
          </cell>
          <cell r="AW27">
            <v>-9403.5247629165224</v>
          </cell>
          <cell r="AX27">
            <v>137.98179483149579</v>
          </cell>
          <cell r="AY27">
            <v>-582.54720993431499</v>
          </cell>
          <cell r="AZ27">
            <v>150.55777696754797</v>
          </cell>
        </row>
        <row r="28">
          <cell r="A28">
            <v>2028</v>
          </cell>
          <cell r="B28">
            <v>-681.74279475702588</v>
          </cell>
          <cell r="C28">
            <v>-13020.836833632835</v>
          </cell>
          <cell r="D28">
            <v>-10562.385382651457</v>
          </cell>
          <cell r="E28">
            <v>-781.74279475702588</v>
          </cell>
          <cell r="F28">
            <v>-100</v>
          </cell>
          <cell r="G28">
            <v>-14691.707593290808</v>
          </cell>
          <cell r="H28">
            <v>-1670.8707596579734</v>
          </cell>
          <cell r="I28">
            <v>-12504.642304203613</v>
          </cell>
          <cell r="J28">
            <v>-1942.2569215521562</v>
          </cell>
          <cell r="K28">
            <v>-781.74279475702588</v>
          </cell>
          <cell r="L28">
            <v>0</v>
          </cell>
          <cell r="M28">
            <v>-14691.707593290808</v>
          </cell>
          <cell r="N28">
            <v>0</v>
          </cell>
          <cell r="O28">
            <v>-7025.9922614162388</v>
          </cell>
          <cell r="P28">
            <v>5478.6500427873743</v>
          </cell>
          <cell r="Q28">
            <v>-1131.4936771729044</v>
          </cell>
          <cell r="R28">
            <v>-349.75088241587855</v>
          </cell>
          <cell r="S28">
            <v>-17182.147179932868</v>
          </cell>
          <cell r="T28">
            <v>-2490.43958664206</v>
          </cell>
          <cell r="U28">
            <v>-9733.3767018840972</v>
          </cell>
          <cell r="V28">
            <v>-2707.3844404678584</v>
          </cell>
          <cell r="W28">
            <v>-764.50620043626293</v>
          </cell>
          <cell r="X28">
            <v>366.9874767366415</v>
          </cell>
          <cell r="Y28">
            <v>-11525.829928746758</v>
          </cell>
          <cell r="Z28">
            <v>5656.3172511861103</v>
          </cell>
          <cell r="AA28">
            <v>-3147.1577418621</v>
          </cell>
          <cell r="AB28">
            <v>6586.2189600219972</v>
          </cell>
          <cell r="AC28">
            <v>-571.9846611476496</v>
          </cell>
          <cell r="AD28">
            <v>192.52153928861333</v>
          </cell>
          <cell r="AE28">
            <v>-9761.3044934225691</v>
          </cell>
          <cell r="AF28">
            <v>1764.5254353241889</v>
          </cell>
          <cell r="AG28">
            <v>-1182.9547057225777</v>
          </cell>
          <cell r="AH28">
            <v>1964.2030361395223</v>
          </cell>
          <cell r="AI28">
            <v>-617.37692334333497</v>
          </cell>
          <cell r="AJ28">
            <v>-45.392262195685362</v>
          </cell>
          <cell r="AK28">
            <v>-10400.729380743676</v>
          </cell>
          <cell r="AL28">
            <v>-639.42488732110724</v>
          </cell>
          <cell r="AM28">
            <v>-1907.8176655629059</v>
          </cell>
          <cell r="AN28">
            <v>-724.86295984032813</v>
          </cell>
          <cell r="AO28">
            <v>-600.10221622531162</v>
          </cell>
          <cell r="AP28">
            <v>17.274707118023343</v>
          </cell>
          <cell r="AQ28">
            <v>-10141.60877397333</v>
          </cell>
          <cell r="AR28">
            <v>259.12060677034606</v>
          </cell>
          <cell r="AS28">
            <v>-1615.4290042844677</v>
          </cell>
          <cell r="AT28">
            <v>292.38866127843812</v>
          </cell>
          <cell r="AU28">
            <v>-583.59132315660327</v>
          </cell>
          <cell r="AV28">
            <v>16.510893068708356</v>
          </cell>
          <cell r="AW28">
            <v>-9987.1160860731252</v>
          </cell>
          <cell r="AX28">
            <v>154.49268790020506</v>
          </cell>
          <cell r="AY28">
            <v>-1445.6903441147967</v>
          </cell>
          <cell r="AZ28">
            <v>169.73866016967099</v>
          </cell>
        </row>
        <row r="29">
          <cell r="A29">
            <v>2029</v>
          </cell>
          <cell r="B29">
            <v>-597.64996623449315</v>
          </cell>
          <cell r="C29">
            <v>-13618.486799867329</v>
          </cell>
          <cell r="D29">
            <v>-11738.299849555111</v>
          </cell>
          <cell r="E29">
            <v>-697.64996623449315</v>
          </cell>
          <cell r="F29">
            <v>-100</v>
          </cell>
          <cell r="G29">
            <v>-15389.357559525302</v>
          </cell>
          <cell r="H29">
            <v>-1770.8707596579734</v>
          </cell>
          <cell r="I29">
            <v>-13815.283508231785</v>
          </cell>
          <cell r="J29">
            <v>-2076.9836586766742</v>
          </cell>
          <cell r="K29">
            <v>-697.64996623449315</v>
          </cell>
          <cell r="L29">
            <v>0</v>
          </cell>
          <cell r="M29">
            <v>-15389.357559525302</v>
          </cell>
          <cell r="N29">
            <v>0</v>
          </cell>
          <cell r="O29">
            <v>-8125.7597834578555</v>
          </cell>
          <cell r="P29">
            <v>5689.5237247739296</v>
          </cell>
          <cell r="Q29">
            <v>-1087.5685813020789</v>
          </cell>
          <cell r="R29">
            <v>-389.91861506758573</v>
          </cell>
          <cell r="S29">
            <v>-18269.715761234947</v>
          </cell>
          <cell r="T29">
            <v>-2880.3582017096451</v>
          </cell>
          <cell r="U29">
            <v>-11274.059945624829</v>
          </cell>
          <cell r="V29">
            <v>-3148.3001621669737</v>
          </cell>
          <cell r="W29">
            <v>-714.94335800707915</v>
          </cell>
          <cell r="X29">
            <v>372.62522329499973</v>
          </cell>
          <cell r="Y29">
            <v>-12240.773286753838</v>
          </cell>
          <cell r="Z29">
            <v>6028.9424744811095</v>
          </cell>
          <cell r="AA29">
            <v>-4196.8977995462837</v>
          </cell>
          <cell r="AB29">
            <v>7077.1621460785454</v>
          </cell>
          <cell r="AC29">
            <v>-512.4420764789229</v>
          </cell>
          <cell r="AD29">
            <v>202.50128152815626</v>
          </cell>
          <cell r="AE29">
            <v>-10273.746569901492</v>
          </cell>
          <cell r="AF29">
            <v>1967.026716852346</v>
          </cell>
          <cell r="AG29">
            <v>-1993.9130812460494</v>
          </cell>
          <cell r="AH29">
            <v>2202.9847183002344</v>
          </cell>
          <cell r="AI29">
            <v>-557.85089553592491</v>
          </cell>
          <cell r="AJ29">
            <v>-45.408819057002006</v>
          </cell>
          <cell r="AK29">
            <v>-10958.580276279601</v>
          </cell>
          <cell r="AL29">
            <v>-684.83370637810913</v>
          </cell>
          <cell r="AM29">
            <v>-2777.1237432519524</v>
          </cell>
          <cell r="AN29">
            <v>-783.21066200590303</v>
          </cell>
          <cell r="AO29">
            <v>-540.57618841790099</v>
          </cell>
          <cell r="AP29">
            <v>17.274707118023912</v>
          </cell>
          <cell r="AQ29">
            <v>-10682.184962391231</v>
          </cell>
          <cell r="AR29">
            <v>276.39531388836986</v>
          </cell>
          <cell r="AS29">
            <v>-2462.275157217055</v>
          </cell>
          <cell r="AT29">
            <v>314.84858603489738</v>
          </cell>
          <cell r="AU29">
            <v>-523.21812131426759</v>
          </cell>
          <cell r="AV29">
            <v>17.358067103633402</v>
          </cell>
          <cell r="AW29">
            <v>-10510.334207387394</v>
          </cell>
          <cell r="AX29">
            <v>171.85075500383755</v>
          </cell>
          <cell r="AY29">
            <v>-2272.1682862166035</v>
          </cell>
          <cell r="AZ29">
            <v>190.10687100045152</v>
          </cell>
        </row>
        <row r="30">
          <cell r="A30">
            <v>2030</v>
          </cell>
          <cell r="B30">
            <v>-509.3855335724852</v>
          </cell>
          <cell r="C30">
            <v>-14127.872333439815</v>
          </cell>
          <cell r="D30">
            <v>-12846.730759798838</v>
          </cell>
          <cell r="E30">
            <v>-609.3855335724852</v>
          </cell>
          <cell r="F30">
            <v>-100</v>
          </cell>
          <cell r="G30">
            <v>-15998.743093097788</v>
          </cell>
          <cell r="H30">
            <v>-1870.8707596579734</v>
          </cell>
          <cell r="I30">
            <v>-15060.830398228838</v>
          </cell>
          <cell r="J30">
            <v>-2214.0996384299997</v>
          </cell>
          <cell r="K30">
            <v>-609.3855335724852</v>
          </cell>
          <cell r="L30">
            <v>0</v>
          </cell>
          <cell r="M30">
            <v>-15998.743093097788</v>
          </cell>
          <cell r="N30">
            <v>0</v>
          </cell>
          <cell r="O30">
            <v>-9158.6543626981857</v>
          </cell>
          <cell r="P30">
            <v>5902.1760355306524</v>
          </cell>
          <cell r="Q30">
            <v>-1041.9088096254563</v>
          </cell>
          <cell r="R30">
            <v>-432.52327605297114</v>
          </cell>
          <cell r="S30">
            <v>-19311.624570860404</v>
          </cell>
          <cell r="T30">
            <v>-3312.8814777626158</v>
          </cell>
          <cell r="U30">
            <v>-12798.534619453458</v>
          </cell>
          <cell r="V30">
            <v>-3639.8802567552721</v>
          </cell>
          <cell r="W30">
            <v>-663.66465900891308</v>
          </cell>
          <cell r="X30">
            <v>378.24415061654327</v>
          </cell>
          <cell r="Y30">
            <v>-12904.437945762751</v>
          </cell>
          <cell r="Z30">
            <v>6407.1866250976527</v>
          </cell>
          <cell r="AA30">
            <v>-5216.1121326288794</v>
          </cell>
          <cell r="AB30">
            <v>7582.4224868245783</v>
          </cell>
          <cell r="AC30">
            <v>-451.38685796261501</v>
          </cell>
          <cell r="AD30">
            <v>212.27780104629807</v>
          </cell>
          <cell r="AE30">
            <v>-10725.133427864106</v>
          </cell>
          <cell r="AF30">
            <v>2179.3045178986449</v>
          </cell>
          <cell r="AG30">
            <v>-2760.3431663939682</v>
          </cell>
          <cell r="AH30">
            <v>2455.7689662349112</v>
          </cell>
          <cell r="AI30">
            <v>-496.85851142336145</v>
          </cell>
          <cell r="AJ30">
            <v>-45.471653460746438</v>
          </cell>
          <cell r="AK30">
            <v>-11455.438787702962</v>
          </cell>
          <cell r="AL30">
            <v>-730.30535983885602</v>
          </cell>
          <cell r="AM30">
            <v>-3603.0020836259218</v>
          </cell>
          <cell r="AN30">
            <v>-842.65891723195364</v>
          </cell>
          <cell r="AO30">
            <v>-479.58380430533816</v>
          </cell>
          <cell r="AP30">
            <v>17.274707118023287</v>
          </cell>
          <cell r="AQ30">
            <v>-11161.768766696568</v>
          </cell>
          <cell r="AR30">
            <v>293.67002100639365</v>
          </cell>
          <cell r="AS30">
            <v>-3265.2952687502143</v>
          </cell>
          <cell r="AT30">
            <v>337.70681487570755</v>
          </cell>
          <cell r="AU30">
            <v>-461.39108298010342</v>
          </cell>
          <cell r="AV30">
            <v>18.192721325234743</v>
          </cell>
          <cell r="AW30">
            <v>-10971.725290367496</v>
          </cell>
          <cell r="AX30">
            <v>190.04347632907229</v>
          </cell>
          <cell r="AY30">
            <v>-3053.62432304718</v>
          </cell>
          <cell r="AZ30">
            <v>211.67094570303425</v>
          </cell>
        </row>
        <row r="31">
          <cell r="A31">
            <v>2031</v>
          </cell>
          <cell r="B31">
            <v>-406.16595412182414</v>
          </cell>
          <cell r="C31">
            <v>-14534.038287561638</v>
          </cell>
          <cell r="D31">
            <v>-13873.0545878343</v>
          </cell>
          <cell r="E31">
            <v>-506.16595412182409</v>
          </cell>
          <cell r="F31">
            <v>-99.999999999999943</v>
          </cell>
          <cell r="G31">
            <v>-16504.909047219611</v>
          </cell>
          <cell r="H31">
            <v>-1970.8707596579734</v>
          </cell>
          <cell r="I31">
            <v>-16226.701819451682</v>
          </cell>
          <cell r="J31">
            <v>-2353.6472316173822</v>
          </cell>
          <cell r="K31">
            <v>-506.16595412182409</v>
          </cell>
          <cell r="L31">
            <v>0</v>
          </cell>
          <cell r="M31">
            <v>-16504.909047219611</v>
          </cell>
          <cell r="N31">
            <v>0</v>
          </cell>
          <cell r="O31">
            <v>-10109.320169574205</v>
          </cell>
          <cell r="P31">
            <v>6117.3816498774777</v>
          </cell>
          <cell r="Q31">
            <v>-984.00896204007574</v>
          </cell>
          <cell r="R31">
            <v>-477.84300791825166</v>
          </cell>
          <cell r="S31">
            <v>-20295.63353290048</v>
          </cell>
          <cell r="T31">
            <v>-3790.7244856808684</v>
          </cell>
          <cell r="U31">
            <v>-14295.089276830984</v>
          </cell>
          <cell r="V31">
            <v>-4185.7691072567795</v>
          </cell>
          <cell r="W31">
            <v>-600.24143667063754</v>
          </cell>
          <cell r="X31">
            <v>383.7675253694382</v>
          </cell>
          <cell r="Y31">
            <v>-13504.679382433389</v>
          </cell>
          <cell r="Z31">
            <v>6790.9541504670906</v>
          </cell>
          <cell r="AA31">
            <v>-6192.9229170105173</v>
          </cell>
          <cell r="AB31">
            <v>8102.1663598204668</v>
          </cell>
          <cell r="AC31">
            <v>-378.46654102150291</v>
          </cell>
          <cell r="AD31">
            <v>221.77489564913463</v>
          </cell>
          <cell r="AE31">
            <v>-11103.599968885608</v>
          </cell>
          <cell r="AF31">
            <v>2401.0794135477809</v>
          </cell>
          <cell r="AG31">
            <v>-3470.3977032532434</v>
          </cell>
          <cell r="AH31">
            <v>2722.5252137572738</v>
          </cell>
          <cell r="AI31">
            <v>-423.91373315431747</v>
          </cell>
          <cell r="AJ31">
            <v>-45.447192132814564</v>
          </cell>
          <cell r="AK31">
            <v>-11879.352520857279</v>
          </cell>
          <cell r="AL31">
            <v>-775.75255197167098</v>
          </cell>
          <cell r="AM31">
            <v>-4373.5255581134488</v>
          </cell>
          <cell r="AN31">
            <v>-903.12785486020539</v>
          </cell>
          <cell r="AO31">
            <v>-406.63902603629401</v>
          </cell>
          <cell r="AP31">
            <v>17.274707118023457</v>
          </cell>
          <cell r="AQ31">
            <v>-11568.407792732862</v>
          </cell>
          <cell r="AR31">
            <v>310.94472812441745</v>
          </cell>
          <cell r="AS31">
            <v>-4012.5551467918722</v>
          </cell>
          <cell r="AT31">
            <v>360.97041132157665</v>
          </cell>
          <cell r="AU31">
            <v>-387.62398528090853</v>
          </cell>
          <cell r="AV31">
            <v>19.015040755385485</v>
          </cell>
          <cell r="AW31">
            <v>-11359.349275648405</v>
          </cell>
          <cell r="AX31">
            <v>209.05851708445698</v>
          </cell>
          <cell r="AY31">
            <v>-3778.1153898677826</v>
          </cell>
          <cell r="AZ31">
            <v>234.43975692408958</v>
          </cell>
        </row>
        <row r="32">
          <cell r="A32">
            <v>2032</v>
          </cell>
          <cell r="B32">
            <v>-280.66525809990208</v>
          </cell>
          <cell r="C32">
            <v>-14814.703545661539</v>
          </cell>
          <cell r="D32">
            <v>-14792.351708086482</v>
          </cell>
          <cell r="E32">
            <v>-380.66525809990202</v>
          </cell>
          <cell r="F32">
            <v>-99.999999999999943</v>
          </cell>
          <cell r="G32">
            <v>-16885.574305319515</v>
          </cell>
          <cell r="H32">
            <v>-2070.8707596579752</v>
          </cell>
          <cell r="I32">
            <v>-17288.021268533976</v>
          </cell>
          <cell r="J32">
            <v>-2495.6695604474935</v>
          </cell>
          <cell r="K32">
            <v>-380.66525809990202</v>
          </cell>
          <cell r="L32">
            <v>0</v>
          </cell>
          <cell r="M32">
            <v>-16885.574305319515</v>
          </cell>
          <cell r="N32">
            <v>0</v>
          </cell>
          <cell r="O32">
            <v>-10953.46502172958</v>
          </cell>
          <cell r="P32">
            <v>6334.5562468043954</v>
          </cell>
          <cell r="Q32">
            <v>-913.52856198081736</v>
          </cell>
          <cell r="R32">
            <v>-532.86330388091528</v>
          </cell>
          <cell r="S32">
            <v>-21209.162094881296</v>
          </cell>
          <cell r="T32">
            <v>-4323.5877895617814</v>
          </cell>
          <cell r="U32">
            <v>-15750.749847263403</v>
          </cell>
          <cell r="V32">
            <v>-4797.2848255338231</v>
          </cell>
          <cell r="W32">
            <v>-524.31821556222121</v>
          </cell>
          <cell r="X32">
            <v>389.21034641859615</v>
          </cell>
          <cell r="Y32">
            <v>-14028.997597995611</v>
          </cell>
          <cell r="Z32">
            <v>7180.1644968856854</v>
          </cell>
          <cell r="AA32">
            <v>-7114.1756942375032</v>
          </cell>
          <cell r="AB32">
            <v>8636.5741530259002</v>
          </cell>
          <cell r="AC32">
            <v>-293.36347327470412</v>
          </cell>
          <cell r="AD32">
            <v>230.95474228751709</v>
          </cell>
          <cell r="AE32">
            <v>-11396.963442160311</v>
          </cell>
          <cell r="AF32">
            <v>2632.0341558352993</v>
          </cell>
          <cell r="AG32">
            <v>-4110.9946594011435</v>
          </cell>
          <cell r="AH32">
            <v>3003.1810348363597</v>
          </cell>
          <cell r="AI32">
            <v>-338.8080453548514</v>
          </cell>
          <cell r="AJ32">
            <v>-45.444572080147282</v>
          </cell>
          <cell r="AK32">
            <v>-12218.160566212131</v>
          </cell>
          <cell r="AL32">
            <v>-821.19712405181963</v>
          </cell>
          <cell r="AM32">
            <v>-5075.6635494203974</v>
          </cell>
          <cell r="AN32">
            <v>-964.66889001925392</v>
          </cell>
          <cell r="AO32">
            <v>-321.53333823682806</v>
          </cell>
          <cell r="AP32">
            <v>17.274707118023343</v>
          </cell>
          <cell r="AQ32">
            <v>-11889.94113096969</v>
          </cell>
          <cell r="AR32">
            <v>328.21943524244125</v>
          </cell>
          <cell r="AS32">
            <v>-4691.0169852627796</v>
          </cell>
          <cell r="AT32">
            <v>384.64656415761783</v>
          </cell>
          <cell r="AU32">
            <v>-301.70813055518823</v>
          </cell>
          <cell r="AV32">
            <v>19.825207681639824</v>
          </cell>
          <cell r="AW32">
            <v>-11661.057406203592</v>
          </cell>
          <cell r="AX32">
            <v>228.88372476609766</v>
          </cell>
          <cell r="AY32">
            <v>-4432.5944683175103</v>
          </cell>
          <cell r="AZ32">
            <v>258.42251694526931</v>
          </cell>
        </row>
        <row r="33">
          <cell r="A33">
            <v>2033</v>
          </cell>
          <cell r="B33">
            <v>-144.22407057745113</v>
          </cell>
          <cell r="C33">
            <v>-14958.927616238991</v>
          </cell>
          <cell r="D33">
            <v>-15595.5795877947</v>
          </cell>
          <cell r="E33">
            <v>-244.2240705774511</v>
          </cell>
          <cell r="F33">
            <v>-99.999999999999972</v>
          </cell>
          <cell r="G33">
            <v>-17129.798375896964</v>
          </cell>
          <cell r="H33">
            <v>-2170.8707596579734</v>
          </cell>
          <cell r="I33">
            <v>-18235.790099652539</v>
          </cell>
          <cell r="J33">
            <v>-2640.2105118578384</v>
          </cell>
          <cell r="K33">
            <v>-244.2240705774511</v>
          </cell>
          <cell r="L33">
            <v>0</v>
          </cell>
          <cell r="M33">
            <v>-17129.798375896964</v>
          </cell>
          <cell r="N33">
            <v>0</v>
          </cell>
          <cell r="O33">
            <v>-11679.87090127696</v>
          </cell>
          <cell r="P33">
            <v>6555.9191983755791</v>
          </cell>
          <cell r="Q33">
            <v>-842.71816249189294</v>
          </cell>
          <cell r="R33">
            <v>-598.49409191444181</v>
          </cell>
          <cell r="S33">
            <v>-22051.880257373188</v>
          </cell>
          <cell r="T33">
            <v>-4922.0818814762242</v>
          </cell>
          <cell r="U33">
            <v>-17166.167800014558</v>
          </cell>
          <cell r="V33">
            <v>-5486.2968987375989</v>
          </cell>
          <cell r="W33">
            <v>-447.95362375114064</v>
          </cell>
          <cell r="X33">
            <v>394.7645387407523</v>
          </cell>
          <cell r="Y33">
            <v>-14476.951221746751</v>
          </cell>
          <cell r="Z33">
            <v>7574.9290356264373</v>
          </cell>
          <cell r="AA33">
            <v>-7980.1281903131048</v>
          </cell>
          <cell r="AB33">
            <v>9186.0396097014527</v>
          </cell>
          <cell r="AC33">
            <v>-208.16598552847972</v>
          </cell>
          <cell r="AD33">
            <v>239.78763822266092</v>
          </cell>
          <cell r="AE33">
            <v>-11605.129427688791</v>
          </cell>
          <cell r="AF33">
            <v>2871.8217940579598</v>
          </cell>
          <cell r="AG33">
            <v>-4682.4949706765419</v>
          </cell>
          <cell r="AH33">
            <v>3297.6332196365629</v>
          </cell>
          <cell r="AI33">
            <v>-253.53937524578851</v>
          </cell>
          <cell r="AJ33">
            <v>-45.373389717308783</v>
          </cell>
          <cell r="AK33">
            <v>-12471.699941457919</v>
          </cell>
          <cell r="AL33">
            <v>-866.5705137691275</v>
          </cell>
          <cell r="AM33">
            <v>-5709.7181772620415</v>
          </cell>
          <cell r="AN33">
            <v>-1027.2232065854996</v>
          </cell>
          <cell r="AO33">
            <v>-236.26466812776516</v>
          </cell>
          <cell r="AP33">
            <v>17.274707118023343</v>
          </cell>
          <cell r="AQ33">
            <v>-12126.205799097455</v>
          </cell>
          <cell r="AR33">
            <v>345.49414236046323</v>
          </cell>
          <cell r="AS33">
            <v>-5300.9755876072504</v>
          </cell>
          <cell r="AT33">
            <v>408.74258965479112</v>
          </cell>
          <cell r="AU33">
            <v>-215.6412664301092</v>
          </cell>
          <cell r="AV33">
            <v>20.623401697655964</v>
          </cell>
          <cell r="AW33">
            <v>-11876.698672633702</v>
          </cell>
          <cell r="AX33">
            <v>249.50712646375359</v>
          </cell>
          <cell r="AY33">
            <v>-5017.3468065948518</v>
          </cell>
          <cell r="AZ33">
            <v>283.62878101239858</v>
          </cell>
        </row>
        <row r="34">
          <cell r="A34">
            <v>2034</v>
          </cell>
          <cell r="B34">
            <v>42.41154677628947</v>
          </cell>
          <cell r="C34">
            <v>-14916.516069462701</v>
          </cell>
          <cell r="D34">
            <v>-16228.630557299304</v>
          </cell>
          <cell r="E34">
            <v>-57.588453223710523</v>
          </cell>
          <cell r="F34">
            <v>-100</v>
          </cell>
          <cell r="G34">
            <v>-17187.386829120675</v>
          </cell>
          <cell r="H34">
            <v>-2270.8707596579734</v>
          </cell>
          <cell r="I34">
            <v>-19015.945308375754</v>
          </cell>
          <cell r="J34">
            <v>-2787.3147510764502</v>
          </cell>
          <cell r="K34">
            <v>-57.588453223710523</v>
          </cell>
          <cell r="L34">
            <v>0</v>
          </cell>
          <cell r="M34">
            <v>-17187.386829120675</v>
          </cell>
          <cell r="N34">
            <v>0</v>
          </cell>
          <cell r="O34">
            <v>-12235.47059077391</v>
          </cell>
          <cell r="P34">
            <v>6780.4747176018445</v>
          </cell>
          <cell r="Q34">
            <v>-715.86366251809341</v>
          </cell>
          <cell r="R34">
            <v>-658.27520929438288</v>
          </cell>
          <cell r="S34">
            <v>-22767.743919891283</v>
          </cell>
          <cell r="T34">
            <v>-5580.3570907706089</v>
          </cell>
          <cell r="U34">
            <v>-18482.277841874402</v>
          </cell>
          <cell r="V34">
            <v>-6246.8072511004921</v>
          </cell>
          <cell r="W34">
            <v>-315.98205462715799</v>
          </cell>
          <cell r="X34">
            <v>399.88160789093541</v>
          </cell>
          <cell r="Y34">
            <v>-14792.933276373909</v>
          </cell>
          <cell r="Z34">
            <v>7974.810643517374</v>
          </cell>
          <cell r="AA34">
            <v>-8731.9192437979236</v>
          </cell>
          <cell r="AB34">
            <v>9750.3585980764783</v>
          </cell>
          <cell r="AC34">
            <v>-67.995629242313939</v>
          </cell>
          <cell r="AD34">
            <v>247.98642538484404</v>
          </cell>
          <cell r="AE34">
            <v>-11673.125056931105</v>
          </cell>
          <cell r="AF34">
            <v>3119.8082194428043</v>
          </cell>
          <cell r="AG34">
            <v>-5126.4379111273975</v>
          </cell>
          <cell r="AH34">
            <v>3605.4813326705262</v>
          </cell>
          <cell r="AI34">
            <v>-113.15534227509079</v>
          </cell>
          <cell r="AJ34">
            <v>-45.15971303277685</v>
          </cell>
          <cell r="AK34">
            <v>-12584.85528373301</v>
          </cell>
          <cell r="AL34">
            <v>-911.73022680190479</v>
          </cell>
          <cell r="AM34">
            <v>-6217.0988449294564</v>
          </cell>
          <cell r="AN34">
            <v>-1090.6609338020589</v>
          </cell>
          <cell r="AO34">
            <v>-95.880635157067431</v>
          </cell>
          <cell r="AP34">
            <v>17.274707118023358</v>
          </cell>
          <cell r="AQ34">
            <v>-12222.086434254523</v>
          </cell>
          <cell r="AR34">
            <v>362.76884947848703</v>
          </cell>
          <cell r="AS34">
            <v>-5783.8329110987252</v>
          </cell>
          <cell r="AT34">
            <v>433.26593383073123</v>
          </cell>
          <cell r="AU34">
            <v>-74.470835414074813</v>
          </cell>
          <cell r="AV34">
            <v>21.409799742992618</v>
          </cell>
          <cell r="AW34">
            <v>-11951.169508047777</v>
          </cell>
          <cell r="AX34">
            <v>270.91692620674621</v>
          </cell>
          <cell r="AY34">
            <v>-5473.7644603352319</v>
          </cell>
          <cell r="AZ34">
            <v>310.06845076349327</v>
          </cell>
        </row>
        <row r="35">
          <cell r="A35">
            <v>2035</v>
          </cell>
          <cell r="B35">
            <v>324.4466902754229</v>
          </cell>
          <cell r="C35">
            <v>-14592.069379187278</v>
          </cell>
          <cell r="D35">
            <v>-16591.009812929831</v>
          </cell>
          <cell r="E35">
            <v>224.44669027542295</v>
          </cell>
          <cell r="F35">
            <v>-99.999999999999943</v>
          </cell>
          <cell r="G35">
            <v>-16962.940138845253</v>
          </cell>
          <cell r="H35">
            <v>-2370.8707596579752</v>
          </cell>
          <cell r="I35">
            <v>-19528.037548353892</v>
          </cell>
          <cell r="J35">
            <v>-2937.0277354240607</v>
          </cell>
          <cell r="K35">
            <v>224.44669027542295</v>
          </cell>
          <cell r="L35">
            <v>0</v>
          </cell>
          <cell r="M35">
            <v>-16962.940138845253</v>
          </cell>
          <cell r="N35">
            <v>0</v>
          </cell>
          <cell r="O35">
            <v>-12521.225920703375</v>
          </cell>
          <cell r="P35">
            <v>7006.811627650517</v>
          </cell>
          <cell r="Q35">
            <v>-511.00250173952918</v>
          </cell>
          <cell r="R35">
            <v>-735.44919201495213</v>
          </cell>
          <cell r="S35">
            <v>-23278.746421630814</v>
          </cell>
          <cell r="T35">
            <v>-6315.8062827855611</v>
          </cell>
          <cell r="U35">
            <v>-19620.848215699847</v>
          </cell>
          <cell r="V35">
            <v>-7099.6222949964722</v>
          </cell>
          <cell r="W35">
            <v>-106.40716521159173</v>
          </cell>
          <cell r="X35">
            <v>404.59533652793743</v>
          </cell>
          <cell r="Y35">
            <v>-14899.3404415855</v>
          </cell>
          <cell r="Z35">
            <v>8379.4059800453142</v>
          </cell>
          <cell r="AA35">
            <v>-9291.436477549245</v>
          </cell>
          <cell r="AB35">
            <v>10329.411738150602</v>
          </cell>
          <cell r="AC35">
            <v>148.89261806769628</v>
          </cell>
          <cell r="AD35">
            <v>255.29978327928802</v>
          </cell>
          <cell r="AE35">
            <v>-11524.232438863408</v>
          </cell>
          <cell r="AF35">
            <v>3375.1080027220924</v>
          </cell>
          <cell r="AG35">
            <v>-5365.3716954825604</v>
          </cell>
          <cell r="AH35">
            <v>3926.0647820666845</v>
          </cell>
          <cell r="AI35">
            <v>103.95543939213529</v>
          </cell>
          <cell r="AJ35">
            <v>-44.937178675560986</v>
          </cell>
          <cell r="AK35">
            <v>-12480.899844340875</v>
          </cell>
          <cell r="AL35">
            <v>-956.66740547746667</v>
          </cell>
          <cell r="AM35">
            <v>-6520.3756388837755</v>
          </cell>
          <cell r="AN35">
            <v>-1155.0039434012151</v>
          </cell>
          <cell r="AO35">
            <v>121.23014651015865</v>
          </cell>
          <cell r="AP35">
            <v>17.274707118023358</v>
          </cell>
          <cell r="AQ35">
            <v>-12100.856287744364</v>
          </cell>
          <cell r="AR35">
            <v>380.04355659651083</v>
          </cell>
          <cell r="AS35">
            <v>-6062.1514641330978</v>
          </cell>
          <cell r="AT35">
            <v>458.22417475067778</v>
          </cell>
          <cell r="AU35">
            <v>143.41472265249331</v>
          </cell>
          <cell r="AV35">
            <v>22.184576142334663</v>
          </cell>
          <cell r="AW35">
            <v>-11807.754785395284</v>
          </cell>
          <cell r="AX35">
            <v>293.10150234907996</v>
          </cell>
          <cell r="AY35">
            <v>-5724.3996863762904</v>
          </cell>
          <cell r="AZ35">
            <v>337.75177775680731</v>
          </cell>
        </row>
        <row r="36">
          <cell r="A36">
            <v>2036</v>
          </cell>
          <cell r="B36">
            <v>665.94694711891862</v>
          </cell>
          <cell r="C36">
            <v>-13926.12243206836</v>
          </cell>
          <cell r="D36">
            <v>-16611.730187794707</v>
          </cell>
          <cell r="E36">
            <v>565.94694711891862</v>
          </cell>
          <cell r="F36">
            <v>-100</v>
          </cell>
          <cell r="G36">
            <v>-16396.993191726335</v>
          </cell>
          <cell r="H36">
            <v>-2470.8707596579752</v>
          </cell>
          <cell r="I36">
            <v>-19701.125916155794</v>
          </cell>
          <cell r="J36">
            <v>-3089.3957283610871</v>
          </cell>
          <cell r="K36">
            <v>565.94694711891862</v>
          </cell>
          <cell r="L36">
            <v>0</v>
          </cell>
          <cell r="M36">
            <v>-16396.993191726335</v>
          </cell>
          <cell r="N36">
            <v>0</v>
          </cell>
          <cell r="O36">
            <v>-12469.484770998557</v>
          </cell>
          <cell r="P36">
            <v>7231.6411451572367</v>
          </cell>
          <cell r="Q36">
            <v>-239.49513322323449</v>
          </cell>
          <cell r="R36">
            <v>-805.44208034215308</v>
          </cell>
          <cell r="S36">
            <v>-23518.241554854048</v>
          </cell>
          <cell r="T36">
            <v>-7121.2483631277137</v>
          </cell>
          <cell r="U36">
            <v>-20506.611685175645</v>
          </cell>
          <cell r="V36">
            <v>-8037.1269141770881</v>
          </cell>
          <cell r="W36">
            <v>169.15392045059525</v>
          </cell>
          <cell r="X36">
            <v>408.64905367382971</v>
          </cell>
          <cell r="Y36">
            <v>-14730.186521134905</v>
          </cell>
          <cell r="Z36">
            <v>8788.0550337191435</v>
          </cell>
          <cell r="AA36">
            <v>-9583.8794110724084</v>
          </cell>
          <cell r="AB36">
            <v>10922.732274103237</v>
          </cell>
          <cell r="AC36">
            <v>431.12876430328652</v>
          </cell>
          <cell r="AD36">
            <v>261.97484385269127</v>
          </cell>
          <cell r="AE36">
            <v>-11093.103674560121</v>
          </cell>
          <cell r="AF36">
            <v>3637.0828465747836</v>
          </cell>
          <cell r="AG36">
            <v>-5324.9099510990363</v>
          </cell>
          <cell r="AH36">
            <v>4258.9694599733721</v>
          </cell>
          <cell r="AI36">
            <v>386.73938668182427</v>
          </cell>
          <cell r="AJ36">
            <v>-44.389377621462245</v>
          </cell>
          <cell r="AK36">
            <v>-12094.160457659051</v>
          </cell>
          <cell r="AL36">
            <v>-1001.0567830989294</v>
          </cell>
          <cell r="AM36">
            <v>-6544.8164426735966</v>
          </cell>
          <cell r="AN36">
            <v>-1219.9064915745603</v>
          </cell>
          <cell r="AO36">
            <v>404.01409379984761</v>
          </cell>
          <cell r="AP36">
            <v>17.274707118023343</v>
          </cell>
          <cell r="AQ36">
            <v>-11696.842193944516</v>
          </cell>
          <cell r="AR36">
            <v>397.31826371453462</v>
          </cell>
          <cell r="AS36">
            <v>-6061.1914178043917</v>
          </cell>
          <cell r="AT36">
            <v>483.62502486920494</v>
          </cell>
          <cell r="AU36">
            <v>426.96199644400355</v>
          </cell>
          <cell r="AV36">
            <v>22.947902644155931</v>
          </cell>
          <cell r="AW36">
            <v>-11380.792788951279</v>
          </cell>
          <cell r="AX36">
            <v>316.04940499323675</v>
          </cell>
          <cell r="AY36">
            <v>-5694.5020507042937</v>
          </cell>
          <cell r="AZ36">
            <v>366.68936710009802</v>
          </cell>
        </row>
        <row r="37">
          <cell r="A37">
            <v>2037</v>
          </cell>
          <cell r="B37">
            <v>1160.4589419561762</v>
          </cell>
          <cell r="C37">
            <v>-12765.663490112183</v>
          </cell>
          <cell r="D37">
            <v>-16136.586120688544</v>
          </cell>
          <cell r="E37">
            <v>1060.4589419561762</v>
          </cell>
          <cell r="F37">
            <v>-100</v>
          </cell>
          <cell r="G37">
            <v>-15336.534249770159</v>
          </cell>
          <cell r="H37">
            <v>-2570.8707596579752</v>
          </cell>
          <cell r="I37">
            <v>-19381.051934472242</v>
          </cell>
          <cell r="J37">
            <v>-3244.4658137836977</v>
          </cell>
          <cell r="K37">
            <v>1060.4589419561762</v>
          </cell>
          <cell r="L37">
            <v>0</v>
          </cell>
          <cell r="M37">
            <v>-15336.534249770159</v>
          </cell>
          <cell r="N37">
            <v>0</v>
          </cell>
          <cell r="O37">
            <v>-11928.690169339066</v>
          </cell>
          <cell r="P37">
            <v>7452.3617651331751</v>
          </cell>
          <cell r="Q37">
            <v>184.34751395670082</v>
          </cell>
          <cell r="R37">
            <v>-876.11142799947538</v>
          </cell>
          <cell r="S37">
            <v>-23333.894040897347</v>
          </cell>
          <cell r="T37">
            <v>-7997.3597911271881</v>
          </cell>
          <cell r="U37">
            <v>-20990.691702367767</v>
          </cell>
          <cell r="V37">
            <v>-9062.0015330287006</v>
          </cell>
          <cell r="W37">
            <v>596.05849100465468</v>
          </cell>
          <cell r="X37">
            <v>411.71097704795386</v>
          </cell>
          <cell r="Y37">
            <v>-14134.12803013025</v>
          </cell>
          <cell r="Z37">
            <v>9199.7660107670963</v>
          </cell>
          <cell r="AA37">
            <v>-9461.1065052916238</v>
          </cell>
          <cell r="AB37">
            <v>11529.585197076143</v>
          </cell>
          <cell r="AC37">
            <v>863.80080186389216</v>
          </cell>
          <cell r="AD37">
            <v>267.74231085923748</v>
          </cell>
          <cell r="AE37">
            <v>-10229.302872696229</v>
          </cell>
          <cell r="AF37">
            <v>3904.8251574340211</v>
          </cell>
          <cell r="AG37">
            <v>-4857.6036063495212</v>
          </cell>
          <cell r="AH37">
            <v>4603.5028989421025</v>
          </cell>
          <cell r="AI37">
            <v>819.82959239962065</v>
          </cell>
          <cell r="AJ37">
            <v>-43.97120946427151</v>
          </cell>
          <cell r="AK37">
            <v>-11274.33086525943</v>
          </cell>
          <cell r="AL37">
            <v>-1045.0279925632003</v>
          </cell>
          <cell r="AM37">
            <v>-6143.1617708579142</v>
          </cell>
          <cell r="AN37">
            <v>-1285.558164508393</v>
          </cell>
          <cell r="AO37">
            <v>837.10429951764411</v>
          </cell>
          <cell r="AP37">
            <v>17.274707118023457</v>
          </cell>
          <cell r="AQ37">
            <v>-10859.737894426871</v>
          </cell>
          <cell r="AR37">
            <v>414.59297083255842</v>
          </cell>
          <cell r="AS37">
            <v>-5633.6854374444338</v>
          </cell>
          <cell r="AT37">
            <v>509.47633341348046</v>
          </cell>
          <cell r="AU37">
            <v>860.80424797639716</v>
          </cell>
          <cell r="AV37">
            <v>23.699948458753056</v>
          </cell>
          <cell r="AW37">
            <v>-10519.988540974882</v>
          </cell>
          <cell r="AX37">
            <v>339.74935345198901</v>
          </cell>
          <cell r="AY37">
            <v>-5236.7932562621318</v>
          </cell>
          <cell r="AZ37">
            <v>396.89218118230201</v>
          </cell>
        </row>
        <row r="38">
          <cell r="A38">
            <v>2038</v>
          </cell>
          <cell r="B38">
            <v>1741.3762101837667</v>
          </cell>
          <cell r="C38">
            <v>-11024.287279928416</v>
          </cell>
          <cell r="D38">
            <v>-15058.102556835893</v>
          </cell>
          <cell r="E38">
            <v>1641.3762101837665</v>
          </cell>
          <cell r="F38">
            <v>-100.00000000000023</v>
          </cell>
          <cell r="G38">
            <v>-13695.158039586393</v>
          </cell>
          <cell r="H38">
            <v>-2670.870759657977</v>
          </cell>
          <cell r="I38">
            <v>-18460.388467409302</v>
          </cell>
          <cell r="J38">
            <v>-3402.2859105734096</v>
          </cell>
          <cell r="K38">
            <v>1641.3762101837665</v>
          </cell>
          <cell r="L38">
            <v>0</v>
          </cell>
          <cell r="M38">
            <v>-13695.158039586393</v>
          </cell>
          <cell r="N38">
            <v>0</v>
          </cell>
          <cell r="O38">
            <v>-10789.784157268075</v>
          </cell>
          <cell r="P38">
            <v>7670.604310141227</v>
          </cell>
          <cell r="Q38">
            <v>686.01930739565989</v>
          </cell>
          <cell r="R38">
            <v>-955.35690278810659</v>
          </cell>
          <cell r="S38">
            <v>-22647.874733501685</v>
          </cell>
          <cell r="T38">
            <v>-8952.7166939152921</v>
          </cell>
          <cell r="U38">
            <v>-20974.962909722301</v>
          </cell>
          <cell r="V38">
            <v>-10185.178752454225</v>
          </cell>
          <cell r="W38">
            <v>1100.1410296822855</v>
          </cell>
          <cell r="X38">
            <v>414.12172228662564</v>
          </cell>
          <cell r="Y38">
            <v>-13033.987000447965</v>
          </cell>
          <cell r="Z38">
            <v>9613.8877330537198</v>
          </cell>
          <cell r="AA38">
            <v>-8825.4049308005797</v>
          </cell>
          <cell r="AB38">
            <v>12149.557978921721</v>
          </cell>
          <cell r="AC38">
            <v>1372.8456748311426</v>
          </cell>
          <cell r="AD38">
            <v>272.70464514885703</v>
          </cell>
          <cell r="AE38">
            <v>-8856.4571978650874</v>
          </cell>
          <cell r="AF38">
            <v>4177.5298025828779</v>
          </cell>
          <cell r="AG38">
            <v>-3866.3450369346388</v>
          </cell>
          <cell r="AH38">
            <v>4959.0598938659405</v>
          </cell>
          <cell r="AI38">
            <v>1329.457782566273</v>
          </cell>
          <cell r="AJ38">
            <v>-43.387892264869606</v>
          </cell>
          <cell r="AK38">
            <v>-9944.8730826931569</v>
          </cell>
          <cell r="AL38">
            <v>-1088.4158848280695</v>
          </cell>
          <cell r="AM38">
            <v>-5218.1190638982844</v>
          </cell>
          <cell r="AN38">
            <v>-1351.7740269636456</v>
          </cell>
          <cell r="AO38">
            <v>1346.7324896842968</v>
          </cell>
          <cell r="AP38">
            <v>17.274707118023798</v>
          </cell>
          <cell r="AQ38">
            <v>-9513.0054047425747</v>
          </cell>
          <cell r="AR38">
            <v>431.86767795058222</v>
          </cell>
          <cell r="AS38">
            <v>-4682.3329750894964</v>
          </cell>
          <cell r="AT38">
            <v>535.78608880878801</v>
          </cell>
          <cell r="AU38">
            <v>1371.1733699800934</v>
          </cell>
          <cell r="AV38">
            <v>24.44088029579666</v>
          </cell>
          <cell r="AW38">
            <v>-9148.8151709947888</v>
          </cell>
          <cell r="AX38">
            <v>364.1902337477859</v>
          </cell>
          <cell r="AY38">
            <v>-4253.9614315805793</v>
          </cell>
          <cell r="AZ38">
            <v>428.37154350891706</v>
          </cell>
        </row>
        <row r="39">
          <cell r="A39">
            <v>2039</v>
          </cell>
          <cell r="B39">
            <v>2332.7923219839577</v>
          </cell>
          <cell r="C39">
            <v>-8691.4949579444583</v>
          </cell>
          <cell r="D39">
            <v>-13364.431403634519</v>
          </cell>
          <cell r="E39">
            <v>2232.7923219839577</v>
          </cell>
          <cell r="F39">
            <v>-100</v>
          </cell>
          <cell r="G39">
            <v>-11462.365717602435</v>
          </cell>
          <cell r="H39">
            <v>-2770.870759657977</v>
          </cell>
          <cell r="I39">
            <v>-16927.33619103923</v>
          </cell>
          <cell r="J39">
            <v>-3562.9047874047119</v>
          </cell>
          <cell r="K39">
            <v>2232.7923219839577</v>
          </cell>
          <cell r="L39">
            <v>0</v>
          </cell>
          <cell r="M39">
            <v>-11462.365717602435</v>
          </cell>
          <cell r="N39">
            <v>0</v>
          </cell>
          <cell r="O39">
            <v>-9039.756825683924</v>
          </cell>
          <cell r="P39">
            <v>7887.5793653553064</v>
          </cell>
          <cell r="Q39">
            <v>1180.7747144877551</v>
          </cell>
          <cell r="R39">
            <v>-1052.0176074962026</v>
          </cell>
          <cell r="S39">
            <v>-21467.100019013931</v>
          </cell>
          <cell r="T39">
            <v>-10004.734301411496</v>
          </cell>
          <cell r="U39">
            <v>-20466.368484736304</v>
          </cell>
          <cell r="V39">
            <v>-11426.61165905238</v>
          </cell>
          <cell r="W39">
            <v>1597.3929203294933</v>
          </cell>
          <cell r="X39">
            <v>416.61820584173824</v>
          </cell>
          <cell r="Y39">
            <v>-11436.594080118472</v>
          </cell>
          <cell r="Z39">
            <v>10030.50593889546</v>
          </cell>
          <cell r="AA39">
            <v>-7683.360804938724</v>
          </cell>
          <cell r="AB39">
            <v>12783.00767979758</v>
          </cell>
          <cell r="AC39">
            <v>1874.6719392025586</v>
          </cell>
          <cell r="AD39">
            <v>277.2790188730653</v>
          </cell>
          <cell r="AE39">
            <v>-6981.7852586625286</v>
          </cell>
          <cell r="AF39">
            <v>4454.808821455943</v>
          </cell>
          <cell r="AG39">
            <v>-2357.9103167580433</v>
          </cell>
          <cell r="AH39">
            <v>5325.4504881806806</v>
          </cell>
          <cell r="AI39">
            <v>1831.9169108959986</v>
          </cell>
          <cell r="AJ39">
            <v>-42.755028306560007</v>
          </cell>
          <cell r="AK39">
            <v>-8112.9561717971583</v>
          </cell>
          <cell r="AL39">
            <v>-1131.1709131346297</v>
          </cell>
          <cell r="AM39">
            <v>-3776.4325338975191</v>
          </cell>
          <cell r="AN39">
            <v>-1418.5222171394757</v>
          </cell>
          <cell r="AO39">
            <v>1849.1916180140224</v>
          </cell>
          <cell r="AP39">
            <v>17.274707118023798</v>
          </cell>
          <cell r="AQ39">
            <v>-7663.8137867285523</v>
          </cell>
          <cell r="AR39">
            <v>449.14238506860602</v>
          </cell>
          <cell r="AS39">
            <v>-3213.8701127504542</v>
          </cell>
          <cell r="AT39">
            <v>562.56242114706492</v>
          </cell>
          <cell r="AU39">
            <v>1874.3624804152796</v>
          </cell>
          <cell r="AV39">
            <v>25.170862401257182</v>
          </cell>
          <cell r="AW39">
            <v>-7274.4526905795092</v>
          </cell>
          <cell r="AX39">
            <v>389.36109614904308</v>
          </cell>
          <cell r="AY39">
            <v>-2752.7309701081017</v>
          </cell>
          <cell r="AZ39">
            <v>461.13914264235245</v>
          </cell>
        </row>
        <row r="40">
          <cell r="A40">
            <v>2040</v>
          </cell>
          <cell r="B40">
            <v>2780.4170199701252</v>
          </cell>
          <cell r="C40">
            <v>-5911.0779379743326</v>
          </cell>
          <cell r="D40">
            <v>-11188.156271404943</v>
          </cell>
          <cell r="E40">
            <v>2680.4170199701257</v>
          </cell>
          <cell r="F40">
            <v>-99.999999999999545</v>
          </cell>
          <cell r="G40">
            <v>-8781.9486976323096</v>
          </cell>
          <cell r="H40">
            <v>-2870.870759657977</v>
          </cell>
          <cell r="I40">
            <v>-14914.528349220229</v>
          </cell>
          <cell r="J40">
            <v>-3726.3720778152856</v>
          </cell>
          <cell r="K40">
            <v>2680.4170199701257</v>
          </cell>
          <cell r="L40">
            <v>0</v>
          </cell>
          <cell r="M40">
            <v>-8781.9486976323096</v>
          </cell>
          <cell r="N40">
            <v>0</v>
          </cell>
          <cell r="O40">
            <v>-6811.6226193412549</v>
          </cell>
          <cell r="P40">
            <v>8102.9057298789739</v>
          </cell>
          <cell r="Q40">
            <v>1514.3670025355505</v>
          </cell>
          <cell r="R40">
            <v>-1166.0500174345752</v>
          </cell>
          <cell r="S40">
            <v>-19952.733016478382</v>
          </cell>
          <cell r="T40">
            <v>-11170.784318846072</v>
          </cell>
          <cell r="U40">
            <v>-19617.429486651934</v>
          </cell>
          <cell r="V40">
            <v>-12805.806867310679</v>
          </cell>
          <cell r="W40">
            <v>1933.9268346501992</v>
          </cell>
          <cell r="X40">
            <v>419.55983211464877</v>
          </cell>
          <cell r="Y40">
            <v>-9502.6672454682721</v>
          </cell>
          <cell r="Z40">
            <v>10450.06577101011</v>
          </cell>
          <cell r="AA40">
            <v>-6186.8132397314603</v>
          </cell>
          <cell r="AB40">
            <v>13430.616246920474</v>
          </cell>
          <cell r="AC40">
            <v>2215.8039283098396</v>
          </cell>
          <cell r="AD40">
            <v>281.87709365964042</v>
          </cell>
          <cell r="AE40">
            <v>-4765.9813303526889</v>
          </cell>
          <cell r="AF40">
            <v>4736.6859151155832</v>
          </cell>
          <cell r="AG40">
            <v>-483.92254817657579</v>
          </cell>
          <cell r="AH40">
            <v>5702.8906915548841</v>
          </cell>
          <cell r="AI40">
            <v>2173.6663312911705</v>
          </cell>
          <cell r="AJ40">
            <v>-42.137597018669112</v>
          </cell>
          <cell r="AK40">
            <v>-5939.2898405059877</v>
          </cell>
          <cell r="AL40">
            <v>-1173.3085101532988</v>
          </cell>
          <cell r="AM40">
            <v>-1969.7534421738446</v>
          </cell>
          <cell r="AN40">
            <v>-1485.830893997269</v>
          </cell>
          <cell r="AO40">
            <v>2190.9410384091943</v>
          </cell>
          <cell r="AP40">
            <v>17.274707118023798</v>
          </cell>
          <cell r="AQ40">
            <v>-5472.8727483193579</v>
          </cell>
          <cell r="AR40">
            <v>466.41709218662982</v>
          </cell>
          <cell r="AS40">
            <v>-1379.9398374746206</v>
          </cell>
          <cell r="AT40">
            <v>589.81360469922402</v>
          </cell>
          <cell r="AU40">
            <v>2216.8310950030273</v>
          </cell>
          <cell r="AV40">
            <v>25.890056593832924</v>
          </cell>
          <cell r="AW40">
            <v>-5057.6215955764819</v>
          </cell>
          <cell r="AX40">
            <v>415.251152742876</v>
          </cell>
          <cell r="AY40">
            <v>-884.73280122605843</v>
          </cell>
          <cell r="AZ40">
            <v>495.20703624856219</v>
          </cell>
        </row>
        <row r="41">
          <cell r="A41">
            <v>2041</v>
          </cell>
          <cell r="B41">
            <v>3317.7528760618948</v>
          </cell>
          <cell r="C41">
            <v>-2593.3250619124378</v>
          </cell>
          <cell r="D41">
            <v>-8434.8197809834619</v>
          </cell>
          <cell r="E41">
            <v>3217.7528760618948</v>
          </cell>
          <cell r="F41">
            <v>-100</v>
          </cell>
          <cell r="G41">
            <v>-5564.1958215704144</v>
          </cell>
          <cell r="H41">
            <v>-2970.8707596579766</v>
          </cell>
          <cell r="I41">
            <v>-12327.558076526953</v>
          </cell>
          <cell r="J41">
            <v>-3892.7382955434914</v>
          </cell>
          <cell r="K41">
            <v>3217.7528760618948</v>
          </cell>
          <cell r="L41">
            <v>0</v>
          </cell>
          <cell r="M41">
            <v>-5564.1958215704144</v>
          </cell>
          <cell r="N41">
            <v>0</v>
          </cell>
          <cell r="O41">
            <v>-4013.6804768957859</v>
          </cell>
          <cell r="P41">
            <v>8313.877599631167</v>
          </cell>
          <cell r="Q41">
            <v>1951.8393279059255</v>
          </cell>
          <cell r="R41">
            <v>-1265.9135481559692</v>
          </cell>
          <cell r="S41">
            <v>-18000.893688572454</v>
          </cell>
          <cell r="T41">
            <v>-12436.69786700204</v>
          </cell>
          <cell r="U41">
            <v>-18321.762909844227</v>
          </cell>
          <cell r="V41">
            <v>-14308.08243294844</v>
          </cell>
          <cell r="W41">
            <v>2373.4109423003192</v>
          </cell>
          <cell r="X41">
            <v>421.57161439439369</v>
          </cell>
          <cell r="Y41">
            <v>-7129.2563031679529</v>
          </cell>
          <cell r="Z41">
            <v>10871.637385404501</v>
          </cell>
          <cell r="AA41">
            <v>-4230.1130215714256</v>
          </cell>
          <cell r="AB41">
            <v>14091.649888272801</v>
          </cell>
          <cell r="AC41">
            <v>2659.1781275767039</v>
          </cell>
          <cell r="AD41">
            <v>285.76718527638468</v>
          </cell>
          <cell r="AE41">
            <v>-2106.803202775985</v>
          </cell>
          <cell r="AF41">
            <v>5022.4531003919674</v>
          </cell>
          <cell r="AG41">
            <v>1860.7554388455658</v>
          </cell>
          <cell r="AH41">
            <v>6090.8684604169912</v>
          </cell>
          <cell r="AI41">
            <v>2617.7932418064811</v>
          </cell>
          <cell r="AJ41">
            <v>-41.384885770222809</v>
          </cell>
          <cell r="AK41">
            <v>-3321.4965986995066</v>
          </cell>
          <cell r="AL41">
            <v>-1214.6933959235216</v>
          </cell>
          <cell r="AM41">
            <v>307.18864424586371</v>
          </cell>
          <cell r="AN41">
            <v>-1553.566794599702</v>
          </cell>
          <cell r="AO41">
            <v>2635.0679489245044</v>
          </cell>
          <cell r="AP41">
            <v>17.274707118023343</v>
          </cell>
          <cell r="AQ41">
            <v>-2837.8047993948535</v>
          </cell>
          <cell r="AR41">
            <v>483.69179930465316</v>
          </cell>
          <cell r="AS41">
            <v>924.73670471787557</v>
          </cell>
          <cell r="AT41">
            <v>617.54806047201191</v>
          </cell>
          <cell r="AU41">
            <v>2661.666571225303</v>
          </cell>
          <cell r="AV41">
            <v>26.598622300798525</v>
          </cell>
          <cell r="AW41">
            <v>-2395.955024351179</v>
          </cell>
          <cell r="AX41">
            <v>441.84977504367453</v>
          </cell>
          <cell r="AY41">
            <v>1455.3243599691812</v>
          </cell>
          <cell r="AZ41">
            <v>530.58765525130559</v>
          </cell>
        </row>
        <row r="42">
          <cell r="A42">
            <v>2042</v>
          </cell>
          <cell r="B42">
            <v>3730.8453100833617</v>
          </cell>
          <cell r="C42">
            <v>1137.5202481709239</v>
          </cell>
          <cell r="D42">
            <v>-5212.2852242232038</v>
          </cell>
          <cell r="E42">
            <v>3630.8453100833617</v>
          </cell>
          <cell r="F42">
            <v>-100</v>
          </cell>
          <cell r="G42">
            <v>-1933.3505114870527</v>
          </cell>
          <cell r="H42">
            <v>-3070.8707596579766</v>
          </cell>
          <cell r="I42">
            <v>-9274.3400743610109</v>
          </cell>
          <cell r="J42">
            <v>-4062.0548501378071</v>
          </cell>
          <cell r="K42">
            <v>3630.8453100833617</v>
          </cell>
          <cell r="L42">
            <v>0</v>
          </cell>
          <cell r="M42">
            <v>-1933.3505114870527</v>
          </cell>
          <cell r="N42">
            <v>0</v>
          </cell>
          <cell r="O42">
            <v>-752.93014856903324</v>
          </cell>
          <cell r="P42">
            <v>8521.409925791977</v>
          </cell>
          <cell r="Q42">
            <v>2278.3245290314862</v>
          </cell>
          <cell r="R42">
            <v>-1352.5207810518755</v>
          </cell>
          <cell r="S42">
            <v>-15722.569159540968</v>
          </cell>
          <cell r="T42">
            <v>-13789.218648053915</v>
          </cell>
          <cell r="U42">
            <v>-16675.429615950263</v>
          </cell>
          <cell r="V42">
            <v>-15922.499467381229</v>
          </cell>
          <cell r="W42">
            <v>2701.592870810161</v>
          </cell>
          <cell r="X42">
            <v>423.26834177867477</v>
          </cell>
          <cell r="Y42">
            <v>-4427.6634323577919</v>
          </cell>
          <cell r="Z42">
            <v>11294.905727183177</v>
          </cell>
          <cell r="AA42">
            <v>-1909.4020295360358</v>
          </cell>
          <cell r="AB42">
            <v>14766.027586414228</v>
          </cell>
          <cell r="AC42">
            <v>2991.1259631908647</v>
          </cell>
          <cell r="AD42">
            <v>289.53309238070369</v>
          </cell>
          <cell r="AE42">
            <v>884.32276041487967</v>
          </cell>
          <cell r="AF42">
            <v>5311.9861927726715</v>
          </cell>
          <cell r="AG42">
            <v>4578.2918367333505</v>
          </cell>
          <cell r="AH42">
            <v>6487.6938662693865</v>
          </cell>
          <cell r="AI42">
            <v>2950.4048328548911</v>
          </cell>
          <cell r="AJ42">
            <v>-40.721130335973612</v>
          </cell>
          <cell r="AK42">
            <v>-371.09176584461557</v>
          </cell>
          <cell r="AL42">
            <v>-1255.4145262594952</v>
          </cell>
          <cell r="AM42">
            <v>2957.9121859493735</v>
          </cell>
          <cell r="AN42">
            <v>-1620.379650783977</v>
          </cell>
          <cell r="AO42">
            <v>2967.679539972914</v>
          </cell>
          <cell r="AP42">
            <v>17.274707118022889</v>
          </cell>
          <cell r="AQ42">
            <v>129.87474057806048</v>
          </cell>
          <cell r="AR42">
            <v>500.96650642267605</v>
          </cell>
          <cell r="AS42">
            <v>3603.1042851597281</v>
          </cell>
          <cell r="AT42">
            <v>645.19209921035463</v>
          </cell>
          <cell r="AU42">
            <v>2994.9762565662936</v>
          </cell>
          <cell r="AV42">
            <v>27.296716593379642</v>
          </cell>
          <cell r="AW42">
            <v>599.02123221511465</v>
          </cell>
          <cell r="AX42">
            <v>469.14649163705417</v>
          </cell>
          <cell r="AY42">
            <v>4169.8978248945095</v>
          </cell>
          <cell r="AZ42">
            <v>566.79353973478146</v>
          </cell>
        </row>
        <row r="43">
          <cell r="A43">
            <v>2043</v>
          </cell>
          <cell r="B43">
            <v>4062.9920337946405</v>
          </cell>
          <cell r="C43">
            <v>5200.5122819655644</v>
          </cell>
          <cell r="D43">
            <v>-1597.6580849269972</v>
          </cell>
          <cell r="E43">
            <v>3962.9920337946401</v>
          </cell>
          <cell r="F43">
            <v>-100.00000000000045</v>
          </cell>
          <cell r="G43">
            <v>2029.6415223075874</v>
          </cell>
          <cell r="H43">
            <v>-3170.870759657977</v>
          </cell>
          <cell r="I43">
            <v>-5832.0321477701482</v>
          </cell>
          <cell r="J43">
            <v>-4234.3740628431515</v>
          </cell>
          <cell r="K43">
            <v>3962.9920337946401</v>
          </cell>
          <cell r="L43">
            <v>0</v>
          </cell>
          <cell r="M43">
            <v>2029.6415223075874</v>
          </cell>
          <cell r="N43">
            <v>0</v>
          </cell>
          <cell r="O43">
            <v>2896.2605372176149</v>
          </cell>
          <cell r="P43">
            <v>8728.2926849877622</v>
          </cell>
          <cell r="Q43">
            <v>2534.9409607908865</v>
          </cell>
          <cell r="R43">
            <v>-1428.0510730037536</v>
          </cell>
          <cell r="S43">
            <v>-13187.628198750081</v>
          </cell>
          <cell r="T43">
            <v>-15217.269721057668</v>
          </cell>
          <cell r="U43">
            <v>-14743.869610582673</v>
          </cell>
          <cell r="V43">
            <v>-17640.130147800286</v>
          </cell>
          <cell r="W43">
            <v>2959.8149854679177</v>
          </cell>
          <cell r="X43">
            <v>424.87402467703123</v>
          </cell>
          <cell r="Y43">
            <v>-1467.8484468898741</v>
          </cell>
          <cell r="Z43">
            <v>11719.779751860206</v>
          </cell>
          <cell r="AA43">
            <v>710.05411309166732</v>
          </cell>
          <cell r="AB43">
            <v>15453.923723674341</v>
          </cell>
          <cell r="AC43">
            <v>3252.8920295804955</v>
          </cell>
          <cell r="AD43">
            <v>293.07704411257782</v>
          </cell>
          <cell r="AE43">
            <v>4137.2147899953752</v>
          </cell>
          <cell r="AF43">
            <v>5605.0632368852494</v>
          </cell>
          <cell r="AG43">
            <v>7602.5423284648932</v>
          </cell>
          <cell r="AH43">
            <v>6892.488215373226</v>
          </cell>
          <cell r="AI43">
            <v>3212.786061137946</v>
          </cell>
          <cell r="AJ43">
            <v>-40.105968442549511</v>
          </cell>
          <cell r="AK43">
            <v>2841.6942952933305</v>
          </cell>
          <cell r="AL43">
            <v>-1295.5204947020447</v>
          </cell>
          <cell r="AM43">
            <v>5914.8424470127393</v>
          </cell>
          <cell r="AN43">
            <v>-1687.6998814521539</v>
          </cell>
          <cell r="AO43">
            <v>3230.0607682559703</v>
          </cell>
          <cell r="AP43">
            <v>17.274707118024253</v>
          </cell>
          <cell r="AQ43">
            <v>3359.9355088340308</v>
          </cell>
          <cell r="AR43">
            <v>518.2412135407003</v>
          </cell>
          <cell r="AS43">
            <v>6588.1427596926869</v>
          </cell>
          <cell r="AT43">
            <v>673.30031267994764</v>
          </cell>
          <cell r="AU43">
            <v>3258.0452624775071</v>
          </cell>
          <cell r="AV43">
            <v>27.984494221536806</v>
          </cell>
          <cell r="AW43">
            <v>3857.0664946926217</v>
          </cell>
          <cell r="AX43">
            <v>497.13098585859098</v>
          </cell>
          <cell r="AY43">
            <v>7192.4378993610235</v>
          </cell>
          <cell r="AZ43">
            <v>604.29513966833656</v>
          </cell>
        </row>
        <row r="44">
          <cell r="A44">
            <v>2044</v>
          </cell>
          <cell r="B44">
            <v>4307.5815590255916</v>
          </cell>
          <cell r="C44">
            <v>9508.093840991156</v>
          </cell>
          <cell r="D44">
            <v>2339.4085917946177</v>
          </cell>
          <cell r="E44">
            <v>4207.5815590255916</v>
          </cell>
          <cell r="F44">
            <v>-100</v>
          </cell>
          <cell r="G44">
            <v>6237.2230813331789</v>
          </cell>
          <cell r="H44">
            <v>-3270.870759657977</v>
          </cell>
          <cell r="I44">
            <v>-2070.3405909742714</v>
          </cell>
          <cell r="J44">
            <v>-4409.7491827688891</v>
          </cell>
          <cell r="K44">
            <v>4207.5815590255916</v>
          </cell>
          <cell r="L44">
            <v>0</v>
          </cell>
          <cell r="M44">
            <v>6237.2230813331789</v>
          </cell>
          <cell r="N44">
            <v>0</v>
          </cell>
          <cell r="O44">
            <v>6859.6837497500146</v>
          </cell>
          <cell r="P44">
            <v>8930.0243407242851</v>
          </cell>
          <cell r="Q44">
            <v>2709.7832567371693</v>
          </cell>
          <cell r="R44">
            <v>-1497.7983022884223</v>
          </cell>
          <cell r="S44">
            <v>-10477.844942012911</v>
          </cell>
          <cell r="T44">
            <v>-16715.068023346088</v>
          </cell>
          <cell r="U44">
            <v>-12595.126417994117</v>
          </cell>
          <cell r="V44">
            <v>-19454.81016774413</v>
          </cell>
          <cell r="W44">
            <v>3136.1032685405257</v>
          </cell>
          <cell r="X44">
            <v>426.32001180335646</v>
          </cell>
          <cell r="Y44">
            <v>1668.2548216506516</v>
          </cell>
          <cell r="Z44">
            <v>12146.099763663562</v>
          </cell>
          <cell r="AA44">
            <v>3559.5980961386299</v>
          </cell>
          <cell r="AB44">
            <v>16154.724514132748</v>
          </cell>
          <cell r="AC44">
            <v>3432.570525693689</v>
          </cell>
          <cell r="AD44">
            <v>296.46725715316325</v>
          </cell>
          <cell r="AE44">
            <v>7569.7853156890642</v>
          </cell>
          <cell r="AF44">
            <v>5901.5304940384121</v>
          </cell>
          <cell r="AG44">
            <v>10865.212099843857</v>
          </cell>
          <cell r="AH44">
            <v>7305.6140037052264</v>
          </cell>
          <cell r="AI44">
            <v>3393.0424824783399</v>
          </cell>
          <cell r="AJ44">
            <v>-39.528043215349044</v>
          </cell>
          <cell r="AK44">
            <v>6234.7367777716699</v>
          </cell>
          <cell r="AL44">
            <v>-1335.0485379173942</v>
          </cell>
          <cell r="AM44">
            <v>9109.6406280149768</v>
          </cell>
          <cell r="AN44">
            <v>-1755.57147182888</v>
          </cell>
          <cell r="AO44">
            <v>3410.3171895963637</v>
          </cell>
          <cell r="AP44">
            <v>17.274707118023798</v>
          </cell>
          <cell r="AQ44">
            <v>6770.252698430395</v>
          </cell>
          <cell r="AR44">
            <v>535.51592065872501</v>
          </cell>
          <cell r="AS44">
            <v>9811.5211229154138</v>
          </cell>
          <cell r="AT44">
            <v>701.88049490043704</v>
          </cell>
          <cell r="AU44">
            <v>3438.9792972446576</v>
          </cell>
          <cell r="AV44">
            <v>28.662107648293841</v>
          </cell>
          <cell r="AW44">
            <v>7296.0457919372793</v>
          </cell>
          <cell r="AX44">
            <v>525.79309350688436</v>
          </cell>
          <cell r="AY44">
            <v>10454.625170296447</v>
          </cell>
          <cell r="AZ44">
            <v>643.10404738103352</v>
          </cell>
        </row>
        <row r="45">
          <cell r="A45">
            <v>2045</v>
          </cell>
          <cell r="B45">
            <v>4625.391906896637</v>
          </cell>
          <cell r="C45">
            <v>14133.485747887793</v>
          </cell>
          <cell r="D45">
            <v>6667.3883308002887</v>
          </cell>
          <cell r="E45">
            <v>4525.391906896637</v>
          </cell>
          <cell r="F45">
            <v>-100</v>
          </cell>
          <cell r="G45">
            <v>10762.614988229816</v>
          </cell>
          <cell r="H45">
            <v>-3370.870759657977</v>
          </cell>
          <cell r="I45">
            <v>2081.3596555575687</v>
          </cell>
          <cell r="J45">
            <v>-4586.0286752427201</v>
          </cell>
          <cell r="K45">
            <v>4525.391906896637</v>
          </cell>
          <cell r="L45">
            <v>0</v>
          </cell>
          <cell r="M45">
            <v>10762.614988229816</v>
          </cell>
          <cell r="N45">
            <v>0</v>
          </cell>
          <cell r="O45">
            <v>11201.506758066402</v>
          </cell>
          <cell r="P45">
            <v>9120.1471025088322</v>
          </cell>
          <cell r="Q45">
            <v>2944.0494338554081</v>
          </cell>
          <cell r="R45">
            <v>-1581.3424730412289</v>
          </cell>
          <cell r="S45">
            <v>-7533.7955081575028</v>
          </cell>
          <cell r="T45">
            <v>-18296.410496387318</v>
          </cell>
          <cell r="U45">
            <v>-10181.239303399843</v>
          </cell>
          <cell r="V45">
            <v>-21382.746061466245</v>
          </cell>
          <cell r="W45">
            <v>3371.3565692704055</v>
          </cell>
          <cell r="X45">
            <v>427.30713541499745</v>
          </cell>
          <cell r="Y45">
            <v>5039.6113909210571</v>
          </cell>
          <cell r="Z45">
            <v>12573.40689907856</v>
          </cell>
          <cell r="AA45">
            <v>6684.9537338333721</v>
          </cell>
          <cell r="AB45">
            <v>16866.193037233214</v>
          </cell>
          <cell r="AC45">
            <v>3670.7922204159377</v>
          </cell>
          <cell r="AD45">
            <v>299.43565114553212</v>
          </cell>
          <cell r="AE45">
            <v>11240.577536105002</v>
          </cell>
          <cell r="AF45">
            <v>6200.9661451839447</v>
          </cell>
          <cell r="AG45">
            <v>14413.536422674664</v>
          </cell>
          <cell r="AH45">
            <v>7728.5826888412921</v>
          </cell>
          <cell r="AI45">
            <v>3631.8303745200888</v>
          </cell>
          <cell r="AJ45">
            <v>-38.96184589584891</v>
          </cell>
          <cell r="AK45">
            <v>9866.5671522917582</v>
          </cell>
          <cell r="AL45">
            <v>-1374.0103838132436</v>
          </cell>
          <cell r="AM45">
            <v>12589.520886901688</v>
          </cell>
          <cell r="AN45">
            <v>-1824.0155357729764</v>
          </cell>
          <cell r="AO45">
            <v>3649.1050816381121</v>
          </cell>
          <cell r="AP45">
            <v>17.274707118023343</v>
          </cell>
          <cell r="AQ45">
            <v>10419.357780068507</v>
          </cell>
          <cell r="AR45">
            <v>552.79062777674881</v>
          </cell>
          <cell r="AS45">
            <v>13320.461457663587</v>
          </cell>
          <cell r="AT45">
            <v>730.94057076189893</v>
          </cell>
          <cell r="AU45">
            <v>3678.4347887216318</v>
          </cell>
          <cell r="AV45">
            <v>29.329707083519679</v>
          </cell>
          <cell r="AW45">
            <v>10974.48058065891</v>
          </cell>
          <cell r="AX45">
            <v>555.12280059040313</v>
          </cell>
          <cell r="AY45">
            <v>14003.693657723721</v>
          </cell>
          <cell r="AZ45">
            <v>683.23220006013435</v>
          </cell>
        </row>
        <row r="46">
          <cell r="A46">
            <v>2046</v>
          </cell>
          <cell r="B46">
            <v>4870.5386057980486</v>
          </cell>
          <cell r="C46">
            <v>19004.02435368584</v>
          </cell>
          <cell r="D46">
            <v>11330.10712100067</v>
          </cell>
          <cell r="E46">
            <v>4770.5386057980495</v>
          </cell>
          <cell r="F46">
            <v>-99.999999999999091</v>
          </cell>
          <cell r="G46">
            <v>15533.153594027866</v>
          </cell>
          <cell r="H46">
            <v>-3470.8707596579734</v>
          </cell>
          <cell r="I46">
            <v>6566.7910562942943</v>
          </cell>
          <cell r="J46">
            <v>-4763.316064706376</v>
          </cell>
          <cell r="K46">
            <v>4770.5386057980495</v>
          </cell>
          <cell r="L46">
            <v>0</v>
          </cell>
          <cell r="M46">
            <v>15533.153594027866</v>
          </cell>
          <cell r="N46">
            <v>0</v>
          </cell>
          <cell r="O46">
            <v>15870.472516224771</v>
          </cell>
          <cell r="P46">
            <v>9303.6814599304762</v>
          </cell>
          <cell r="Q46">
            <v>3108.3158776552809</v>
          </cell>
          <cell r="R46">
            <v>-1662.2227281427686</v>
          </cell>
          <cell r="S46">
            <v>-4425.4796305022219</v>
          </cell>
          <cell r="T46">
            <v>-19958.633224530087</v>
          </cell>
          <cell r="U46">
            <v>-7551.0656497922855</v>
          </cell>
          <cell r="V46">
            <v>-23421.538166017057</v>
          </cell>
          <cell r="W46">
            <v>3536.5379443425559</v>
          </cell>
          <cell r="X46">
            <v>428.22206668727495</v>
          </cell>
          <cell r="Y46">
            <v>8576.1493352636135</v>
          </cell>
          <cell r="Z46">
            <v>13001.628965765834</v>
          </cell>
          <cell r="AA46">
            <v>10037.098182792375</v>
          </cell>
          <cell r="AB46">
            <v>17588.163832584662</v>
          </cell>
          <cell r="AC46">
            <v>3839.0525483232304</v>
          </cell>
          <cell r="AD46">
            <v>302.51460398067456</v>
          </cell>
          <cell r="AE46">
            <v>15079.630084428232</v>
          </cell>
          <cell r="AF46">
            <v>6503.4807491646188</v>
          </cell>
          <cell r="AG46">
            <v>18198.774714098414</v>
          </cell>
          <cell r="AH46">
            <v>8161.6765313060387</v>
          </cell>
          <cell r="AI46">
            <v>3800.6806852949676</v>
          </cell>
          <cell r="AJ46">
            <v>-38.371863028262851</v>
          </cell>
          <cell r="AK46">
            <v>13667.247837586725</v>
          </cell>
          <cell r="AL46">
            <v>-1412.3822468415074</v>
          </cell>
          <cell r="AM46">
            <v>16305.764413416417</v>
          </cell>
          <cell r="AN46">
            <v>-1893.0103006819973</v>
          </cell>
          <cell r="AO46">
            <v>3817.9553924129909</v>
          </cell>
          <cell r="AP46">
            <v>17.274707118023343</v>
          </cell>
          <cell r="AQ46">
            <v>14237.313172481498</v>
          </cell>
          <cell r="AR46">
            <v>570.0653348947726</v>
          </cell>
          <cell r="AS46">
            <v>17066.253011638695</v>
          </cell>
          <cell r="AT46">
            <v>760.4885982222786</v>
          </cell>
          <cell r="AU46">
            <v>3847.9428329302318</v>
          </cell>
          <cell r="AV46">
            <v>29.987440517240884</v>
          </cell>
          <cell r="AW46">
            <v>14822.423413589142</v>
          </cell>
          <cell r="AX46">
            <v>585.11024110764447</v>
          </cell>
          <cell r="AY46">
            <v>17790.944894960532</v>
          </cell>
          <cell r="AZ46">
            <v>724.69188332183694</v>
          </cell>
        </row>
        <row r="47">
          <cell r="A47">
            <v>2047</v>
          </cell>
          <cell r="B47">
            <v>5070.5747558319035</v>
          </cell>
          <cell r="C47">
            <v>24074.599109517745</v>
          </cell>
          <cell r="D47">
            <v>16270.901200745478</v>
          </cell>
          <cell r="E47">
            <v>4970.5747558319026</v>
          </cell>
          <cell r="F47">
            <v>-100.00000000000091</v>
          </cell>
          <cell r="G47">
            <v>20503.728349859768</v>
          </cell>
          <cell r="H47">
            <v>-3570.870759657977</v>
          </cell>
          <cell r="I47">
            <v>11327.32089043887</v>
          </cell>
          <cell r="J47">
            <v>-4943.5803103066082</v>
          </cell>
          <cell r="K47">
            <v>4970.5747558319026</v>
          </cell>
          <cell r="L47">
            <v>0</v>
          </cell>
          <cell r="M47">
            <v>20503.728349859768</v>
          </cell>
          <cell r="N47">
            <v>0</v>
          </cell>
          <cell r="O47">
            <v>20815.4691241199</v>
          </cell>
          <cell r="P47">
            <v>9488.1482336810295</v>
          </cell>
          <cell r="Q47">
            <v>3236.8604889474545</v>
          </cell>
          <cell r="R47">
            <v>-1733.7142668844481</v>
          </cell>
          <cell r="S47">
            <v>-1188.6191415547673</v>
          </cell>
          <cell r="T47">
            <v>-21692.347491414534</v>
          </cell>
          <cell r="U47">
            <v>-4747.30211174738</v>
          </cell>
          <cell r="V47">
            <v>-25562.77123586728</v>
          </cell>
          <cell r="W47">
            <v>3666.4559078083521</v>
          </cell>
          <cell r="X47">
            <v>429.59541886089755</v>
          </cell>
          <cell r="Y47">
            <v>12242.605243071965</v>
          </cell>
          <cell r="Z47">
            <v>13431.224384626732</v>
          </cell>
          <cell r="AA47">
            <v>13573.823639207822</v>
          </cell>
          <cell r="AB47">
            <v>18321.125750955202</v>
          </cell>
          <cell r="AC47">
            <v>3972.4137032466206</v>
          </cell>
          <cell r="AD47">
            <v>305.95779543826848</v>
          </cell>
          <cell r="AE47">
            <v>19052.043787674855</v>
          </cell>
          <cell r="AF47">
            <v>6809.43854460289</v>
          </cell>
          <cell r="AG47">
            <v>22179.271963512798</v>
          </cell>
          <cell r="AH47">
            <v>8605.4483243049763</v>
          </cell>
          <cell r="AI47">
            <v>3934.6971665154106</v>
          </cell>
          <cell r="AJ47">
            <v>-37.716536731209999</v>
          </cell>
          <cell r="AK47">
            <v>17601.945004102134</v>
          </cell>
          <cell r="AL47">
            <v>-1450.098783572721</v>
          </cell>
          <cell r="AM47">
            <v>20216.776745198018</v>
          </cell>
          <cell r="AN47">
            <v>-1962.4952183147798</v>
          </cell>
          <cell r="AO47">
            <v>3951.9718736334339</v>
          </cell>
          <cell r="AP47">
            <v>17.274707118023343</v>
          </cell>
          <cell r="AQ47">
            <v>18189.285046114932</v>
          </cell>
          <cell r="AR47">
            <v>587.34004201279822</v>
          </cell>
          <cell r="AS47">
            <v>21007.309515739798</v>
          </cell>
          <cell r="AT47">
            <v>790.53277054178034</v>
          </cell>
          <cell r="AU47">
            <v>3982.6073273858674</v>
          </cell>
          <cell r="AV47">
            <v>30.635453752433477</v>
          </cell>
          <cell r="AW47">
            <v>18805.030740975009</v>
          </cell>
          <cell r="AX47">
            <v>615.74569486007749</v>
          </cell>
          <cell r="AY47">
            <v>21774.805250614518</v>
          </cell>
          <cell r="AZ47">
            <v>767.49573487471935</v>
          </cell>
        </row>
        <row r="48">
          <cell r="A48">
            <v>2048</v>
          </cell>
          <cell r="B48">
            <v>5223.7766473259735</v>
          </cell>
          <cell r="C48">
            <v>29298.375756843718</v>
          </cell>
          <cell r="D48">
            <v>21446.022939884617</v>
          </cell>
          <cell r="E48">
            <v>5123.7766473259735</v>
          </cell>
          <cell r="F48">
            <v>-100</v>
          </cell>
          <cell r="G48">
            <v>25627.504997185741</v>
          </cell>
          <cell r="H48">
            <v>-3670.870759657977</v>
          </cell>
          <cell r="I48">
            <v>16319.151543053867</v>
          </cell>
          <cell r="J48">
            <v>-5126.8713968307493</v>
          </cell>
          <cell r="K48">
            <v>5123.7766473259735</v>
          </cell>
          <cell r="L48">
            <v>0</v>
          </cell>
          <cell r="M48">
            <v>25627.504997185741</v>
          </cell>
          <cell r="N48">
            <v>0</v>
          </cell>
          <cell r="O48">
            <v>25993.557437477048</v>
          </cell>
          <cell r="P48">
            <v>9674.4058944231801</v>
          </cell>
          <cell r="Q48">
            <v>3319.628727467486</v>
          </cell>
          <cell r="R48">
            <v>-1804.1479198584875</v>
          </cell>
          <cell r="S48">
            <v>2131.0095859127186</v>
          </cell>
          <cell r="T48">
            <v>-23496.495411273023</v>
          </cell>
          <cell r="U48">
            <v>-1814.1971529729692</v>
          </cell>
          <cell r="V48">
            <v>-27807.754590450018</v>
          </cell>
          <cell r="W48">
            <v>3751.2658844485813</v>
          </cell>
          <cell r="X48">
            <v>431.63715698109536</v>
          </cell>
          <cell r="Y48">
            <v>15993.871127520546</v>
          </cell>
          <cell r="Z48">
            <v>13862.861541607828</v>
          </cell>
          <cell r="AA48">
            <v>17251.591883524576</v>
          </cell>
          <cell r="AB48">
            <v>19065.789036497546</v>
          </cell>
          <cell r="AC48">
            <v>4061.2421990602347</v>
          </cell>
          <cell r="AD48">
            <v>309.97631461165338</v>
          </cell>
          <cell r="AE48">
            <v>23113.285986735089</v>
          </cell>
          <cell r="AF48">
            <v>7119.414859214543</v>
          </cell>
          <cell r="AG48">
            <v>26312.252389020738</v>
          </cell>
          <cell r="AH48">
            <v>9060.6605054961619</v>
          </cell>
          <cell r="AI48">
            <v>4024.1049824335014</v>
          </cell>
          <cell r="AJ48">
            <v>-37.137216626733334</v>
          </cell>
          <cell r="AK48">
            <v>21626.049986535636</v>
          </cell>
          <cell r="AL48">
            <v>-1487.236000199453</v>
          </cell>
          <cell r="AM48">
            <v>24279.682835604086</v>
          </cell>
          <cell r="AN48">
            <v>-2032.5695534166516</v>
          </cell>
          <cell r="AO48">
            <v>4041.3796895515247</v>
          </cell>
          <cell r="AP48">
            <v>17.274707118023343</v>
          </cell>
          <cell r="AQ48">
            <v>22230.664735666458</v>
          </cell>
          <cell r="AR48">
            <v>604.61474913082202</v>
          </cell>
          <cell r="AS48">
            <v>25100.764254158807</v>
          </cell>
          <cell r="AT48">
            <v>821.08141855472059</v>
          </cell>
          <cell r="AU48">
            <v>4072.6535799888848</v>
          </cell>
          <cell r="AV48">
            <v>31.273890437360023</v>
          </cell>
          <cell r="AW48">
            <v>22877.684320963894</v>
          </cell>
          <cell r="AX48">
            <v>647.0195852974357</v>
          </cell>
          <cell r="AY48">
            <v>25912.42100243588</v>
          </cell>
          <cell r="AZ48">
            <v>811.65674827707335</v>
          </cell>
        </row>
        <row r="49">
          <cell r="A49">
            <v>2049</v>
          </cell>
          <cell r="B49">
            <v>5476.4560132364204</v>
          </cell>
          <cell r="C49">
            <v>34774.831770080142</v>
          </cell>
          <cell r="D49">
            <v>26960.70893917682</v>
          </cell>
          <cell r="E49">
            <v>5376.4560132364213</v>
          </cell>
          <cell r="F49">
            <v>-99.999999999999091</v>
          </cell>
          <cell r="G49">
            <v>31003.961010422161</v>
          </cell>
          <cell r="H49">
            <v>-3770.8707596579807</v>
          </cell>
          <cell r="I49">
            <v>21647.468790809489</v>
          </cell>
          <cell r="J49">
            <v>-5313.2401483673311</v>
          </cell>
          <cell r="K49">
            <v>5376.4560132364213</v>
          </cell>
          <cell r="L49">
            <v>0</v>
          </cell>
          <cell r="M49">
            <v>31003.961010422161</v>
          </cell>
          <cell r="N49">
            <v>0</v>
          </cell>
          <cell r="O49">
            <v>31508.624911918207</v>
          </cell>
          <cell r="P49">
            <v>9861.1561211087173</v>
          </cell>
          <cell r="Q49">
            <v>3555.8164605212946</v>
          </cell>
          <cell r="R49">
            <v>-1820.6395527151267</v>
          </cell>
          <cell r="S49">
            <v>5686.8260464340128</v>
          </cell>
          <cell r="T49">
            <v>-25317.134963988148</v>
          </cell>
          <cell r="U49">
            <v>1409.3046761429575</v>
          </cell>
          <cell r="V49">
            <v>-30099.320235775249</v>
          </cell>
          <cell r="W49">
            <v>3988.2662697251926</v>
          </cell>
          <cell r="X49">
            <v>432.44980920389798</v>
          </cell>
          <cell r="Y49">
            <v>19982.137397245737</v>
          </cell>
          <cell r="Z49">
            <v>14295.311350811724</v>
          </cell>
          <cell r="AA49">
            <v>21230.216151796554</v>
          </cell>
          <cell r="AB49">
            <v>19820.911475653596</v>
          </cell>
          <cell r="AC49">
            <v>4301.6997858842287</v>
          </cell>
          <cell r="AD49">
            <v>313.43351615903612</v>
          </cell>
          <cell r="AE49">
            <v>27414.985772619319</v>
          </cell>
          <cell r="AF49">
            <v>7432.8483753735818</v>
          </cell>
          <cell r="AG49">
            <v>30757.161114859704</v>
          </cell>
          <cell r="AH49">
            <v>9526.9449630631498</v>
          </cell>
          <cell r="AI49">
            <v>4265.1142217457927</v>
          </cell>
          <cell r="AJ49">
            <v>-36.585564138435984</v>
          </cell>
          <cell r="AK49">
            <v>25891.164208281429</v>
          </cell>
          <cell r="AL49">
            <v>-1523.8215643378899</v>
          </cell>
          <cell r="AM49">
            <v>28653.886590093818</v>
          </cell>
          <cell r="AN49">
            <v>-2103.2745247658859</v>
          </cell>
          <cell r="AO49">
            <v>4282.3889288638165</v>
          </cell>
          <cell r="AP49">
            <v>17.274707118023798</v>
          </cell>
          <cell r="AQ49">
            <v>26513.053664530275</v>
          </cell>
          <cell r="AR49">
            <v>621.88945624884582</v>
          </cell>
          <cell r="AS49">
            <v>29506.029603073388</v>
          </cell>
          <cell r="AT49">
            <v>852.1430129795699</v>
          </cell>
          <cell r="AU49">
            <v>4314.2918209611971</v>
          </cell>
          <cell r="AV49">
            <v>31.902892097380573</v>
          </cell>
          <cell r="AW49">
            <v>27191.97614192509</v>
          </cell>
          <cell r="AX49">
            <v>678.92247739481536</v>
          </cell>
          <cell r="AY49">
            <v>30363.217879862506</v>
          </cell>
          <cell r="AZ49">
            <v>857.18827678911839</v>
          </cell>
        </row>
        <row r="50">
          <cell r="A50">
            <v>2050</v>
          </cell>
          <cell r="B50">
            <v>6036.6445528358954</v>
          </cell>
          <cell r="C50">
            <v>40811.476322916038</v>
          </cell>
          <cell r="D50">
            <v>33130.065866942256</v>
          </cell>
          <cell r="E50">
            <v>5936.6445528358954</v>
          </cell>
          <cell r="F50">
            <v>-100</v>
          </cell>
          <cell r="G50">
            <v>36940.605563258054</v>
          </cell>
          <cell r="H50">
            <v>-3870.8707596579843</v>
          </cell>
          <cell r="I50">
            <v>27627.327624543319</v>
          </cell>
          <cell r="J50">
            <v>-5502.7382423989366</v>
          </cell>
          <cell r="K50">
            <v>5936.6445528358954</v>
          </cell>
          <cell r="L50">
            <v>0</v>
          </cell>
          <cell r="M50">
            <v>36940.605563258054</v>
          </cell>
          <cell r="N50">
            <v>0</v>
          </cell>
          <cell r="O50">
            <v>37674.255705225121</v>
          </cell>
          <cell r="P50">
            <v>10046.928080681802</v>
          </cell>
          <cell r="Q50">
            <v>4100.8525195281172</v>
          </cell>
          <cell r="R50">
            <v>-1835.7920333077782</v>
          </cell>
          <cell r="S50">
            <v>9787.678565962131</v>
          </cell>
          <cell r="T50">
            <v>-27152.926997295923</v>
          </cell>
          <cell r="U50">
            <v>5231.5911634087352</v>
          </cell>
          <cell r="V50">
            <v>-32442.664541816386</v>
          </cell>
          <cell r="W50">
            <v>4531.6462373230424</v>
          </cell>
          <cell r="X50">
            <v>430.79371779492521</v>
          </cell>
          <cell r="Y50">
            <v>24513.783634568779</v>
          </cell>
          <cell r="Z50">
            <v>14726.105068606648</v>
          </cell>
          <cell r="AA50">
            <v>25816.906902324146</v>
          </cell>
          <cell r="AB50">
            <v>20585.315738915411</v>
          </cell>
          <cell r="AC50">
            <v>4845.9475167017245</v>
          </cell>
          <cell r="AD50">
            <v>314.30127937868201</v>
          </cell>
          <cell r="AE50">
            <v>32260.933289321045</v>
          </cell>
          <cell r="AF50">
            <v>7747.1496547522656</v>
          </cell>
          <cell r="AG50">
            <v>35818.806288427055</v>
          </cell>
          <cell r="AH50">
            <v>10001.899386102908</v>
          </cell>
          <cell r="AI50">
            <v>4809.7246042309316</v>
          </cell>
          <cell r="AJ50">
            <v>-36.222912470792835</v>
          </cell>
          <cell r="AK50">
            <v>30700.888812512359</v>
          </cell>
          <cell r="AL50">
            <v>-1560.0444768086854</v>
          </cell>
          <cell r="AM50">
            <v>33643.966938538979</v>
          </cell>
          <cell r="AN50">
            <v>-2174.839349888076</v>
          </cell>
          <cell r="AO50">
            <v>4826.9993113489554</v>
          </cell>
          <cell r="AP50">
            <v>17.274707118023798</v>
          </cell>
          <cell r="AQ50">
            <v>31340.052975879229</v>
          </cell>
          <cell r="AR50">
            <v>639.16416336686962</v>
          </cell>
          <cell r="AS50">
            <v>34527.693105306724</v>
          </cell>
          <cell r="AT50">
            <v>883.72616676774487</v>
          </cell>
          <cell r="AU50">
            <v>4859.5219095153216</v>
          </cell>
          <cell r="AV50">
            <v>32.522598166366151</v>
          </cell>
          <cell r="AW50">
            <v>32051.498051440412</v>
          </cell>
          <cell r="AX50">
            <v>711.44507556118333</v>
          </cell>
          <cell r="AY50">
            <v>35431.797142628049</v>
          </cell>
          <cell r="AZ50">
            <v>904.10403732132545</v>
          </cell>
        </row>
      </sheetData>
      <sheetData sheetId="10">
        <row r="9">
          <cell r="A9">
            <v>2009</v>
          </cell>
          <cell r="D9">
            <v>42040</v>
          </cell>
          <cell r="I9">
            <v>42040</v>
          </cell>
          <cell r="J9">
            <v>0</v>
          </cell>
          <cell r="O9">
            <v>42040</v>
          </cell>
          <cell r="P9">
            <v>0</v>
          </cell>
          <cell r="U9">
            <v>42040</v>
          </cell>
          <cell r="V9">
            <v>0</v>
          </cell>
          <cell r="AA9">
            <v>42040</v>
          </cell>
          <cell r="AB9">
            <v>0</v>
          </cell>
          <cell r="AG9">
            <v>42040</v>
          </cell>
          <cell r="AH9">
            <v>0</v>
          </cell>
          <cell r="AM9">
            <v>42040</v>
          </cell>
          <cell r="AN9">
            <v>0</v>
          </cell>
          <cell r="AS9">
            <v>42040</v>
          </cell>
          <cell r="AT9">
            <v>0</v>
          </cell>
          <cell r="AY9">
            <v>42040</v>
          </cell>
          <cell r="AZ9">
            <v>0</v>
          </cell>
        </row>
        <row r="10">
          <cell r="A10">
            <v>2010</v>
          </cell>
          <cell r="B10">
            <v>-705.86444697792263</v>
          </cell>
          <cell r="C10">
            <v>-705.86444697792263</v>
          </cell>
          <cell r="D10">
            <v>41465.059877436208</v>
          </cell>
          <cell r="E10">
            <v>-705.86444697792263</v>
          </cell>
          <cell r="F10">
            <v>0</v>
          </cell>
          <cell r="G10">
            <v>-705.86444697792263</v>
          </cell>
          <cell r="H10">
            <v>0</v>
          </cell>
          <cell r="I10">
            <v>41465.059877436208</v>
          </cell>
          <cell r="J10">
            <v>0</v>
          </cell>
          <cell r="K10">
            <v>-705.86444697792263</v>
          </cell>
          <cell r="L10">
            <v>0</v>
          </cell>
          <cell r="M10">
            <v>-705.86444697792263</v>
          </cell>
          <cell r="N10">
            <v>0</v>
          </cell>
          <cell r="O10">
            <v>41465.059877436208</v>
          </cell>
          <cell r="P10">
            <v>0</v>
          </cell>
          <cell r="Q10">
            <v>-705.86444697792263</v>
          </cell>
          <cell r="R10">
            <v>0</v>
          </cell>
          <cell r="S10">
            <v>-705.86444697792263</v>
          </cell>
          <cell r="T10">
            <v>0</v>
          </cell>
          <cell r="U10">
            <v>41465.059877436208</v>
          </cell>
          <cell r="V10">
            <v>0</v>
          </cell>
          <cell r="W10">
            <v>-705.86444697792285</v>
          </cell>
          <cell r="X10">
            <v>0</v>
          </cell>
          <cell r="Y10">
            <v>-705.86444697792285</v>
          </cell>
          <cell r="Z10">
            <v>0</v>
          </cell>
          <cell r="AA10">
            <v>41465.059877436208</v>
          </cell>
          <cell r="AB10">
            <v>0</v>
          </cell>
          <cell r="AC10">
            <v>-705.86444697792285</v>
          </cell>
          <cell r="AD10">
            <v>0</v>
          </cell>
          <cell r="AE10">
            <v>-705.86444697792285</v>
          </cell>
          <cell r="AF10">
            <v>0</v>
          </cell>
          <cell r="AG10">
            <v>41465.059877436208</v>
          </cell>
          <cell r="AH10">
            <v>0</v>
          </cell>
          <cell r="AI10">
            <v>-705.86444697792285</v>
          </cell>
          <cell r="AJ10">
            <v>0</v>
          </cell>
          <cell r="AK10">
            <v>-705.86444697792285</v>
          </cell>
          <cell r="AL10">
            <v>0</v>
          </cell>
          <cell r="AM10">
            <v>41465.059877436208</v>
          </cell>
          <cell r="AN10">
            <v>0</v>
          </cell>
          <cell r="AO10">
            <v>-705.86444697792285</v>
          </cell>
          <cell r="AP10">
            <v>0</v>
          </cell>
          <cell r="AQ10">
            <v>-705.86444697792285</v>
          </cell>
          <cell r="AR10">
            <v>0</v>
          </cell>
          <cell r="AS10">
            <v>41465.059877436208</v>
          </cell>
          <cell r="AT10">
            <v>0</v>
          </cell>
          <cell r="AU10">
            <v>-705.86444697792285</v>
          </cell>
          <cell r="AV10">
            <v>0</v>
          </cell>
          <cell r="AW10">
            <v>-705.86444697792285</v>
          </cell>
          <cell r="AX10">
            <v>0</v>
          </cell>
          <cell r="AY10">
            <v>41465.059877436208</v>
          </cell>
          <cell r="AZ10">
            <v>0</v>
          </cell>
        </row>
        <row r="11">
          <cell r="A11">
            <v>2011</v>
          </cell>
          <cell r="B11">
            <v>-1317.4429536826049</v>
          </cell>
          <cell r="C11">
            <v>-2023.3074006605275</v>
          </cell>
          <cell r="D11">
            <v>40133.633094637997</v>
          </cell>
          <cell r="E11">
            <v>-1423.9497779526048</v>
          </cell>
          <cell r="F11">
            <v>-106.50682426999992</v>
          </cell>
          <cell r="G11">
            <v>-2129.8142249305274</v>
          </cell>
          <cell r="H11">
            <v>-106.50682426999992</v>
          </cell>
          <cell r="I11">
            <v>40015.118795905531</v>
          </cell>
          <cell r="J11">
            <v>-118.51429873246525</v>
          </cell>
          <cell r="K11">
            <v>-1423.9497779526048</v>
          </cell>
          <cell r="L11">
            <v>0</v>
          </cell>
          <cell r="M11">
            <v>-2129.8142249305274</v>
          </cell>
          <cell r="N11">
            <v>0</v>
          </cell>
          <cell r="O11">
            <v>40015.118795905531</v>
          </cell>
          <cell r="P11">
            <v>0</v>
          </cell>
          <cell r="Q11">
            <v>-1428.8376980042151</v>
          </cell>
          <cell r="R11">
            <v>-4.8879200516103083</v>
          </cell>
          <cell r="S11">
            <v>-2134.7021449821377</v>
          </cell>
          <cell r="T11">
            <v>-4.8879200516103083</v>
          </cell>
          <cell r="U11">
            <v>40010.230875853915</v>
          </cell>
          <cell r="V11">
            <v>-4.8879200516166748</v>
          </cell>
          <cell r="W11">
            <v>-1381.7570620166807</v>
          </cell>
          <cell r="X11">
            <v>47.080635987534379</v>
          </cell>
          <cell r="Y11">
            <v>-2087.6215089946036</v>
          </cell>
          <cell r="Z11">
            <v>47.080635987534151</v>
          </cell>
          <cell r="AA11">
            <v>40057.31151184145</v>
          </cell>
          <cell r="AB11">
            <v>47.080635987535061</v>
          </cell>
          <cell r="AC11">
            <v>-1381.7570620166807</v>
          </cell>
          <cell r="AD11">
            <v>0</v>
          </cell>
          <cell r="AE11">
            <v>-2087.6215089946036</v>
          </cell>
          <cell r="AF11">
            <v>0</v>
          </cell>
          <cell r="AG11">
            <v>40057.31151184145</v>
          </cell>
          <cell r="AH11">
            <v>0</v>
          </cell>
          <cell r="AI11">
            <v>-1381.7570620166807</v>
          </cell>
          <cell r="AJ11">
            <v>0</v>
          </cell>
          <cell r="AK11">
            <v>-2087.6215089946036</v>
          </cell>
          <cell r="AL11">
            <v>0</v>
          </cell>
          <cell r="AM11">
            <v>40057.31151184145</v>
          </cell>
          <cell r="AN11">
            <v>0</v>
          </cell>
          <cell r="AO11">
            <v>-1381.7570620166807</v>
          </cell>
          <cell r="AP11">
            <v>0</v>
          </cell>
          <cell r="AQ11">
            <v>-2087.6215089946036</v>
          </cell>
          <cell r="AR11">
            <v>0</v>
          </cell>
          <cell r="AS11">
            <v>40057.31151184145</v>
          </cell>
          <cell r="AT11">
            <v>0</v>
          </cell>
          <cell r="AU11">
            <v>-1381.7570620166807</v>
          </cell>
          <cell r="AV11">
            <v>0</v>
          </cell>
          <cell r="AW11">
            <v>-2087.6215089946036</v>
          </cell>
          <cell r="AX11">
            <v>0</v>
          </cell>
          <cell r="AY11">
            <v>40057.31151184145</v>
          </cell>
          <cell r="AZ11">
            <v>0</v>
          </cell>
        </row>
        <row r="12">
          <cell r="A12">
            <v>2012</v>
          </cell>
          <cell r="B12">
            <v>-1126.5654674409975</v>
          </cell>
          <cell r="C12">
            <v>-3149.872868101525</v>
          </cell>
          <cell r="D12">
            <v>38935.990859943988</v>
          </cell>
          <cell r="E12">
            <v>-1428.5065971176678</v>
          </cell>
          <cell r="F12">
            <v>-301.94112967667024</v>
          </cell>
          <cell r="G12">
            <v>-3558.3208220481952</v>
          </cell>
          <cell r="H12">
            <v>-408.44795394667017</v>
          </cell>
          <cell r="I12">
            <v>38491.33492072513</v>
          </cell>
          <cell r="J12">
            <v>-444.65593921885738</v>
          </cell>
          <cell r="K12">
            <v>-1428.5065971176678</v>
          </cell>
          <cell r="L12">
            <v>0</v>
          </cell>
          <cell r="M12">
            <v>-3558.3208220481952</v>
          </cell>
          <cell r="N12">
            <v>0</v>
          </cell>
          <cell r="O12">
            <v>38491.33492072513</v>
          </cell>
          <cell r="P12">
            <v>0</v>
          </cell>
          <cell r="Q12">
            <v>-1436.5132768888634</v>
          </cell>
          <cell r="R12">
            <v>-8.0066797711956497</v>
          </cell>
          <cell r="S12">
            <v>-3571.2154218710011</v>
          </cell>
          <cell r="T12">
            <v>-12.894599822805958</v>
          </cell>
          <cell r="U12">
            <v>38477.286624344553</v>
          </cell>
          <cell r="V12">
            <v>-14.048296380577085</v>
          </cell>
          <cell r="W12">
            <v>-1479.517647767173</v>
          </cell>
          <cell r="X12">
            <v>-43.004370878309601</v>
          </cell>
          <cell r="Y12">
            <v>-3567.1391567617766</v>
          </cell>
          <cell r="Z12">
            <v>4.0762651092245505</v>
          </cell>
          <cell r="AA12">
            <v>38456.491115867713</v>
          </cell>
          <cell r="AB12">
            <v>-20.795508476840041</v>
          </cell>
          <cell r="AC12">
            <v>-1477.6327876077928</v>
          </cell>
          <cell r="AD12">
            <v>1.8848601593801959</v>
          </cell>
          <cell r="AE12">
            <v>-3565.2542966023966</v>
          </cell>
          <cell r="AF12">
            <v>1.8848601593799685</v>
          </cell>
          <cell r="AG12">
            <v>38458.287121513822</v>
          </cell>
          <cell r="AH12">
            <v>1.7960056461088243</v>
          </cell>
          <cell r="AI12">
            <v>-1478.9824483577909</v>
          </cell>
          <cell r="AJ12">
            <v>-1.3496607499980655</v>
          </cell>
          <cell r="AK12">
            <v>-3566.6039573523944</v>
          </cell>
          <cell r="AL12">
            <v>-1.3496607499978381</v>
          </cell>
          <cell r="AM12">
            <v>38456.937460763816</v>
          </cell>
          <cell r="AN12">
            <v>-1.3496607500055688</v>
          </cell>
          <cell r="AO12">
            <v>-1478.9824483577909</v>
          </cell>
          <cell r="AP12">
            <v>0</v>
          </cell>
          <cell r="AQ12">
            <v>-3566.6039573523944</v>
          </cell>
          <cell r="AR12">
            <v>0</v>
          </cell>
          <cell r="AS12">
            <v>38456.937460763816</v>
          </cell>
          <cell r="AT12">
            <v>0</v>
          </cell>
          <cell r="AU12">
            <v>-1474.8605987416645</v>
          </cell>
          <cell r="AV12">
            <v>4.1218496161263829</v>
          </cell>
          <cell r="AW12">
            <v>-3562.4821077362681</v>
          </cell>
          <cell r="AX12">
            <v>4.1218496161263829</v>
          </cell>
          <cell r="AY12">
            <v>38461.059310379947</v>
          </cell>
          <cell r="AZ12">
            <v>4.1218496161309304</v>
          </cell>
        </row>
        <row r="13">
          <cell r="A13">
            <v>2013</v>
          </cell>
          <cell r="B13">
            <v>-724.75159715072141</v>
          </cell>
          <cell r="C13">
            <v>-3874.6244652522464</v>
          </cell>
          <cell r="D13">
            <v>38071.29676947822</v>
          </cell>
          <cell r="E13">
            <v>-1221.0145407490543</v>
          </cell>
          <cell r="F13">
            <v>-496.26294359833287</v>
          </cell>
          <cell r="G13">
            <v>-4779.3353627972492</v>
          </cell>
          <cell r="H13">
            <v>-904.71089754500281</v>
          </cell>
          <cell r="I13">
            <v>37100.500897493628</v>
          </cell>
          <cell r="J13">
            <v>-970.79587198459194</v>
          </cell>
          <cell r="K13">
            <v>-1221.0145407490543</v>
          </cell>
          <cell r="L13">
            <v>0</v>
          </cell>
          <cell r="M13">
            <v>-4779.3353627972492</v>
          </cell>
          <cell r="N13">
            <v>0</v>
          </cell>
          <cell r="O13">
            <v>43939.983647558489</v>
          </cell>
          <cell r="P13">
            <v>6839.4827500648607</v>
          </cell>
          <cell r="Q13">
            <v>-1241.4418747084937</v>
          </cell>
          <cell r="R13">
            <v>-20.427333959439466</v>
          </cell>
          <cell r="S13">
            <v>-4812.6572965794949</v>
          </cell>
          <cell r="T13">
            <v>-33.321933782245651</v>
          </cell>
          <cell r="U13">
            <v>43905.088009007042</v>
          </cell>
          <cell r="V13">
            <v>-34.895638551446609</v>
          </cell>
          <cell r="W13">
            <v>-1285.7730958558532</v>
          </cell>
          <cell r="X13">
            <v>-44.331221147359429</v>
          </cell>
          <cell r="Y13">
            <v>-4852.9122526176297</v>
          </cell>
          <cell r="Z13">
            <v>-40.254956038134878</v>
          </cell>
          <cell r="AA13">
            <v>43854.166944526281</v>
          </cell>
          <cell r="AB13">
            <v>-50.921064480760833</v>
          </cell>
          <cell r="AC13">
            <v>-1282.5708120236118</v>
          </cell>
          <cell r="AD13">
            <v>3.2022838322413918</v>
          </cell>
          <cell r="AE13">
            <v>-4847.8251086260079</v>
          </cell>
          <cell r="AF13">
            <v>5.0871439916218151</v>
          </cell>
          <cell r="AG13">
            <v>43859.141247914245</v>
          </cell>
          <cell r="AH13">
            <v>4.9743033879640279</v>
          </cell>
          <cell r="AI13">
            <v>-1285.3164811241093</v>
          </cell>
          <cell r="AJ13">
            <v>-2.74566910049748</v>
          </cell>
          <cell r="AK13">
            <v>-4851.9204384765035</v>
          </cell>
          <cell r="AL13">
            <v>-4.0953298504955455</v>
          </cell>
          <cell r="AM13">
            <v>43855.023255730579</v>
          </cell>
          <cell r="AN13">
            <v>-4.1179921836665017</v>
          </cell>
          <cell r="AO13">
            <v>-1258.8491239447371</v>
          </cell>
          <cell r="AP13">
            <v>26.467357179372129</v>
          </cell>
          <cell r="AQ13">
            <v>-4825.4530812971316</v>
          </cell>
          <cell r="AR13">
            <v>26.467357179371902</v>
          </cell>
          <cell r="AS13">
            <v>43881.490612909955</v>
          </cell>
          <cell r="AT13">
            <v>26.46735717937554</v>
          </cell>
          <cell r="AU13">
            <v>-1250.6639985610007</v>
          </cell>
          <cell r="AV13">
            <v>8.1851253837364766</v>
          </cell>
          <cell r="AW13">
            <v>-4813.1461062972685</v>
          </cell>
          <cell r="AX13">
            <v>12.306974999863087</v>
          </cell>
          <cell r="AY13">
            <v>43893.866798434952</v>
          </cell>
          <cell r="AZ13">
            <v>12.376185524997709</v>
          </cell>
        </row>
        <row r="14">
          <cell r="A14">
            <v>2014</v>
          </cell>
          <cell r="B14">
            <v>-470.18336464841434</v>
          </cell>
          <cell r="C14">
            <v>-4344.8078299006611</v>
          </cell>
          <cell r="D14">
            <v>37406.900669561226</v>
          </cell>
          <cell r="E14">
            <v>-1160.7681221684165</v>
          </cell>
          <cell r="F14">
            <v>-690.5847575200022</v>
          </cell>
          <cell r="G14">
            <v>-5940.1034849656662</v>
          </cell>
          <cell r="H14">
            <v>-1595.2956550650051</v>
          </cell>
          <cell r="I14">
            <v>35706.484806926026</v>
          </cell>
          <cell r="J14">
            <v>-1700.4158626352</v>
          </cell>
          <cell r="K14">
            <v>-1160.7681221684165</v>
          </cell>
          <cell r="L14">
            <v>0</v>
          </cell>
          <cell r="M14">
            <v>-5940.1034849656662</v>
          </cell>
          <cell r="N14">
            <v>0</v>
          </cell>
          <cell r="O14">
            <v>42940.270377720328</v>
          </cell>
          <cell r="P14">
            <v>7233.7855707943017</v>
          </cell>
          <cell r="Q14">
            <v>-1197.644077357676</v>
          </cell>
          <cell r="R14">
            <v>-36.875955189259457</v>
          </cell>
          <cell r="S14">
            <v>-6010.3013739371709</v>
          </cell>
          <cell r="T14">
            <v>-70.197888971504653</v>
          </cell>
          <cell r="U14">
            <v>42866.840427193485</v>
          </cell>
          <cell r="V14">
            <v>-73.429950526842731</v>
          </cell>
          <cell r="W14">
            <v>-1244.1178154034387</v>
          </cell>
          <cell r="X14">
            <v>-46.47373804576273</v>
          </cell>
          <cell r="Y14">
            <v>-6097.0300680210685</v>
          </cell>
          <cell r="Z14">
            <v>-86.728694083897608</v>
          </cell>
          <cell r="AA14">
            <v>42768.153758794389</v>
          </cell>
          <cell r="AB14">
            <v>-98.686668399095652</v>
          </cell>
          <cell r="AC14">
            <v>-1240.5235048746874</v>
          </cell>
          <cell r="AD14">
            <v>3.5943105287512935</v>
          </cell>
          <cell r="AE14">
            <v>-6088.3486135006951</v>
          </cell>
          <cell r="AF14">
            <v>8.681454520373336</v>
          </cell>
          <cell r="AG14">
            <v>42776.632681750307</v>
          </cell>
          <cell r="AH14">
            <v>8.4789229559173691</v>
          </cell>
          <cell r="AI14">
            <v>-1244.5612684726452</v>
          </cell>
          <cell r="AJ14">
            <v>-4.0377635979577917</v>
          </cell>
          <cell r="AK14">
            <v>-6096.4817069491492</v>
          </cell>
          <cell r="AL14">
            <v>-8.1330934484540194</v>
          </cell>
          <cell r="AM14">
            <v>42768.407780214213</v>
          </cell>
          <cell r="AN14">
            <v>-8.2249015360939666</v>
          </cell>
          <cell r="AO14">
            <v>-1191.6265541139085</v>
          </cell>
          <cell r="AP14">
            <v>52.934714358736755</v>
          </cell>
          <cell r="AQ14">
            <v>-6017.0796354110398</v>
          </cell>
          <cell r="AR14">
            <v>79.40207153810934</v>
          </cell>
          <cell r="AS14">
            <v>42848.254268667013</v>
          </cell>
          <cell r="AT14">
            <v>79.846488452800259</v>
          </cell>
          <cell r="AU14">
            <v>-1179.4393627551603</v>
          </cell>
          <cell r="AV14">
            <v>12.187191358748123</v>
          </cell>
          <cell r="AW14">
            <v>-5992.5854690524284</v>
          </cell>
          <cell r="AX14">
            <v>24.494166358611437</v>
          </cell>
          <cell r="AY14">
            <v>42873.025455728006</v>
          </cell>
          <cell r="AZ14">
            <v>24.771187060992816</v>
          </cell>
        </row>
        <row r="15">
          <cell r="A15">
            <v>2015</v>
          </cell>
          <cell r="B15">
            <v>-280.90161092255545</v>
          </cell>
          <cell r="C15">
            <v>-4625.7094408232169</v>
          </cell>
          <cell r="D15">
            <v>36916.605438225241</v>
          </cell>
          <cell r="E15">
            <v>-1165.8081823642131</v>
          </cell>
          <cell r="F15">
            <v>-884.90657144165766</v>
          </cell>
          <cell r="G15">
            <v>-7105.9116673298795</v>
          </cell>
          <cell r="H15">
            <v>-2480.2022265066626</v>
          </cell>
          <cell r="I15">
            <v>34279.672866338784</v>
          </cell>
          <cell r="J15">
            <v>-2636.9325718864566</v>
          </cell>
          <cell r="K15">
            <v>-1165.8081823642131</v>
          </cell>
          <cell r="L15">
            <v>0</v>
          </cell>
          <cell r="M15">
            <v>-7105.9116673298795</v>
          </cell>
          <cell r="N15">
            <v>0</v>
          </cell>
          <cell r="O15">
            <v>41919.826633671488</v>
          </cell>
          <cell r="P15">
            <v>7640.1537673327039</v>
          </cell>
          <cell r="Q15">
            <v>-1225.4412487599045</v>
          </cell>
          <cell r="R15">
            <v>-59.633066395691458</v>
          </cell>
          <cell r="S15">
            <v>-7235.7426226970756</v>
          </cell>
          <cell r="T15">
            <v>-129.83095536719611</v>
          </cell>
          <cell r="U15">
            <v>41783.91438195981</v>
          </cell>
          <cell r="V15">
            <v>-135.91225171167753</v>
          </cell>
          <cell r="W15">
            <v>-1274.173301728757</v>
          </cell>
          <cell r="X15">
            <v>-48.732052968852486</v>
          </cell>
          <cell r="Y15">
            <v>-7371.2033697498255</v>
          </cell>
          <cell r="Z15">
            <v>-135.46074705274987</v>
          </cell>
          <cell r="AA15">
            <v>41634.39408576666</v>
          </cell>
          <cell r="AB15">
            <v>-149.52029619314999</v>
          </cell>
          <cell r="AC15">
            <v>-1270.9177916112583</v>
          </cell>
          <cell r="AD15">
            <v>3.2555101174987158</v>
          </cell>
          <cell r="AE15">
            <v>-7359.2664051119536</v>
          </cell>
          <cell r="AF15">
            <v>11.936964637871824</v>
          </cell>
          <cell r="AG15">
            <v>41646.030447595425</v>
          </cell>
          <cell r="AH15">
            <v>11.636361828765075</v>
          </cell>
          <cell r="AI15">
            <v>-1276.1159634641738</v>
          </cell>
          <cell r="AJ15">
            <v>-5.1981718529154932</v>
          </cell>
          <cell r="AK15">
            <v>-7372.5976704133227</v>
          </cell>
          <cell r="AL15">
            <v>-13.331265301369058</v>
          </cell>
          <cell r="AM15">
            <v>41632.469268790774</v>
          </cell>
          <cell r="AN15">
            <v>-13.561178804651718</v>
          </cell>
          <cell r="AO15">
            <v>-1196.7138919260653</v>
          </cell>
          <cell r="AP15">
            <v>79.40207153810843</v>
          </cell>
          <cell r="AQ15">
            <v>-7213.7935273371049</v>
          </cell>
          <cell r="AR15">
            <v>158.80414307621777</v>
          </cell>
          <cell r="AS15">
            <v>41793.058541789273</v>
          </cell>
          <cell r="AT15">
            <v>160.58927299849893</v>
          </cell>
          <cell r="AU15">
            <v>-1180.5837784244525</v>
          </cell>
          <cell r="AV15">
            <v>16.130113501612868</v>
          </cell>
          <cell r="AW15">
            <v>-7173.1692474768806</v>
          </cell>
          <cell r="AX15">
            <v>40.624279860224306</v>
          </cell>
          <cell r="AY15">
            <v>41834.375778648508</v>
          </cell>
          <cell r="AZ15">
            <v>41.317236859234981</v>
          </cell>
        </row>
        <row r="16">
          <cell r="A16">
            <v>2016</v>
          </cell>
          <cell r="B16">
            <v>42.407290741151655</v>
          </cell>
          <cell r="C16">
            <v>-4583.3021500820651</v>
          </cell>
          <cell r="D16">
            <v>36719.360707949134</v>
          </cell>
          <cell r="E16">
            <v>-1036.8210946221827</v>
          </cell>
          <cell r="F16">
            <v>-1079.2283853633344</v>
          </cell>
          <cell r="G16">
            <v>-8142.732761952062</v>
          </cell>
          <cell r="H16">
            <v>-3559.4306118699969</v>
          </cell>
          <cell r="I16">
            <v>32935.540677890458</v>
          </cell>
          <cell r="J16">
            <v>-3783.8200300586759</v>
          </cell>
          <cell r="K16">
            <v>-1036.8210946221827</v>
          </cell>
          <cell r="L16">
            <v>0</v>
          </cell>
          <cell r="M16">
            <v>-8142.732761952062</v>
          </cell>
          <cell r="N16">
            <v>0</v>
          </cell>
          <cell r="O16">
            <v>40982.642009094525</v>
          </cell>
          <cell r="P16">
            <v>8047.1013312040668</v>
          </cell>
          <cell r="Q16">
            <v>-1112.2507877942894</v>
          </cell>
          <cell r="R16">
            <v>-75.429693172106681</v>
          </cell>
          <cell r="S16">
            <v>-8347.9934104913646</v>
          </cell>
          <cell r="T16">
            <v>-205.26064853930257</v>
          </cell>
          <cell r="U16">
            <v>40767.632657033442</v>
          </cell>
          <cell r="V16">
            <v>-215.00935206108261</v>
          </cell>
          <cell r="W16">
            <v>-1162.9422221311283</v>
          </cell>
          <cell r="X16">
            <v>-50.691434336838938</v>
          </cell>
          <cell r="Y16">
            <v>-8534.1455918809534</v>
          </cell>
          <cell r="Z16">
            <v>-186.1521813895888</v>
          </cell>
          <cell r="AA16">
            <v>40564.469058362643</v>
          </cell>
          <cell r="AB16">
            <v>-203.16359867079882</v>
          </cell>
          <cell r="AC16">
            <v>-1160.5316744093602</v>
          </cell>
          <cell r="AD16">
            <v>2.4105477217681255</v>
          </cell>
          <cell r="AE16">
            <v>-8519.7980795213134</v>
          </cell>
          <cell r="AF16">
            <v>14.34751235963995</v>
          </cell>
          <cell r="AG16">
            <v>40578.418757889245</v>
          </cell>
          <cell r="AH16">
            <v>13.949699526601762</v>
          </cell>
          <cell r="AI16">
            <v>-1166.7905330957126</v>
          </cell>
          <cell r="AJ16">
            <v>-6.2588586863523687</v>
          </cell>
          <cell r="AK16">
            <v>-8539.3882035090355</v>
          </cell>
          <cell r="AL16">
            <v>-19.590123987722109</v>
          </cell>
          <cell r="AM16">
            <v>40558.37101284122</v>
          </cell>
          <cell r="AN16">
            <v>-20.047745048024808</v>
          </cell>
          <cell r="AO16">
            <v>-1087.3884615576037</v>
          </cell>
          <cell r="AP16">
            <v>79.402071538108885</v>
          </cell>
          <cell r="AQ16">
            <v>-8301.1819888947084</v>
          </cell>
          <cell r="AR16">
            <v>238.20621461432711</v>
          </cell>
          <cell r="AS16">
            <v>40801.058833219919</v>
          </cell>
          <cell r="AT16">
            <v>242.68782037869823</v>
          </cell>
          <cell r="AU16">
            <v>-1067.3736956984844</v>
          </cell>
          <cell r="AV16">
            <v>20.014765859119279</v>
          </cell>
          <cell r="AW16">
            <v>-8240.5429431753655</v>
          </cell>
          <cell r="AX16">
            <v>60.639045719342903</v>
          </cell>
          <cell r="AY16">
            <v>40863.084599157766</v>
          </cell>
          <cell r="AZ16">
            <v>62.025765937847609</v>
          </cell>
        </row>
        <row r="17">
          <cell r="A17">
            <v>2017</v>
          </cell>
          <cell r="B17">
            <v>722.60272796459913</v>
          </cell>
          <cell r="C17">
            <v>-3860.6994221174659</v>
          </cell>
          <cell r="D17">
            <v>37204.79767500177</v>
          </cell>
          <cell r="E17">
            <v>-550.94747132041221</v>
          </cell>
          <cell r="F17">
            <v>-1273.5501992850113</v>
          </cell>
          <cell r="G17">
            <v>-8693.6802332724747</v>
          </cell>
          <cell r="H17">
            <v>-4832.9808111550083</v>
          </cell>
          <cell r="I17">
            <v>32060.187074624424</v>
          </cell>
          <cell r="J17">
            <v>-5144.6106003773457</v>
          </cell>
          <cell r="K17">
            <v>-550.94747132041221</v>
          </cell>
          <cell r="L17">
            <v>0</v>
          </cell>
          <cell r="M17">
            <v>-8693.6802332724747</v>
          </cell>
          <cell r="N17">
            <v>0</v>
          </cell>
          <cell r="O17">
            <v>40491.224426933673</v>
          </cell>
          <cell r="P17">
            <v>8431.0373523092494</v>
          </cell>
          <cell r="Q17">
            <v>-642.35755164359853</v>
          </cell>
          <cell r="R17">
            <v>-91.410080323186321</v>
          </cell>
          <cell r="S17">
            <v>-8990.3509621349622</v>
          </cell>
          <cell r="T17">
            <v>-296.67072886248752</v>
          </cell>
          <cell r="U17">
            <v>40179.776622103738</v>
          </cell>
          <cell r="V17">
            <v>-311.44780482993519</v>
          </cell>
          <cell r="W17">
            <v>-694.57943134278776</v>
          </cell>
          <cell r="X17">
            <v>-52.22187969918923</v>
          </cell>
          <cell r="Y17">
            <v>-9228.725023223742</v>
          </cell>
          <cell r="Z17">
            <v>-238.37406108877985</v>
          </cell>
          <cell r="AA17">
            <v>39920.570362233098</v>
          </cell>
          <cell r="AB17">
            <v>-259.20625987063977</v>
          </cell>
          <cell r="AC17">
            <v>-693.37179859641674</v>
          </cell>
          <cell r="AD17">
            <v>1.2076327463710186</v>
          </cell>
          <cell r="AE17">
            <v>-9213.1698781177292</v>
          </cell>
          <cell r="AF17">
            <v>15.555145106012787</v>
          </cell>
          <cell r="AG17">
            <v>39935.629106590597</v>
          </cell>
          <cell r="AH17">
            <v>15.058744357498654</v>
          </cell>
          <cell r="AI17">
            <v>-700.54590377686509</v>
          </cell>
          <cell r="AJ17">
            <v>-7.1741051804483504</v>
          </cell>
          <cell r="AK17">
            <v>-9239.9341072859006</v>
          </cell>
          <cell r="AL17">
            <v>-26.764229168171369</v>
          </cell>
          <cell r="AM17">
            <v>39908.070632008574</v>
          </cell>
          <cell r="AN17">
            <v>-27.558474582023337</v>
          </cell>
          <cell r="AO17">
            <v>-621.1438322387562</v>
          </cell>
          <cell r="AP17">
            <v>79.402071538108885</v>
          </cell>
          <cell r="AQ17">
            <v>-8922.3258211334651</v>
          </cell>
          <cell r="AR17">
            <v>317.60828615243554</v>
          </cell>
          <cell r="AS17">
            <v>40234.235527396027</v>
          </cell>
          <cell r="AT17">
            <v>326.16489538745373</v>
          </cell>
          <cell r="AU17">
            <v>-597.3018226776652</v>
          </cell>
          <cell r="AV17">
            <v>23.842009561091004</v>
          </cell>
          <cell r="AW17">
            <v>-8837.8447658530313</v>
          </cell>
          <cell r="AX17">
            <v>84.481055280433793</v>
          </cell>
          <cell r="AY17">
            <v>40321.144785780562</v>
          </cell>
          <cell r="AZ17">
            <v>86.909258384534041</v>
          </cell>
        </row>
        <row r="18">
          <cell r="A18">
            <v>2018</v>
          </cell>
          <cell r="B18">
            <v>1183.0427888392569</v>
          </cell>
          <cell r="C18">
            <v>-2677.656633278209</v>
          </cell>
          <cell r="D18">
            <v>38124.109845842911</v>
          </cell>
          <cell r="E18">
            <v>-77.960084477412238</v>
          </cell>
          <cell r="F18">
            <v>-1261.0028733166691</v>
          </cell>
          <cell r="G18">
            <v>-8771.6403177498869</v>
          </cell>
          <cell r="H18">
            <v>-6093.9836844716774</v>
          </cell>
          <cell r="I18">
            <v>31631.405250356158</v>
          </cell>
          <cell r="J18">
            <v>-6492.7045954867535</v>
          </cell>
          <cell r="K18">
            <v>-77.960084477412238</v>
          </cell>
          <cell r="L18">
            <v>0</v>
          </cell>
          <cell r="M18">
            <v>-8771.6403177498869</v>
          </cell>
          <cell r="N18">
            <v>0</v>
          </cell>
          <cell r="O18">
            <v>40459.189146205608</v>
          </cell>
          <cell r="P18">
            <v>8827.7838958494503</v>
          </cell>
          <cell r="Q18">
            <v>-193.39472961950608</v>
          </cell>
          <cell r="R18">
            <v>-115.43464514209384</v>
          </cell>
          <cell r="S18">
            <v>-9183.7456917544678</v>
          </cell>
          <cell r="T18">
            <v>-412.10537400458088</v>
          </cell>
          <cell r="U18">
            <v>40024.936816428548</v>
          </cell>
          <cell r="V18">
            <v>-434.25232977706037</v>
          </cell>
          <cell r="W18">
            <v>-247.57629506043077</v>
          </cell>
          <cell r="X18">
            <v>-54.181565440924686</v>
          </cell>
          <cell r="Y18">
            <v>-9476.3013182841732</v>
          </cell>
          <cell r="Z18">
            <v>-292.55562652970548</v>
          </cell>
          <cell r="AA18">
            <v>39706.776901770951</v>
          </cell>
          <cell r="AB18">
            <v>-318.15991465759726</v>
          </cell>
          <cell r="AC18">
            <v>-248.85670874129846</v>
          </cell>
          <cell r="AD18">
            <v>-1.2804136808676958</v>
          </cell>
          <cell r="AE18">
            <v>-9462.0265868590286</v>
          </cell>
          <cell r="AF18">
            <v>14.274731425144637</v>
          </cell>
          <cell r="AG18">
            <v>39720.365284810672</v>
          </cell>
          <cell r="AH18">
            <v>13.588383039721521</v>
          </cell>
          <cell r="AI18">
            <v>-256.65113385357336</v>
          </cell>
          <cell r="AJ18">
            <v>-7.7944251122748938</v>
          </cell>
          <cell r="AK18">
            <v>-9496.5852411394735</v>
          </cell>
          <cell r="AL18">
            <v>-34.558654280444898</v>
          </cell>
          <cell r="AM18">
            <v>39684.549647104264</v>
          </cell>
          <cell r="AN18">
            <v>-35.81563770640787</v>
          </cell>
          <cell r="AO18">
            <v>-177.24906231546447</v>
          </cell>
          <cell r="AP18">
            <v>79.402071538108885</v>
          </cell>
          <cell r="AQ18">
            <v>-9099.5748834489295</v>
          </cell>
          <cell r="AR18">
            <v>397.01035769054397</v>
          </cell>
          <cell r="AS18">
            <v>40095.593292169811</v>
          </cell>
          <cell r="AT18">
            <v>411.04364506554703</v>
          </cell>
          <cell r="AU18">
            <v>-149.6363693041535</v>
          </cell>
          <cell r="AV18">
            <v>27.612693011310967</v>
          </cell>
          <cell r="AW18">
            <v>-8987.4811351571843</v>
          </cell>
          <cell r="AX18">
            <v>112.09374829174521</v>
          </cell>
          <cell r="AY18">
            <v>40211.57454848256</v>
          </cell>
          <cell r="AZ18">
            <v>115.98125631274888</v>
          </cell>
        </row>
        <row r="19">
          <cell r="A19">
            <v>2019</v>
          </cell>
          <cell r="B19">
            <v>1033.9470475251228</v>
          </cell>
          <cell r="C19">
            <v>-1643.7095857530862</v>
          </cell>
          <cell r="D19">
            <v>38850.855818974182</v>
          </cell>
          <cell r="E19">
            <v>-241.49916530820971</v>
          </cell>
          <cell r="F19">
            <v>-1275.4462128333325</v>
          </cell>
          <cell r="G19">
            <v>-9013.1394830580957</v>
          </cell>
          <cell r="H19">
            <v>-7369.4298973050099</v>
          </cell>
          <cell r="I19">
            <v>30969.955867266694</v>
          </cell>
          <cell r="J19">
            <v>-7880.8999517074881</v>
          </cell>
          <cell r="K19">
            <v>-241.49916530820971</v>
          </cell>
          <cell r="L19">
            <v>0</v>
          </cell>
          <cell r="M19">
            <v>-9013.1394830580957</v>
          </cell>
          <cell r="N19">
            <v>0</v>
          </cell>
          <cell r="O19">
            <v>40274.840296935989</v>
          </cell>
          <cell r="P19">
            <v>9304.8844296692951</v>
          </cell>
          <cell r="Q19">
            <v>-385.86191210560128</v>
          </cell>
          <cell r="R19">
            <v>-144.36274679739157</v>
          </cell>
          <cell r="S19">
            <v>-9569.6076038600695</v>
          </cell>
          <cell r="T19">
            <v>-556.46812080197378</v>
          </cell>
          <cell r="U19">
            <v>39686.324083497871</v>
          </cell>
          <cell r="V19">
            <v>-588.51621343811712</v>
          </cell>
          <cell r="W19">
            <v>-443.40749063053136</v>
          </cell>
          <cell r="X19">
            <v>-57.545578524930079</v>
          </cell>
          <cell r="Y19">
            <v>-9919.7088089147037</v>
          </cell>
          <cell r="Z19">
            <v>-350.10120505463419</v>
          </cell>
          <cell r="AA19">
            <v>39304.768576685907</v>
          </cell>
          <cell r="AB19">
            <v>-381.55550681196473</v>
          </cell>
          <cell r="AC19">
            <v>-449.11581699682029</v>
          </cell>
          <cell r="AD19">
            <v>-5.7083263662889294</v>
          </cell>
          <cell r="AE19">
            <v>-9911.1424038558489</v>
          </cell>
          <cell r="AF19">
            <v>8.566405058854798</v>
          </cell>
          <cell r="AG19">
            <v>39312.274335975839</v>
          </cell>
          <cell r="AH19">
            <v>7.5057592899320298</v>
          </cell>
          <cell r="AI19">
            <v>-457.20428927372404</v>
          </cell>
          <cell r="AJ19">
            <v>-8.088472276903758</v>
          </cell>
          <cell r="AK19">
            <v>-9953.789530413198</v>
          </cell>
          <cell r="AL19">
            <v>-42.647126557349111</v>
          </cell>
          <cell r="AM19">
            <v>39267.76884085613</v>
          </cell>
          <cell r="AN19">
            <v>-44.505495119708939</v>
          </cell>
          <cell r="AO19">
            <v>-377.80221773561516</v>
          </cell>
          <cell r="AP19">
            <v>79.402071538108885</v>
          </cell>
          <cell r="AQ19">
            <v>-9477.3771011845456</v>
          </cell>
          <cell r="AR19">
            <v>476.4124292286524</v>
          </cell>
          <cell r="AS19">
            <v>39765.116445974912</v>
          </cell>
          <cell r="AT19">
            <v>497.34760511878267</v>
          </cell>
          <cell r="AU19">
            <v>-346.47456566004666</v>
          </cell>
          <cell r="AV19">
            <v>31.327652075568494</v>
          </cell>
          <cell r="AW19">
            <v>-9333.9557008172305</v>
          </cell>
          <cell r="AX19">
            <v>143.42140036731507</v>
          </cell>
          <cell r="AY19">
            <v>39914.372811064059</v>
          </cell>
          <cell r="AZ19">
            <v>149.25636508914613</v>
          </cell>
        </row>
        <row r="20">
          <cell r="A20">
            <v>2020</v>
          </cell>
          <cell r="B20">
            <v>865.10996982909001</v>
          </cell>
          <cell r="C20">
            <v>-778.59961592399623</v>
          </cell>
          <cell r="D20">
            <v>39416.511609064102</v>
          </cell>
          <cell r="E20">
            <v>-462.11982147091021</v>
          </cell>
          <cell r="F20">
            <v>-1327.2297913000002</v>
          </cell>
          <cell r="G20">
            <v>-9475.259304529005</v>
          </cell>
          <cell r="H20">
            <v>-8696.6596886050083</v>
          </cell>
          <cell r="I20">
            <v>30068.089584087087</v>
          </cell>
          <cell r="J20">
            <v>-9348.4220249770151</v>
          </cell>
          <cell r="K20">
            <v>-462.11982147091021</v>
          </cell>
          <cell r="L20">
            <v>0</v>
          </cell>
          <cell r="M20">
            <v>-9475.259304529005</v>
          </cell>
          <cell r="N20">
            <v>0</v>
          </cell>
          <cell r="O20">
            <v>39863.705924456124</v>
          </cell>
          <cell r="P20">
            <v>9795.6163403690371</v>
          </cell>
          <cell r="Q20">
            <v>-640.28001515839151</v>
          </cell>
          <cell r="R20">
            <v>-178.1601936874813</v>
          </cell>
          <cell r="S20">
            <v>-10209.88761901846</v>
          </cell>
          <cell r="T20">
            <v>-734.62831448945508</v>
          </cell>
          <cell r="U20">
            <v>39084.072783329473</v>
          </cell>
          <cell r="V20">
            <v>-779.63314112665103</v>
          </cell>
          <cell r="W20">
            <v>-701.01803854981245</v>
          </cell>
          <cell r="X20">
            <v>-60.738023391420938</v>
          </cell>
          <cell r="Y20">
            <v>-10620.726847464517</v>
          </cell>
          <cell r="Z20">
            <v>-410.83922844605695</v>
          </cell>
          <cell r="AA20">
            <v>38634.856357267643</v>
          </cell>
          <cell r="AB20">
            <v>-449.21642606183013</v>
          </cell>
          <cell r="AC20">
            <v>-712.03126668802895</v>
          </cell>
          <cell r="AD20">
            <v>-11.013228138216505</v>
          </cell>
          <cell r="AE20">
            <v>-10623.173670543878</v>
          </cell>
          <cell r="AF20">
            <v>-2.4468230793609109</v>
          </cell>
          <cell r="AG20">
            <v>38630.785089220481</v>
          </cell>
          <cell r="AH20">
            <v>-4.0712680471624481</v>
          </cell>
          <cell r="AI20">
            <v>-720.25069389358168</v>
          </cell>
          <cell r="AJ20">
            <v>-8.2194272055527335</v>
          </cell>
          <cell r="AK20">
            <v>-10674.04022430678</v>
          </cell>
          <cell r="AL20">
            <v>-50.866553762902186</v>
          </cell>
          <cell r="AM20">
            <v>38577.312869207228</v>
          </cell>
          <cell r="AN20">
            <v>-53.472220013252809</v>
          </cell>
          <cell r="AO20">
            <v>-640.8486223554728</v>
          </cell>
          <cell r="AP20">
            <v>79.402071538108885</v>
          </cell>
          <cell r="AQ20">
            <v>-10118.225723540017</v>
          </cell>
          <cell r="AR20">
            <v>555.81450076676265</v>
          </cell>
          <cell r="AS20">
            <v>39162.413575651342</v>
          </cell>
          <cell r="AT20">
            <v>585.10070644411462</v>
          </cell>
          <cell r="AU20">
            <v>-605.86091208852122</v>
          </cell>
          <cell r="AV20">
            <v>34.987710266951581</v>
          </cell>
          <cell r="AW20">
            <v>-9939.8166129057518</v>
          </cell>
          <cell r="AX20">
            <v>178.40911063426574</v>
          </cell>
          <cell r="AY20">
            <v>39349.16383448548</v>
          </cell>
          <cell r="AZ20">
            <v>186.75025883413764</v>
          </cell>
        </row>
        <row r="21">
          <cell r="A21">
            <v>2021</v>
          </cell>
          <cell r="B21">
            <v>777.42183102797253</v>
          </cell>
          <cell r="C21">
            <v>-1.1777848960236952</v>
          </cell>
          <cell r="D21">
            <v>39891.308304787672</v>
          </cell>
          <cell r="E21">
            <v>-222.57816897202747</v>
          </cell>
          <cell r="F21">
            <v>-1000</v>
          </cell>
          <cell r="G21">
            <v>-9697.8374735010329</v>
          </cell>
          <cell r="H21">
            <v>-9696.6596886050102</v>
          </cell>
          <cell r="I21">
            <v>29381.142797841108</v>
          </cell>
          <cell r="J21">
            <v>-10510.165506946563</v>
          </cell>
          <cell r="K21">
            <v>-222.57816897202747</v>
          </cell>
          <cell r="L21">
            <v>0</v>
          </cell>
          <cell r="M21">
            <v>-9697.8374735010329</v>
          </cell>
          <cell r="N21">
            <v>0</v>
          </cell>
          <cell r="O21">
            <v>39633.158602950476</v>
          </cell>
          <cell r="P21">
            <v>10252.015805109368</v>
          </cell>
          <cell r="Q21">
            <v>-440.96334489308623</v>
          </cell>
          <cell r="R21">
            <v>-218.38517592105876</v>
          </cell>
          <cell r="S21">
            <v>-10650.850963911545</v>
          </cell>
          <cell r="T21">
            <v>-953.01349041051253</v>
          </cell>
          <cell r="U21">
            <v>38618.370568699167</v>
          </cell>
          <cell r="V21">
            <v>-1014.788034251309</v>
          </cell>
          <cell r="W21">
            <v>-503.79760730675889</v>
          </cell>
          <cell r="X21">
            <v>-62.834262413672661</v>
          </cell>
          <cell r="Y21">
            <v>-11124.524454771275</v>
          </cell>
          <cell r="Z21">
            <v>-473.67349085973001</v>
          </cell>
          <cell r="AA21">
            <v>38098.302037444329</v>
          </cell>
          <cell r="AB21">
            <v>-520.06853125483758</v>
          </cell>
          <cell r="AC21">
            <v>-520.69970121409949</v>
          </cell>
          <cell r="AD21">
            <v>-16.9020939073406</v>
          </cell>
          <cell r="AE21">
            <v>-11143.873371757978</v>
          </cell>
          <cell r="AF21">
            <v>-19.348916986702534</v>
          </cell>
          <cell r="AG21">
            <v>38076.491462855469</v>
          </cell>
          <cell r="AH21">
            <v>-21.810574588860618</v>
          </cell>
          <cell r="AI21">
            <v>-528.91210673239129</v>
          </cell>
          <cell r="AJ21">
            <v>-8.2124055182918028</v>
          </cell>
          <cell r="AK21">
            <v>-11202.952331039171</v>
          </cell>
          <cell r="AL21">
            <v>-59.07895928119251</v>
          </cell>
          <cell r="AM21">
            <v>38013.908978165608</v>
          </cell>
          <cell r="AN21">
            <v>-62.582484689861303</v>
          </cell>
          <cell r="AO21">
            <v>-449.51003519428292</v>
          </cell>
          <cell r="AP21">
            <v>79.402071538108373</v>
          </cell>
          <cell r="AQ21">
            <v>-10567.735758734301</v>
          </cell>
          <cell r="AR21">
            <v>635.21657230486926</v>
          </cell>
          <cell r="AS21">
            <v>38688.236259931007</v>
          </cell>
          <cell r="AT21">
            <v>674.32728176539968</v>
          </cell>
          <cell r="AU21">
            <v>-410.91635626586685</v>
          </cell>
          <cell r="AV21">
            <v>38.593678928416068</v>
          </cell>
          <cell r="AW21">
            <v>-10350.732969171619</v>
          </cell>
          <cell r="AX21">
            <v>217.00278956268266</v>
          </cell>
          <cell r="AY21">
            <v>38916.715946128359</v>
          </cell>
          <cell r="AZ21">
            <v>228.47968619735184</v>
          </cell>
        </row>
        <row r="22">
          <cell r="A22">
            <v>2022</v>
          </cell>
          <cell r="B22">
            <v>446.15916105522956</v>
          </cell>
          <cell r="C22">
            <v>444.98137615920587</v>
          </cell>
          <cell r="D22">
            <v>40062.450889847431</v>
          </cell>
          <cell r="E22">
            <v>-553.84083894477033</v>
          </cell>
          <cell r="F22">
            <v>-999.99999999999989</v>
          </cell>
          <cell r="G22">
            <v>-10251.678312445803</v>
          </cell>
          <cell r="H22">
            <v>-10696.65968860501</v>
          </cell>
          <cell r="I22">
            <v>28373.558650535389</v>
          </cell>
          <cell r="J22">
            <v>-11688.892239312041</v>
          </cell>
          <cell r="K22">
            <v>-553.84083894477033</v>
          </cell>
          <cell r="L22">
            <v>0</v>
          </cell>
          <cell r="M22">
            <v>-10251.678312445803</v>
          </cell>
          <cell r="N22">
            <v>0</v>
          </cell>
          <cell r="O22">
            <v>39129.11233994033</v>
          </cell>
          <cell r="P22">
            <v>10755.55368940494</v>
          </cell>
          <cell r="Q22">
            <v>-820.04163495102057</v>
          </cell>
          <cell r="R22">
            <v>-266.20079600625024</v>
          </cell>
          <cell r="S22">
            <v>-11470.892598862567</v>
          </cell>
          <cell r="T22">
            <v>-1219.2142864167636</v>
          </cell>
          <cell r="U22">
            <v>37826.685193776684</v>
          </cell>
          <cell r="V22">
            <v>-1302.4271461636454</v>
          </cell>
          <cell r="W22">
            <v>-885.39029159956726</v>
          </cell>
          <cell r="X22">
            <v>-65.348656648546694</v>
          </cell>
          <cell r="Y22">
            <v>-12009.914746370843</v>
          </cell>
          <cell r="Z22">
            <v>-539.02214750827625</v>
          </cell>
          <cell r="AA22">
            <v>37232.021537542729</v>
          </cell>
          <cell r="AB22">
            <v>-594.66365623395541</v>
          </cell>
          <cell r="AC22">
            <v>-909.24249350011075</v>
          </cell>
          <cell r="AD22">
            <v>-23.852201900543491</v>
          </cell>
          <cell r="AE22">
            <v>-12053.115865258089</v>
          </cell>
          <cell r="AF22">
            <v>-43.201118887245684</v>
          </cell>
          <cell r="AG22">
            <v>37185.117304030508</v>
          </cell>
          <cell r="AH22">
            <v>-46.904233512221253</v>
          </cell>
          <cell r="AI22">
            <v>-917.28643080149186</v>
          </cell>
          <cell r="AJ22">
            <v>-8.0439373013811064</v>
          </cell>
          <cell r="AK22">
            <v>-12120.238761840663</v>
          </cell>
          <cell r="AL22">
            <v>-67.122896582573958</v>
          </cell>
          <cell r="AM22">
            <v>37113.440051215053</v>
          </cell>
          <cell r="AN22">
            <v>-71.677252815454267</v>
          </cell>
          <cell r="AO22">
            <v>-837.88435926338298</v>
          </cell>
          <cell r="AP22">
            <v>79.402071538108885</v>
          </cell>
          <cell r="AQ22">
            <v>-11405.620117997685</v>
          </cell>
          <cell r="AR22">
            <v>714.61864384297769</v>
          </cell>
          <cell r="AS22">
            <v>37878.492123595541</v>
          </cell>
          <cell r="AT22">
            <v>765.05207238048752</v>
          </cell>
          <cell r="AU22">
            <v>-795.73800185076425</v>
          </cell>
          <cell r="AV22">
            <v>42.146357412618727</v>
          </cell>
          <cell r="AW22">
            <v>-11146.470971022383</v>
          </cell>
          <cell r="AX22">
            <v>259.14914697530185</v>
          </cell>
          <cell r="AY22">
            <v>38152.954600005374</v>
          </cell>
          <cell r="AZ22">
            <v>274.46247640983347</v>
          </cell>
        </row>
        <row r="23">
          <cell r="A23">
            <v>2023</v>
          </cell>
          <cell r="B23">
            <v>59.621605073582948</v>
          </cell>
          <cell r="C23">
            <v>504.60298123278881</v>
          </cell>
          <cell r="D23">
            <v>39836.263252140932</v>
          </cell>
          <cell r="E23">
            <v>-940.37839492641717</v>
          </cell>
          <cell r="F23">
            <v>-1000.0000000000001</v>
          </cell>
          <cell r="G23">
            <v>-11192.056707372221</v>
          </cell>
          <cell r="H23">
            <v>-11696.65968860501</v>
          </cell>
          <cell r="I23">
            <v>26948.852123123794</v>
          </cell>
          <cell r="J23">
            <v>-12887.411129017139</v>
          </cell>
          <cell r="K23">
            <v>-940.37839492641717</v>
          </cell>
          <cell r="L23">
            <v>0</v>
          </cell>
          <cell r="M23">
            <v>-11192.056707372221</v>
          </cell>
          <cell r="N23">
            <v>0</v>
          </cell>
          <cell r="O23">
            <v>38227.981922344079</v>
          </cell>
          <cell r="P23">
            <v>11279.129799220285</v>
          </cell>
          <cell r="Q23">
            <v>-1259.9168274912763</v>
          </cell>
          <cell r="R23">
            <v>-319.53843256485914</v>
          </cell>
          <cell r="S23">
            <v>-12730.809426353844</v>
          </cell>
          <cell r="T23">
            <v>-1538.7527189816228</v>
          </cell>
          <cell r="U23">
            <v>36579.187353871588</v>
          </cell>
          <cell r="V23">
            <v>-1648.7945684724909</v>
          </cell>
          <cell r="W23">
            <v>-1328.1413482080397</v>
          </cell>
          <cell r="X23">
            <v>-68.224520716763436</v>
          </cell>
          <cell r="Y23">
            <v>-13338.056094578882</v>
          </cell>
          <cell r="Z23">
            <v>-607.24666822503787</v>
          </cell>
          <cell r="AA23">
            <v>35905.78452029347</v>
          </cell>
          <cell r="AB23">
            <v>-673.40283357811859</v>
          </cell>
          <cell r="AC23">
            <v>-1360.2036132937787</v>
          </cell>
          <cell r="AD23">
            <v>-32.062265085739</v>
          </cell>
          <cell r="AE23">
            <v>-13413.319478551868</v>
          </cell>
          <cell r="AF23">
            <v>-75.263383972986048</v>
          </cell>
          <cell r="AG23">
            <v>35825.039990283352</v>
          </cell>
          <cell r="AH23">
            <v>-80.74453001011716</v>
          </cell>
          <cell r="AI23">
            <v>-1368.0628401596266</v>
          </cell>
          <cell r="AJ23">
            <v>-7.8592268658478588</v>
          </cell>
          <cell r="AK23">
            <v>-13488.301602000289</v>
          </cell>
          <cell r="AL23">
            <v>-74.98212344842068</v>
          </cell>
          <cell r="AM23">
            <v>35744.299968316598</v>
          </cell>
          <cell r="AN23">
            <v>-80.740021966754284</v>
          </cell>
          <cell r="AO23">
            <v>-1288.6607686215175</v>
          </cell>
          <cell r="AP23">
            <v>79.402071538109112</v>
          </cell>
          <cell r="AQ23">
            <v>-12694.280886619203</v>
          </cell>
          <cell r="AR23">
            <v>794.02071538108612</v>
          </cell>
          <cell r="AS23">
            <v>36601.600203338232</v>
          </cell>
          <cell r="AT23">
            <v>857.30023502163385</v>
          </cell>
          <cell r="AU23">
            <v>-1243.0142353623967</v>
          </cell>
          <cell r="AV23">
            <v>45.646533259120815</v>
          </cell>
          <cell r="AW23">
            <v>-12389.485206384779</v>
          </cell>
          <cell r="AX23">
            <v>304.79568023442334</v>
          </cell>
          <cell r="AY23">
            <v>36926.31774895345</v>
          </cell>
          <cell r="AZ23">
            <v>324.71754561521811</v>
          </cell>
        </row>
        <row r="24">
          <cell r="A24">
            <v>2024</v>
          </cell>
          <cell r="B24">
            <v>-320.64121040497275</v>
          </cell>
          <cell r="C24">
            <v>183.96177082781605</v>
          </cell>
          <cell r="D24">
            <v>39216.147224153152</v>
          </cell>
          <cell r="E24">
            <v>-1320.641210404973</v>
          </cell>
          <cell r="F24">
            <v>-1000.0000000000002</v>
          </cell>
          <cell r="G24">
            <v>-12512.697917777194</v>
          </cell>
          <cell r="H24">
            <v>-12696.65968860501</v>
          </cell>
          <cell r="I24">
            <v>25110.09271534497</v>
          </cell>
          <cell r="J24">
            <v>-14106.054508808182</v>
          </cell>
          <cell r="K24">
            <v>-1320.641210404973</v>
          </cell>
          <cell r="L24">
            <v>0</v>
          </cell>
          <cell r="M24">
            <v>-12512.697917777194</v>
          </cell>
          <cell r="N24">
            <v>0</v>
          </cell>
          <cell r="O24">
            <v>36924.008739676887</v>
          </cell>
          <cell r="P24">
            <v>11813.916024331917</v>
          </cell>
          <cell r="Q24">
            <v>-1700.5463210099549</v>
          </cell>
          <cell r="R24">
            <v>-379.90511060498193</v>
          </cell>
          <cell r="S24">
            <v>-14431.355747363799</v>
          </cell>
          <cell r="T24">
            <v>-1918.6578295866057</v>
          </cell>
          <cell r="U24">
            <v>34861.974912527061</v>
          </cell>
          <cell r="V24">
            <v>-2062.0338271498258</v>
          </cell>
          <cell r="W24">
            <v>-1771.565485327965</v>
          </cell>
          <cell r="X24">
            <v>-71.019164318010098</v>
          </cell>
          <cell r="Y24">
            <v>-15109.621579906847</v>
          </cell>
          <cell r="Z24">
            <v>-678.26583254304751</v>
          </cell>
          <cell r="AA24">
            <v>34105.710333956536</v>
          </cell>
          <cell r="AB24">
            <v>-756.26457857052446</v>
          </cell>
          <cell r="AC24">
            <v>-1812.7937978686141</v>
          </cell>
          <cell r="AD24">
            <v>-41.228312540649085</v>
          </cell>
          <cell r="AE24">
            <v>-15226.113276420481</v>
          </cell>
          <cell r="AF24">
            <v>-116.49169651363445</v>
          </cell>
          <cell r="AG24">
            <v>33981.289785763627</v>
          </cell>
          <cell r="AH24">
            <v>-124.42054819290934</v>
          </cell>
          <cell r="AI24">
            <v>-1820.5058878719715</v>
          </cell>
          <cell r="AJ24">
            <v>-7.7120900033573889</v>
          </cell>
          <cell r="AK24">
            <v>-15308.807489872261</v>
          </cell>
          <cell r="AL24">
            <v>-82.694213451779433</v>
          </cell>
          <cell r="AM24">
            <v>33891.481957345852</v>
          </cell>
          <cell r="AN24">
            <v>-89.807828417775454</v>
          </cell>
          <cell r="AO24">
            <v>-1741.1038163338626</v>
          </cell>
          <cell r="AP24">
            <v>79.402071538108885</v>
          </cell>
          <cell r="AQ24">
            <v>-14435.384702953066</v>
          </cell>
          <cell r="AR24">
            <v>873.42278691919455</v>
          </cell>
          <cell r="AS24">
            <v>34842.579306177002</v>
          </cell>
          <cell r="AT24">
            <v>951.09734883115016</v>
          </cell>
          <cell r="AU24">
            <v>-1692.0088339648858</v>
          </cell>
          <cell r="AV24">
            <v>49.094982368976844</v>
          </cell>
          <cell r="AW24">
            <v>-14081.494040349666</v>
          </cell>
          <cell r="AX24">
            <v>353.89066260340041</v>
          </cell>
          <cell r="AY24">
            <v>35221.844209658659</v>
          </cell>
          <cell r="AZ24">
            <v>379.2649034816568</v>
          </cell>
        </row>
        <row r="25">
          <cell r="A25">
            <v>2025</v>
          </cell>
          <cell r="B25">
            <v>-702.97617206381074</v>
          </cell>
          <cell r="C25">
            <v>-519.01440123599468</v>
          </cell>
          <cell r="D25">
            <v>38188.684393500727</v>
          </cell>
          <cell r="E25">
            <v>-1702.976172063811</v>
          </cell>
          <cell r="F25">
            <v>-1000.0000000000002</v>
          </cell>
          <cell r="G25">
            <v>-14215.674089841004</v>
          </cell>
          <cell r="H25">
            <v>-13696.65968860501</v>
          </cell>
          <cell r="I25">
            <v>22843.524101825853</v>
          </cell>
          <cell r="J25">
            <v>-15345.160291674874</v>
          </cell>
          <cell r="K25">
            <v>-1702.976172063811</v>
          </cell>
          <cell r="L25">
            <v>0</v>
          </cell>
          <cell r="M25">
            <v>-14215.674089841004</v>
          </cell>
          <cell r="N25">
            <v>0</v>
          </cell>
          <cell r="O25">
            <v>35204.406137297003</v>
          </cell>
          <cell r="P25">
            <v>12360.88203547115</v>
          </cell>
          <cell r="Q25">
            <v>-2150.8959909797477</v>
          </cell>
          <cell r="R25">
            <v>-447.91981891593673</v>
          </cell>
          <cell r="S25">
            <v>-16582.251738343548</v>
          </cell>
          <cell r="T25">
            <v>-2366.5776485025435</v>
          </cell>
          <cell r="U25">
            <v>32653.426639854184</v>
          </cell>
          <cell r="V25">
            <v>-2550.9794974428187</v>
          </cell>
          <cell r="W25">
            <v>-2224.4774173790856</v>
          </cell>
          <cell r="X25">
            <v>-73.581426399337943</v>
          </cell>
          <cell r="Y25">
            <v>-17334.098997285932</v>
          </cell>
          <cell r="Z25">
            <v>-751.84725894238363</v>
          </cell>
          <cell r="AA25">
            <v>31810.339148537485</v>
          </cell>
          <cell r="AB25">
            <v>-843.08749131669902</v>
          </cell>
          <cell r="AC25">
            <v>-2275.7747405279447</v>
          </cell>
          <cell r="AD25">
            <v>-51.29732314885905</v>
          </cell>
          <cell r="AE25">
            <v>-17501.888016948426</v>
          </cell>
          <cell r="AF25">
            <v>-167.78901966249396</v>
          </cell>
          <cell r="AG25">
            <v>31631.333179294055</v>
          </cell>
          <cell r="AH25">
            <v>-179.00596924342972</v>
          </cell>
          <cell r="AI25">
            <v>-2283.4093367922719</v>
          </cell>
          <cell r="AJ25">
            <v>-7.6345962643272287</v>
          </cell>
          <cell r="AK25">
            <v>-17592.216826664531</v>
          </cell>
          <cell r="AL25">
            <v>-90.328809716105752</v>
          </cell>
          <cell r="AM25">
            <v>31532.382779420099</v>
          </cell>
          <cell r="AN25">
            <v>-98.950399873956485</v>
          </cell>
          <cell r="AO25">
            <v>-2204.007265254163</v>
          </cell>
          <cell r="AP25">
            <v>79.402071538108885</v>
          </cell>
          <cell r="AQ25">
            <v>-16639.39196820723</v>
          </cell>
          <cell r="AR25">
            <v>952.82485845730116</v>
          </cell>
          <cell r="AS25">
            <v>32578.852201874226</v>
          </cell>
          <cell r="AT25">
            <v>1046.4694224541272</v>
          </cell>
          <cell r="AU25">
            <v>-2151.5147960774466</v>
          </cell>
          <cell r="AV25">
            <v>52.49246917671644</v>
          </cell>
          <cell r="AW25">
            <v>-16233.008836427112</v>
          </cell>
          <cell r="AX25">
            <v>406.38313178011776</v>
          </cell>
          <cell r="AY25">
            <v>33016.977861971049</v>
          </cell>
          <cell r="AZ25">
            <v>438.12566009682268</v>
          </cell>
        </row>
        <row r="26">
          <cell r="A26">
            <v>2026</v>
          </cell>
          <cell r="B26">
            <v>-1185.7405100272392</v>
          </cell>
          <cell r="C26">
            <v>-1704.7549112632339</v>
          </cell>
          <cell r="D26">
            <v>36657.351044150884</v>
          </cell>
          <cell r="E26">
            <v>-2185.7405100272395</v>
          </cell>
          <cell r="F26">
            <v>-1000.0000000000002</v>
          </cell>
          <cell r="G26">
            <v>-16401.414599868243</v>
          </cell>
          <cell r="H26">
            <v>-14696.65968860501</v>
          </cell>
          <cell r="I26">
            <v>20052.278979602033</v>
          </cell>
          <cell r="J26">
            <v>-16605.072064548851</v>
          </cell>
          <cell r="K26">
            <v>-2185.7405100272395</v>
          </cell>
          <cell r="L26">
            <v>0</v>
          </cell>
          <cell r="M26">
            <v>-16401.414599868243</v>
          </cell>
          <cell r="N26">
            <v>0</v>
          </cell>
          <cell r="O26">
            <v>32976.105358873232</v>
          </cell>
          <cell r="P26">
            <v>12923.826379271199</v>
          </cell>
          <cell r="Q26">
            <v>-2708.6290307913314</v>
          </cell>
          <cell r="R26">
            <v>-522.88852076409194</v>
          </cell>
          <cell r="S26">
            <v>-19290.880769134877</v>
          </cell>
          <cell r="T26">
            <v>-2889.4661692666341</v>
          </cell>
          <cell r="U26">
            <v>29852.290585504561</v>
          </cell>
          <cell r="V26">
            <v>-3123.814773368671</v>
          </cell>
          <cell r="W26">
            <v>-2784.5220772248417</v>
          </cell>
          <cell r="X26">
            <v>-75.893046433510335</v>
          </cell>
          <cell r="Y26">
            <v>-20118.621074510775</v>
          </cell>
          <cell r="Z26">
            <v>-827.74030537589715</v>
          </cell>
          <cell r="AA26">
            <v>28918.601323264254</v>
          </cell>
          <cell r="AB26">
            <v>-933.68926224030656</v>
          </cell>
          <cell r="AC26">
            <v>-2846.8285491503261</v>
          </cell>
          <cell r="AD26">
            <v>-62.306471925484402</v>
          </cell>
          <cell r="AE26">
            <v>-20348.716566098752</v>
          </cell>
          <cell r="AF26">
            <v>-230.09549158797745</v>
          </cell>
          <cell r="AG26">
            <v>28672.968625917929</v>
          </cell>
          <cell r="AH26">
            <v>-245.63269734632559</v>
          </cell>
          <cell r="AI26">
            <v>-2854.4516010781581</v>
          </cell>
          <cell r="AJ26">
            <v>-7.6230519278319662</v>
          </cell>
          <cell r="AK26">
            <v>-20446.66842774269</v>
          </cell>
          <cell r="AL26">
            <v>-97.951861643938173</v>
          </cell>
          <cell r="AM26">
            <v>28564.733684790961</v>
          </cell>
          <cell r="AN26">
            <v>-108.2349411269679</v>
          </cell>
          <cell r="AO26">
            <v>-2775.0495295400488</v>
          </cell>
          <cell r="AP26">
            <v>79.40207153810934</v>
          </cell>
          <cell r="AQ26">
            <v>-19414.441497747277</v>
          </cell>
          <cell r="AR26">
            <v>1032.2269299954132</v>
          </cell>
          <cell r="AS26">
            <v>29708.176586041212</v>
          </cell>
          <cell r="AT26">
            <v>1143.4429012502515</v>
          </cell>
          <cell r="AU26">
            <v>-2719.2097827202415</v>
          </cell>
          <cell r="AV26">
            <v>55.83974681980726</v>
          </cell>
          <cell r="AW26">
            <v>-18952.218619147352</v>
          </cell>
          <cell r="AX26">
            <v>462.22287859992502</v>
          </cell>
          <cell r="AY26">
            <v>30209.498619189399</v>
          </cell>
          <cell r="AZ26">
            <v>501.32203314818616</v>
          </cell>
        </row>
        <row r="27">
          <cell r="A27">
            <v>2027</v>
          </cell>
          <cell r="B27">
            <v>-1654.6554347784438</v>
          </cell>
          <cell r="C27">
            <v>-3359.4103460416777</v>
          </cell>
          <cell r="D27">
            <v>34621.084467369736</v>
          </cell>
          <cell r="E27">
            <v>-2654.6554347784436</v>
          </cell>
          <cell r="F27">
            <v>-999.99999999999977</v>
          </cell>
          <cell r="G27">
            <v>-19056.070034646687</v>
          </cell>
          <cell r="H27">
            <v>-15696.65968860501</v>
          </cell>
          <cell r="I27">
            <v>16734.945283794113</v>
          </cell>
          <cell r="J27">
            <v>-17886.139183575622</v>
          </cell>
          <cell r="K27">
            <v>-2654.6554347784436</v>
          </cell>
          <cell r="L27">
            <v>0</v>
          </cell>
          <cell r="M27">
            <v>-19056.070034646687</v>
          </cell>
          <cell r="N27">
            <v>0</v>
          </cell>
          <cell r="O27">
            <v>30231.358568768395</v>
          </cell>
          <cell r="P27">
            <v>13496.413284974282</v>
          </cell>
          <cell r="Q27">
            <v>-3259.0178997498942</v>
          </cell>
          <cell r="R27">
            <v>-604.36246497145066</v>
          </cell>
          <cell r="S27">
            <v>-22549.898668884773</v>
          </cell>
          <cell r="T27">
            <v>-3493.8286342380852</v>
          </cell>
          <cell r="U27">
            <v>26442.940420650299</v>
          </cell>
          <cell r="V27">
            <v>-3788.4181481180967</v>
          </cell>
          <cell r="W27">
            <v>-3336.9238700723608</v>
          </cell>
          <cell r="X27">
            <v>-77.905970322466601</v>
          </cell>
          <cell r="Y27">
            <v>-23455.544944583136</v>
          </cell>
          <cell r="Z27">
            <v>-905.64627569836375</v>
          </cell>
          <cell r="AA27">
            <v>25415.111624601705</v>
          </cell>
          <cell r="AB27">
            <v>-1027.8287960485941</v>
          </cell>
          <cell r="AC27">
            <v>-3411.033799502804</v>
          </cell>
          <cell r="AD27">
            <v>-74.109929430443117</v>
          </cell>
          <cell r="AE27">
            <v>-23759.750365601554</v>
          </cell>
          <cell r="AF27">
            <v>-304.20542101841784</v>
          </cell>
          <cell r="AG27">
            <v>25089.826180024043</v>
          </cell>
          <cell r="AH27">
            <v>-325.28544457766111</v>
          </cell>
          <cell r="AI27">
            <v>-3418.6803300910155</v>
          </cell>
          <cell r="AJ27">
            <v>-7.6465305882115899</v>
          </cell>
          <cell r="AK27">
            <v>-23865.348757833704</v>
          </cell>
          <cell r="AL27">
            <v>-105.59839223215022</v>
          </cell>
          <cell r="AM27">
            <v>24972.127321016618</v>
          </cell>
          <cell r="AN27">
            <v>-117.6988590074252</v>
          </cell>
          <cell r="AO27">
            <v>-3339.2782585529058</v>
          </cell>
          <cell r="AP27">
            <v>79.402071538109794</v>
          </cell>
          <cell r="AQ27">
            <v>-22753.719756300183</v>
          </cell>
          <cell r="AR27">
            <v>1111.6290015335217</v>
          </cell>
          <cell r="AS27">
            <v>26214.171995643406</v>
          </cell>
          <cell r="AT27">
            <v>1242.044674626788</v>
          </cell>
          <cell r="AU27">
            <v>-3280.1407012472932</v>
          </cell>
          <cell r="AV27">
            <v>59.137557305612518</v>
          </cell>
          <cell r="AW27">
            <v>-22232.359320394644</v>
          </cell>
          <cell r="AX27">
            <v>521.36043590553891</v>
          </cell>
          <cell r="AY27">
            <v>26783.049351034108</v>
          </cell>
          <cell r="AZ27">
            <v>568.87735539070127</v>
          </cell>
        </row>
        <row r="28">
          <cell r="A28">
            <v>2028</v>
          </cell>
          <cell r="B28">
            <v>-2141.8059103693513</v>
          </cell>
          <cell r="C28">
            <v>-5501.2162564110295</v>
          </cell>
          <cell r="D28">
            <v>32066.932078623602</v>
          </cell>
          <cell r="E28">
            <v>-3141.8059103693517</v>
          </cell>
          <cell r="F28">
            <v>-1000.0000000000005</v>
          </cell>
          <cell r="G28">
            <v>-22197.87594501604</v>
          </cell>
          <cell r="H28">
            <v>-16696.65968860501</v>
          </cell>
          <cell r="I28">
            <v>12878.215207637386</v>
          </cell>
          <cell r="J28">
            <v>-19188.716870986216</v>
          </cell>
          <cell r="K28">
            <v>-3141.8059103693517</v>
          </cell>
          <cell r="L28">
            <v>0</v>
          </cell>
          <cell r="M28">
            <v>-22197.87594501604</v>
          </cell>
          <cell r="N28">
            <v>0</v>
          </cell>
          <cell r="O28">
            <v>26955.462393051788</v>
          </cell>
          <cell r="P28">
            <v>14077.247185414402</v>
          </cell>
          <cell r="Q28">
            <v>-3833.8847291678067</v>
          </cell>
          <cell r="R28">
            <v>-692.0788187984549</v>
          </cell>
          <cell r="S28">
            <v>-26383.783398052579</v>
          </cell>
          <cell r="T28">
            <v>-4185.9074530365397</v>
          </cell>
          <cell r="U28">
            <v>22402.90112266377</v>
          </cell>
          <cell r="V28">
            <v>-4552.5612703880179</v>
          </cell>
          <cell r="W28">
            <v>-3913.5841498992986</v>
          </cell>
          <cell r="X28">
            <v>-79.699420731491955</v>
          </cell>
          <cell r="Y28">
            <v>-27369.129094482436</v>
          </cell>
          <cell r="Z28">
            <v>-985.34569642985662</v>
          </cell>
          <cell r="AA28">
            <v>21277.559063151475</v>
          </cell>
          <cell r="AB28">
            <v>-1125.3420595122952</v>
          </cell>
          <cell r="AC28">
            <v>-4000.2234686644147</v>
          </cell>
          <cell r="AD28">
            <v>-86.639318765116059</v>
          </cell>
          <cell r="AE28">
            <v>-27759.973834265969</v>
          </cell>
          <cell r="AF28">
            <v>-390.84473978353344</v>
          </cell>
          <cell r="AG28">
            <v>20858.65743428699</v>
          </cell>
          <cell r="AH28">
            <v>-418.90162886448525</v>
          </cell>
          <cell r="AI28">
            <v>-4007.9172673937669</v>
          </cell>
          <cell r="AJ28">
            <v>-7.6937987293522383</v>
          </cell>
          <cell r="AK28">
            <v>-27873.266025227473</v>
          </cell>
          <cell r="AL28">
            <v>-113.29219096150337</v>
          </cell>
          <cell r="AM28">
            <v>20731.288479354094</v>
          </cell>
          <cell r="AN28">
            <v>-127.36895493289558</v>
          </cell>
          <cell r="AO28">
            <v>-3928.515195855658</v>
          </cell>
          <cell r="AP28">
            <v>79.402071538108885</v>
          </cell>
          <cell r="AQ28">
            <v>-26682.234952155843</v>
          </cell>
          <cell r="AR28">
            <v>1191.0310730716301</v>
          </cell>
          <cell r="AS28">
            <v>22073.590562848709</v>
          </cell>
          <cell r="AT28">
            <v>1342.3020834946146</v>
          </cell>
          <cell r="AU28">
            <v>-3866.1285641797922</v>
          </cell>
          <cell r="AV28">
            <v>62.386631675865829</v>
          </cell>
          <cell r="AW28">
            <v>-26098.487884574435</v>
          </cell>
          <cell r="AX28">
            <v>583.74706758140746</v>
          </cell>
          <cell r="AY28">
            <v>22714.40664525313</v>
          </cell>
          <cell r="AZ28">
            <v>640.81608240442074</v>
          </cell>
        </row>
        <row r="29">
          <cell r="A29">
            <v>2029</v>
          </cell>
          <cell r="B29">
            <v>-2533.0081412394293</v>
          </cell>
          <cell r="C29">
            <v>-8034.2243976504587</v>
          </cell>
          <cell r="D29">
            <v>29067.940693647357</v>
          </cell>
          <cell r="E29">
            <v>-3533.008141239422</v>
          </cell>
          <cell r="F29">
            <v>-999.99999999999272</v>
          </cell>
          <cell r="G29">
            <v>-25730.884086255461</v>
          </cell>
          <cell r="H29">
            <v>-17696.659688605003</v>
          </cell>
          <cell r="I29">
            <v>8554.7743800519929</v>
          </cell>
          <cell r="J29">
            <v>-20513.166313595364</v>
          </cell>
          <cell r="K29">
            <v>-3533.008141239422</v>
          </cell>
          <cell r="L29">
            <v>0</v>
          </cell>
          <cell r="M29">
            <v>-25730.884086255461</v>
          </cell>
          <cell r="N29">
            <v>0</v>
          </cell>
          <cell r="O29">
            <v>23218.229687172388</v>
          </cell>
          <cell r="P29">
            <v>14663.455307120395</v>
          </cell>
          <cell r="Q29">
            <v>-4318.7349597747416</v>
          </cell>
          <cell r="R29">
            <v>-785.72681853531958</v>
          </cell>
          <cell r="S29">
            <v>-30702.518357827321</v>
          </cell>
          <cell r="T29">
            <v>-4971.6342715718602</v>
          </cell>
          <cell r="U29">
            <v>17794.398089623872</v>
          </cell>
          <cell r="V29">
            <v>-5423.8315975485166</v>
          </cell>
          <cell r="W29">
            <v>-4400.1307133414748</v>
          </cell>
          <cell r="X29">
            <v>-81.395753566733219</v>
          </cell>
          <cell r="Y29">
            <v>-31769.25980782391</v>
          </cell>
          <cell r="Z29">
            <v>-1066.7414499965889</v>
          </cell>
          <cell r="AA29">
            <v>16568.210274177723</v>
          </cell>
          <cell r="AB29">
            <v>-1226.1878154461483</v>
          </cell>
          <cell r="AC29">
            <v>-4500.0323355781038</v>
          </cell>
          <cell r="AD29">
            <v>-99.901622236629009</v>
          </cell>
          <cell r="AE29">
            <v>-32260.006169844073</v>
          </cell>
          <cell r="AF29">
            <v>-490.74636202016336</v>
          </cell>
          <cell r="AG29">
            <v>16040.766432913504</v>
          </cell>
          <cell r="AH29">
            <v>-527.44384126421937</v>
          </cell>
          <cell r="AI29">
            <v>-4507.7692990925807</v>
          </cell>
          <cell r="AJ29">
            <v>-7.7369635144768836</v>
          </cell>
          <cell r="AK29">
            <v>-32381.035324320052</v>
          </cell>
          <cell r="AL29">
            <v>-121.02915447597843</v>
          </cell>
          <cell r="AM29">
            <v>15903.521845403155</v>
          </cell>
          <cell r="AN29">
            <v>-137.24458751034945</v>
          </cell>
          <cell r="AO29">
            <v>-4428.3672275544732</v>
          </cell>
          <cell r="AP29">
            <v>79.402071538107521</v>
          </cell>
          <cell r="AQ29">
            <v>-31110.602179710317</v>
          </cell>
          <cell r="AR29">
            <v>1270.4331446097349</v>
          </cell>
          <cell r="AS29">
            <v>17347.764773252627</v>
          </cell>
          <cell r="AT29">
            <v>1444.2429278494728</v>
          </cell>
          <cell r="AU29">
            <v>-4362.7795373857471</v>
          </cell>
          <cell r="AV29">
            <v>65.587690168726112</v>
          </cell>
          <cell r="AW29">
            <v>-30461.267421960183</v>
          </cell>
          <cell r="AX29">
            <v>649.33475775013358</v>
          </cell>
          <cell r="AY29">
            <v>18064.928573897119</v>
          </cell>
          <cell r="AZ29">
            <v>717.16380064449186</v>
          </cell>
        </row>
        <row r="30">
          <cell r="A30">
            <v>2030</v>
          </cell>
          <cell r="B30">
            <v>-2865.5447317980961</v>
          </cell>
          <cell r="C30">
            <v>-10899.769129448556</v>
          </cell>
          <cell r="D30">
            <v>25687.440837337537</v>
          </cell>
          <cell r="E30">
            <v>-3865.5447317980961</v>
          </cell>
          <cell r="F30">
            <v>-1000</v>
          </cell>
          <cell r="G30">
            <v>-29596.428818053559</v>
          </cell>
          <cell r="H30">
            <v>-18696.659688605003</v>
          </cell>
          <cell r="I30">
            <v>3827.586074383868</v>
          </cell>
          <cell r="J30">
            <v>-21859.85476295367</v>
          </cell>
          <cell r="K30">
            <v>-3865.5447317980961</v>
          </cell>
          <cell r="L30">
            <v>0</v>
          </cell>
          <cell r="M30">
            <v>-29596.428818053559</v>
          </cell>
          <cell r="N30">
            <v>0</v>
          </cell>
          <cell r="O30">
            <v>19083.713177306137</v>
          </cell>
          <cell r="P30">
            <v>15256.12710292227</v>
          </cell>
          <cell r="Q30">
            <v>-4750.9955281585117</v>
          </cell>
          <cell r="R30">
            <v>-885.45079636041555</v>
          </cell>
          <cell r="S30">
            <v>-35453.513885985834</v>
          </cell>
          <cell r="T30">
            <v>-5857.0850679322757</v>
          </cell>
          <cell r="U30">
            <v>12673.589983430185</v>
          </cell>
          <cell r="V30">
            <v>-6410.123193875952</v>
          </cell>
          <cell r="W30">
            <v>-4834.218520464774</v>
          </cell>
          <cell r="X30">
            <v>-83.222992306262313</v>
          </cell>
          <cell r="Y30">
            <v>-36603.478328288686</v>
          </cell>
          <cell r="Z30">
            <v>-1149.9644423028512</v>
          </cell>
          <cell r="AA30">
            <v>11343.038019314354</v>
          </cell>
          <cell r="AB30">
            <v>-1330.5519641158317</v>
          </cell>
          <cell r="AC30">
            <v>-4948.3061681338831</v>
          </cell>
          <cell r="AD30">
            <v>-114.08764766910917</v>
          </cell>
          <cell r="AE30">
            <v>-37208.312337977957</v>
          </cell>
          <cell r="AF30">
            <v>-604.83400968927162</v>
          </cell>
          <cell r="AG30">
            <v>10690.946467731945</v>
          </cell>
          <cell r="AH30">
            <v>-652.09155158240901</v>
          </cell>
          <cell r="AI30">
            <v>-4956.0719414762989</v>
          </cell>
          <cell r="AJ30">
            <v>-7.7657733424157414</v>
          </cell>
          <cell r="AK30">
            <v>-37337.107265796352</v>
          </cell>
          <cell r="AL30">
            <v>-128.79492781839508</v>
          </cell>
          <cell r="AM30">
            <v>10543.631614756086</v>
          </cell>
          <cell r="AN30">
            <v>-147.31485297585823</v>
          </cell>
          <cell r="AO30">
            <v>-4876.6698699381895</v>
          </cell>
          <cell r="AP30">
            <v>79.40207153810934</v>
          </cell>
          <cell r="AQ30">
            <v>-35987.272049648505</v>
          </cell>
          <cell r="AR30">
            <v>1349.8352161478469</v>
          </cell>
          <cell r="AS30">
            <v>12091.527089236612</v>
          </cell>
          <cell r="AT30">
            <v>1547.8954744805251</v>
          </cell>
          <cell r="AU30">
            <v>-4807.9284275597502</v>
          </cell>
          <cell r="AV30">
            <v>68.741442378439388</v>
          </cell>
          <cell r="AW30">
            <v>-35269.195849519936</v>
          </cell>
          <cell r="AX30">
            <v>718.07620012856933</v>
          </cell>
          <cell r="AY30">
            <v>12889.474325022486</v>
          </cell>
          <cell r="AZ30">
            <v>797.947235785874</v>
          </cell>
        </row>
        <row r="31">
          <cell r="A31">
            <v>2031</v>
          </cell>
          <cell r="B31">
            <v>-3117.0188165011905</v>
          </cell>
          <cell r="C31">
            <v>-14016.787945949745</v>
          </cell>
          <cell r="D31">
            <v>21992.480396395709</v>
          </cell>
          <cell r="E31">
            <v>-4117.0188165011914</v>
          </cell>
          <cell r="F31">
            <v>-1000.0000000000009</v>
          </cell>
          <cell r="G31">
            <v>-33713.447634554752</v>
          </cell>
          <cell r="H31">
            <v>-19696.659688605007</v>
          </cell>
          <cell r="I31">
            <v>-1236.67524078564</v>
          </cell>
          <cell r="J31">
            <v>-23229.155637181349</v>
          </cell>
          <cell r="K31">
            <v>-4117.0188165011914</v>
          </cell>
          <cell r="L31">
            <v>0</v>
          </cell>
          <cell r="M31">
            <v>-33713.447634554752</v>
          </cell>
          <cell r="N31">
            <v>0</v>
          </cell>
          <cell r="O31">
            <v>14618.212498061634</v>
          </cell>
          <cell r="P31">
            <v>15854.887738847274</v>
          </cell>
          <cell r="Q31">
            <v>-5108.9064307941408</v>
          </cell>
          <cell r="R31">
            <v>-991.88761429294937</v>
          </cell>
          <cell r="S31">
            <v>-40562.420316779971</v>
          </cell>
          <cell r="T31">
            <v>-6848.9726822252196</v>
          </cell>
          <cell r="U31">
            <v>7098.0703663400018</v>
          </cell>
          <cell r="V31">
            <v>-7520.1421317216318</v>
          </cell>
          <cell r="W31">
            <v>-5193.9297239237658</v>
          </cell>
          <cell r="X31">
            <v>-85.023293129625017</v>
          </cell>
          <cell r="Y31">
            <v>-41797.40805221245</v>
          </cell>
          <cell r="Z31">
            <v>-1234.9877354324781</v>
          </cell>
          <cell r="AA31">
            <v>5659.6027940326812</v>
          </cell>
          <cell r="AB31">
            <v>-1438.4675723073206</v>
          </cell>
          <cell r="AC31">
            <v>-5323.0994192162298</v>
          </cell>
          <cell r="AD31">
            <v>-129.16969529246398</v>
          </cell>
          <cell r="AE31">
            <v>-42531.41175719419</v>
          </cell>
          <cell r="AF31">
            <v>-734.00370498174016</v>
          </cell>
          <cell r="AG31">
            <v>4865.5852153567503</v>
          </cell>
          <cell r="AH31">
            <v>-794.01757867593096</v>
          </cell>
          <cell r="AI31">
            <v>-5330.8760872639305</v>
          </cell>
          <cell r="AJ31">
            <v>-7.7766680477006958</v>
          </cell>
          <cell r="AK31">
            <v>-42667.983353060285</v>
          </cell>
          <cell r="AL31">
            <v>-136.57159586609487</v>
          </cell>
          <cell r="AM31">
            <v>4708.0201110432736</v>
          </cell>
          <cell r="AN31">
            <v>-157.5651043134767</v>
          </cell>
          <cell r="AO31">
            <v>-5251.474015725822</v>
          </cell>
          <cell r="AP31">
            <v>79.40207153810843</v>
          </cell>
          <cell r="AQ31">
            <v>-41238.746065374326</v>
          </cell>
          <cell r="AR31">
            <v>1429.237287685959</v>
          </cell>
          <cell r="AS31">
            <v>6361.3085758516336</v>
          </cell>
          <cell r="AT31">
            <v>1653.28846480836</v>
          </cell>
          <cell r="AU31">
            <v>-5179.6254283131875</v>
          </cell>
          <cell r="AV31">
            <v>71.848587412634515</v>
          </cell>
          <cell r="AW31">
            <v>-40448.821277833122</v>
          </cell>
          <cell r="AX31">
            <v>789.92478754120384</v>
          </cell>
          <cell r="AY31">
            <v>7244.5028372171319</v>
          </cell>
          <cell r="AZ31">
            <v>883.19426136549828</v>
          </cell>
        </row>
        <row r="32">
          <cell r="A32">
            <v>2032</v>
          </cell>
          <cell r="B32">
            <v>-3324.630253747473</v>
          </cell>
          <cell r="C32">
            <v>-17341.418199697218</v>
          </cell>
          <cell r="D32">
            <v>18026.555998249343</v>
          </cell>
          <cell r="E32">
            <v>-4324.630253747473</v>
          </cell>
          <cell r="F32">
            <v>-1000</v>
          </cell>
          <cell r="G32">
            <v>-38038.077888302229</v>
          </cell>
          <cell r="H32">
            <v>-20696.65968860501</v>
          </cell>
          <cell r="I32">
            <v>-6596.0586343467621</v>
          </cell>
          <cell r="J32">
            <v>-24622.614632596105</v>
          </cell>
          <cell r="K32">
            <v>-4324.630253747473</v>
          </cell>
          <cell r="L32">
            <v>0</v>
          </cell>
          <cell r="M32">
            <v>-38038.077888302229</v>
          </cell>
          <cell r="N32">
            <v>0</v>
          </cell>
          <cell r="O32">
            <v>9865.8712385312792</v>
          </cell>
          <cell r="P32">
            <v>16461.929872878041</v>
          </cell>
          <cell r="Q32">
            <v>-5446.6410727034827</v>
          </cell>
          <cell r="R32">
            <v>-1122.0108189560096</v>
          </cell>
          <cell r="S32">
            <v>-46009.061389483453</v>
          </cell>
          <cell r="T32">
            <v>-7970.9835011812247</v>
          </cell>
          <cell r="U32">
            <v>1084.7163467228793</v>
          </cell>
          <cell r="V32">
            <v>-8781.1548918084009</v>
          </cell>
          <cell r="W32">
            <v>-5533.4525425289112</v>
          </cell>
          <cell r="X32">
            <v>-86.811469825428503</v>
          </cell>
          <cell r="Y32">
            <v>-47330.86059474136</v>
          </cell>
          <cell r="Z32">
            <v>-1321.7992052579066</v>
          </cell>
          <cell r="AA32">
            <v>-465.26948941841226</v>
          </cell>
          <cell r="AB32">
            <v>-1549.9858361412917</v>
          </cell>
          <cell r="AC32">
            <v>-5678.5754788490749</v>
          </cell>
          <cell r="AD32">
            <v>-145.12293632016372</v>
          </cell>
          <cell r="AE32">
            <v>-48209.987236043264</v>
          </cell>
          <cell r="AF32">
            <v>-879.12664130190387</v>
          </cell>
          <cell r="AG32">
            <v>-1419.6524486184594</v>
          </cell>
          <cell r="AH32">
            <v>-954.38295920004714</v>
          </cell>
          <cell r="AI32">
            <v>-5686.3668821873507</v>
          </cell>
          <cell r="AJ32">
            <v>-7.7914033382758134</v>
          </cell>
          <cell r="AK32">
            <v>-48354.350235247635</v>
          </cell>
          <cell r="AL32">
            <v>-144.36299920437159</v>
          </cell>
          <cell r="AM32">
            <v>-1587.6546528936738</v>
          </cell>
          <cell r="AN32">
            <v>-168.00220427521435</v>
          </cell>
          <cell r="AO32">
            <v>-5606.9648106492423</v>
          </cell>
          <cell r="AP32">
            <v>79.40207153810843</v>
          </cell>
          <cell r="AQ32">
            <v>-46845.710876023571</v>
          </cell>
          <cell r="AR32">
            <v>1508.6393592240638</v>
          </cell>
          <cell r="AS32">
            <v>172.79646996090264</v>
          </cell>
          <cell r="AT32">
            <v>1760.4511228545764</v>
          </cell>
          <cell r="AU32">
            <v>-5532.0549966019244</v>
          </cell>
          <cell r="AV32">
            <v>74.909814047317923</v>
          </cell>
          <cell r="AW32">
            <v>-45980.876274435046</v>
          </cell>
          <cell r="AX32">
            <v>864.8346015885254</v>
          </cell>
          <cell r="AY32">
            <v>1145.730377685494</v>
          </cell>
          <cell r="AZ32">
            <v>972.93390772459134</v>
          </cell>
        </row>
        <row r="33">
          <cell r="A33">
            <v>2033</v>
          </cell>
          <cell r="B33">
            <v>-3459.4344546766802</v>
          </cell>
          <cell r="C33">
            <v>-20800.852654373899</v>
          </cell>
          <cell r="D33">
            <v>13850.646027273926</v>
          </cell>
          <cell r="E33">
            <v>-4459.4344546766797</v>
          </cell>
          <cell r="F33">
            <v>-999.99999999999955</v>
          </cell>
          <cell r="G33">
            <v>-42497.512342978909</v>
          </cell>
          <cell r="H33">
            <v>-21696.65968860501</v>
          </cell>
          <cell r="I33">
            <v>-12193.878488979793</v>
          </cell>
          <cell r="J33">
            <v>-26044.524516253718</v>
          </cell>
          <cell r="K33">
            <v>-4459.4344546766797</v>
          </cell>
          <cell r="L33">
            <v>0</v>
          </cell>
          <cell r="M33">
            <v>-42497.512342978909</v>
          </cell>
          <cell r="N33">
            <v>0</v>
          </cell>
          <cell r="O33">
            <v>4887.2617410844932</v>
          </cell>
          <cell r="P33">
            <v>17081.140230064288</v>
          </cell>
          <cell r="Q33">
            <v>-5737.1106772184503</v>
          </cell>
          <cell r="R33">
            <v>-1277.6762225417706</v>
          </cell>
          <cell r="S33">
            <v>-51746.172066701904</v>
          </cell>
          <cell r="T33">
            <v>-9248.6597237229944</v>
          </cell>
          <cell r="U33">
            <v>-5334.173312237991</v>
          </cell>
          <cell r="V33">
            <v>-10221.435053322484</v>
          </cell>
          <cell r="W33">
            <v>-5825.6675777336959</v>
          </cell>
          <cell r="X33">
            <v>-88.556900515245616</v>
          </cell>
          <cell r="Y33">
            <v>-53156.528172475053</v>
          </cell>
          <cell r="Z33">
            <v>-1410.3561057731495</v>
          </cell>
          <cell r="AA33">
            <v>-6999.7380428840843</v>
          </cell>
          <cell r="AB33">
            <v>-1665.5647306460933</v>
          </cell>
          <cell r="AC33">
            <v>-5987.6426826314882</v>
          </cell>
          <cell r="AD33">
            <v>-161.97510489779233</v>
          </cell>
          <cell r="AE33">
            <v>-54197.629918674749</v>
          </cell>
          <cell r="AF33">
            <v>-1041.1017461996962</v>
          </cell>
          <cell r="AG33">
            <v>-8135.0379938485657</v>
          </cell>
          <cell r="AH33">
            <v>-1135.2999509644815</v>
          </cell>
          <cell r="AI33">
            <v>-5995.4375561575871</v>
          </cell>
          <cell r="AJ33">
            <v>-7.7948735260988542</v>
          </cell>
          <cell r="AK33">
            <v>-54349.787791405222</v>
          </cell>
          <cell r="AL33">
            <v>-152.15787273047317</v>
          </cell>
          <cell r="AM33">
            <v>-8313.8144210853025</v>
          </cell>
          <cell r="AN33">
            <v>-178.77642723673671</v>
          </cell>
          <cell r="AO33">
            <v>-5916.0354846194787</v>
          </cell>
          <cell r="AP33">
            <v>79.40207153810843</v>
          </cell>
          <cell r="AQ33">
            <v>-52761.746360643054</v>
          </cell>
          <cell r="AR33">
            <v>1588.0414307621686</v>
          </cell>
          <cell r="AS33">
            <v>-6442.9043262102232</v>
          </cell>
          <cell r="AT33">
            <v>1870.9100948750793</v>
          </cell>
          <cell r="AU33">
            <v>-5838.1096837399673</v>
          </cell>
          <cell r="AV33">
            <v>77.925800879511371</v>
          </cell>
          <cell r="AW33">
            <v>-51818.985958175013</v>
          </cell>
          <cell r="AX33">
            <v>942.76040246804041</v>
          </cell>
          <cell r="AY33">
            <v>-5375.7079549565142</v>
          </cell>
          <cell r="AZ33">
            <v>1067.196371253709</v>
          </cell>
        </row>
        <row r="34">
          <cell r="A34">
            <v>2034</v>
          </cell>
          <cell r="B34">
            <v>-3573.5137185491944</v>
          </cell>
          <cell r="C34">
            <v>-24374.366372923094</v>
          </cell>
          <cell r="D34">
            <v>9488.2130533285235</v>
          </cell>
          <cell r="E34">
            <v>-4573.5137185491949</v>
          </cell>
          <cell r="F34">
            <v>-1000.0000000000005</v>
          </cell>
          <cell r="G34">
            <v>-47071.0260615281</v>
          </cell>
          <cell r="H34">
            <v>-22696.659688605007</v>
          </cell>
          <cell r="I34">
            <v>-18007.374768994698</v>
          </cell>
          <cell r="J34">
            <v>-27495.587822323221</v>
          </cell>
          <cell r="K34">
            <v>-4573.5137185491949</v>
          </cell>
          <cell r="L34">
            <v>0</v>
          </cell>
          <cell r="M34">
            <v>-47071.0260615281</v>
          </cell>
          <cell r="N34">
            <v>0</v>
          </cell>
          <cell r="O34">
            <v>-295.06229874330307</v>
          </cell>
          <cell r="P34">
            <v>17712.312470251396</v>
          </cell>
          <cell r="Q34">
            <v>-5992.868219855357</v>
          </cell>
          <cell r="R34">
            <v>-1419.3545013061621</v>
          </cell>
          <cell r="S34">
            <v>-57739.040286557261</v>
          </cell>
          <cell r="T34">
            <v>-10668.014225029161</v>
          </cell>
          <cell r="U34">
            <v>-12126.653458264011</v>
          </cell>
          <cell r="V34">
            <v>-11831.591159520707</v>
          </cell>
          <cell r="W34">
            <v>-6082.8368338530872</v>
          </cell>
          <cell r="X34">
            <v>-89.968613997730245</v>
          </cell>
          <cell r="Y34">
            <v>-59239.365006328138</v>
          </cell>
          <cell r="Z34">
            <v>-1500.324719770877</v>
          </cell>
          <cell r="AA34">
            <v>-13912.275338969532</v>
          </cell>
          <cell r="AB34">
            <v>-1785.6218807055211</v>
          </cell>
          <cell r="AC34">
            <v>-6262.372891073067</v>
          </cell>
          <cell r="AD34">
            <v>-179.53605721997974</v>
          </cell>
          <cell r="AE34">
            <v>-60460.002809747813</v>
          </cell>
          <cell r="AF34">
            <v>-1220.637803419675</v>
          </cell>
          <cell r="AG34">
            <v>-15249.367842981866</v>
          </cell>
          <cell r="AH34">
            <v>-1337.0925040123348</v>
          </cell>
          <cell r="AI34">
            <v>-6270.1756530446773</v>
          </cell>
          <cell r="AJ34">
            <v>-7.80276197161038</v>
          </cell>
          <cell r="AK34">
            <v>-60619.963444449902</v>
          </cell>
          <cell r="AL34">
            <v>-159.96063470208901</v>
          </cell>
          <cell r="AM34">
            <v>-15439.117451589487</v>
          </cell>
          <cell r="AN34">
            <v>-189.74960860762076</v>
          </cell>
          <cell r="AO34">
            <v>-6190.7735815065698</v>
          </cell>
          <cell r="AP34">
            <v>79.402071538107521</v>
          </cell>
          <cell r="AQ34">
            <v>-58952.519942149622</v>
          </cell>
          <cell r="AR34">
            <v>1667.4435023002807</v>
          </cell>
          <cell r="AS34">
            <v>-13455.626583986397</v>
          </cell>
          <cell r="AT34">
            <v>1983.49086760309</v>
          </cell>
          <cell r="AU34">
            <v>-6109.8763650288329</v>
          </cell>
          <cell r="AV34">
            <v>80.897216477736947</v>
          </cell>
          <cell r="AW34">
            <v>-57928.862323203844</v>
          </cell>
          <cell r="AX34">
            <v>1023.6576189457774</v>
          </cell>
          <cell r="AY34">
            <v>-12288.607346321389</v>
          </cell>
          <cell r="AZ34">
            <v>1167.0192376650084</v>
          </cell>
        </row>
        <row r="35">
          <cell r="A35">
            <v>2035</v>
          </cell>
          <cell r="B35">
            <v>-3645.4272918429033</v>
          </cell>
          <cell r="C35">
            <v>-28019.793664765995</v>
          </cell>
          <cell r="D35">
            <v>4981.6750964581652</v>
          </cell>
          <cell r="E35">
            <v>-4645.4272918429033</v>
          </cell>
          <cell r="F35">
            <v>-1000</v>
          </cell>
          <cell r="G35">
            <v>-51716.453353371006</v>
          </cell>
          <cell r="H35">
            <v>-23696.65968860501</v>
          </cell>
          <cell r="I35">
            <v>-23994.822325397912</v>
          </cell>
          <cell r="J35">
            <v>-28976.497421856078</v>
          </cell>
          <cell r="K35">
            <v>-4645.4272918429033</v>
          </cell>
          <cell r="L35">
            <v>0</v>
          </cell>
          <cell r="M35">
            <v>-51716.453353371006</v>
          </cell>
          <cell r="N35">
            <v>0</v>
          </cell>
          <cell r="O35">
            <v>-5644.9198250759991</v>
          </cell>
          <cell r="P35">
            <v>18349.902500321914</v>
          </cell>
          <cell r="Q35">
            <v>-6247.8646701184862</v>
          </cell>
          <cell r="R35">
            <v>-1602.4373782755829</v>
          </cell>
          <cell r="S35">
            <v>-63986.904956675746</v>
          </cell>
          <cell r="T35">
            <v>-12270.45160330474</v>
          </cell>
          <cell r="U35">
            <v>-19306.765224686038</v>
          </cell>
          <cell r="V35">
            <v>-13661.84539961004</v>
          </cell>
          <cell r="W35">
            <v>-6338.7795467519136</v>
          </cell>
          <cell r="X35">
            <v>-90.914876633427411</v>
          </cell>
          <cell r="Y35">
            <v>-65578.144553080056</v>
          </cell>
          <cell r="Z35">
            <v>-1591.2395964043099</v>
          </cell>
          <cell r="AA35">
            <v>-21215.51881131118</v>
          </cell>
          <cell r="AB35">
            <v>-1908.7535866251419</v>
          </cell>
          <cell r="AC35">
            <v>-6536.2457384303043</v>
          </cell>
          <cell r="AD35">
            <v>-197.46619167839071</v>
          </cell>
          <cell r="AE35">
            <v>-66996.248548178119</v>
          </cell>
          <cell r="AF35">
            <v>-1418.103995098063</v>
          </cell>
          <cell r="AG35">
            <v>-22775.99969136341</v>
          </cell>
          <cell r="AH35">
            <v>-1560.4808800522296</v>
          </cell>
          <cell r="AI35">
            <v>-6544.0984909310791</v>
          </cell>
          <cell r="AJ35">
            <v>-7.8527525007748409</v>
          </cell>
          <cell r="AK35">
            <v>-67164.061935380974</v>
          </cell>
          <cell r="AL35">
            <v>-167.81338720285567</v>
          </cell>
          <cell r="AM35">
            <v>-22976.967070161398</v>
          </cell>
          <cell r="AN35">
            <v>-200.9673787979882</v>
          </cell>
          <cell r="AO35">
            <v>-6464.6964193929707</v>
          </cell>
          <cell r="AP35">
            <v>79.40207153810843</v>
          </cell>
          <cell r="AQ35">
            <v>-65417.216361542596</v>
          </cell>
          <cell r="AR35">
            <v>1746.8455738383782</v>
          </cell>
          <cell r="AS35">
            <v>-20878.89892351591</v>
          </cell>
          <cell r="AT35">
            <v>2098.068146645488</v>
          </cell>
          <cell r="AU35">
            <v>-6380.8716998627915</v>
          </cell>
          <cell r="AV35">
            <v>83.824719530179209</v>
          </cell>
          <cell r="AW35">
            <v>-64309.734023066638</v>
          </cell>
          <cell r="AX35">
            <v>1107.4823384759584</v>
          </cell>
          <cell r="AY35">
            <v>-19607.359058657697</v>
          </cell>
          <cell r="AZ35">
            <v>1271.5398648582122</v>
          </cell>
        </row>
        <row r="36">
          <cell r="A36">
            <v>2036</v>
          </cell>
          <cell r="B36">
            <v>-3698.911482968615</v>
          </cell>
          <cell r="C36">
            <v>-31718.70514773461</v>
          </cell>
          <cell r="D36">
            <v>384.62169745385313</v>
          </cell>
          <cell r="E36">
            <v>-4698.911482968615</v>
          </cell>
          <cell r="F36">
            <v>-1000</v>
          </cell>
          <cell r="G36">
            <v>-56415.364836339621</v>
          </cell>
          <cell r="H36">
            <v>-24696.65968860501</v>
          </cell>
          <cell r="I36">
            <v>-30103.296781685149</v>
          </cell>
          <cell r="J36">
            <v>-30487.918479139003</v>
          </cell>
          <cell r="K36">
            <v>-4698.911482968615</v>
          </cell>
          <cell r="L36">
            <v>0</v>
          </cell>
          <cell r="M36">
            <v>-56415.364836339621</v>
          </cell>
          <cell r="N36">
            <v>0</v>
          </cell>
          <cell r="O36">
            <v>-11120.118574909628</v>
          </cell>
          <cell r="P36">
            <v>18983.178206775519</v>
          </cell>
          <cell r="Q36">
            <v>-6467.7738366844351</v>
          </cell>
          <cell r="R36">
            <v>-1768.8623537158201</v>
          </cell>
          <cell r="S36">
            <v>-70454.678793360188</v>
          </cell>
          <cell r="T36">
            <v>-14039.313957020568</v>
          </cell>
          <cell r="U36">
            <v>-26809.895377477613</v>
          </cell>
          <cell r="V36">
            <v>-15689.776802567985</v>
          </cell>
          <cell r="W36">
            <v>-6559.376683754861</v>
          </cell>
          <cell r="X36">
            <v>-91.602847070425923</v>
          </cell>
          <cell r="Y36">
            <v>-72137.521236834917</v>
          </cell>
          <cell r="Z36">
            <v>-1682.8424434747285</v>
          </cell>
          <cell r="AA36">
            <v>-28844.626680993737</v>
          </cell>
          <cell r="AB36">
            <v>-2034.7313035161242</v>
          </cell>
          <cell r="AC36">
            <v>-6775.0264419588393</v>
          </cell>
          <cell r="AD36">
            <v>-215.64975820397831</v>
          </cell>
          <cell r="AE36">
            <v>-73771.274990136953</v>
          </cell>
          <cell r="AF36">
            <v>-1633.7537533020368</v>
          </cell>
          <cell r="AG36">
            <v>-30650.695792382856</v>
          </cell>
          <cell r="AH36">
            <v>-1806.0691113891189</v>
          </cell>
          <cell r="AI36">
            <v>-6782.8773019329619</v>
          </cell>
          <cell r="AJ36">
            <v>-7.8508599741226135</v>
          </cell>
          <cell r="AK36">
            <v>-73946.939237313942</v>
          </cell>
          <cell r="AL36">
            <v>-175.66424717698828</v>
          </cell>
          <cell r="AM36">
            <v>-30863.077984670592</v>
          </cell>
          <cell r="AN36">
            <v>-212.38219228773596</v>
          </cell>
          <cell r="AO36">
            <v>-6703.4752303948517</v>
          </cell>
          <cell r="AP36">
            <v>79.402071538110249</v>
          </cell>
          <cell r="AQ36">
            <v>-72120.691591937444</v>
          </cell>
          <cell r="AR36">
            <v>1826.2476453764975</v>
          </cell>
          <cell r="AS36">
            <v>-28648.400646645005</v>
          </cell>
          <cell r="AT36">
            <v>2214.6773380255872</v>
          </cell>
          <cell r="AU36">
            <v>-6616.7662714041471</v>
          </cell>
          <cell r="AV36">
            <v>86.708958990704559</v>
          </cell>
          <cell r="AW36">
            <v>-70926.500294470781</v>
          </cell>
          <cell r="AX36">
            <v>1194.1912974666629</v>
          </cell>
          <cell r="AY36">
            <v>-27267.602347360178</v>
          </cell>
          <cell r="AZ36">
            <v>1380.7982992848265</v>
          </cell>
        </row>
        <row r="37">
          <cell r="A37">
            <v>2037</v>
          </cell>
          <cell r="B37">
            <v>-3631.5998535765443</v>
          </cell>
          <cell r="C37">
            <v>-35350.305001311157</v>
          </cell>
          <cell r="D37">
            <v>-4204.0381880983959</v>
          </cell>
          <cell r="E37">
            <v>-4631.5998535765457</v>
          </cell>
          <cell r="F37">
            <v>-1000.0000000000014</v>
          </cell>
          <cell r="G37">
            <v>-61046.964689916167</v>
          </cell>
          <cell r="H37">
            <v>-25696.65968860501</v>
          </cell>
          <cell r="I37">
            <v>-36234.515615292687</v>
          </cell>
          <cell r="J37">
            <v>-32030.477427194292</v>
          </cell>
          <cell r="K37">
            <v>-4631.5998535765457</v>
          </cell>
          <cell r="L37">
            <v>0</v>
          </cell>
          <cell r="M37">
            <v>-61046.964689916167</v>
          </cell>
          <cell r="N37">
            <v>0</v>
          </cell>
          <cell r="O37">
            <v>-16628.139852213997</v>
          </cell>
          <cell r="P37">
            <v>19606.375763078689</v>
          </cell>
          <cell r="Q37">
            <v>-6567.800620739954</v>
          </cell>
          <cell r="R37">
            <v>-1936.2007671634083</v>
          </cell>
          <cell r="S37">
            <v>-77022.479414100148</v>
          </cell>
          <cell r="T37">
            <v>-15975.51472418398</v>
          </cell>
          <cell r="U37">
            <v>-34549.463871193955</v>
          </cell>
          <cell r="V37">
            <v>-17921.324018979958</v>
          </cell>
          <cell r="W37">
            <v>-6659.5343486848815</v>
          </cell>
          <cell r="X37">
            <v>-91.733727944927523</v>
          </cell>
          <cell r="Y37">
            <v>-78797.055585519804</v>
          </cell>
          <cell r="Z37">
            <v>-1774.576171419656</v>
          </cell>
          <cell r="AA37">
            <v>-36712.513409754742</v>
          </cell>
          <cell r="AB37">
            <v>-2163.0495385607865</v>
          </cell>
          <cell r="AC37">
            <v>-6893.1663982180735</v>
          </cell>
          <cell r="AD37">
            <v>-233.632049533192</v>
          </cell>
          <cell r="AE37">
            <v>-80664.44138835503</v>
          </cell>
          <cell r="AF37">
            <v>-1867.3858028352261</v>
          </cell>
          <cell r="AG37">
            <v>-38786.543709578174</v>
          </cell>
          <cell r="AH37">
            <v>-2074.0302998234329</v>
          </cell>
          <cell r="AI37">
            <v>-6901.0753216463299</v>
          </cell>
          <cell r="AJ37">
            <v>-7.9089234282564576</v>
          </cell>
          <cell r="AK37">
            <v>-80848.014558960276</v>
          </cell>
          <cell r="AL37">
            <v>-183.57317060524656</v>
          </cell>
          <cell r="AM37">
            <v>-39010.601208999768</v>
          </cell>
          <cell r="AN37">
            <v>-224.05749942159309</v>
          </cell>
          <cell r="AO37">
            <v>-6821.6732501082197</v>
          </cell>
          <cell r="AP37">
            <v>79.402071538110249</v>
          </cell>
          <cell r="AQ37">
            <v>-78942.364842045659</v>
          </cell>
          <cell r="AR37">
            <v>1905.6497169146169</v>
          </cell>
          <cell r="AS37">
            <v>-36677.246733343003</v>
          </cell>
          <cell r="AT37">
            <v>2333.3544756567644</v>
          </cell>
          <cell r="AU37">
            <v>-6732.1226758854655</v>
          </cell>
          <cell r="AV37">
            <v>89.550574222754221</v>
          </cell>
          <cell r="AW37">
            <v>-77658.622970356242</v>
          </cell>
          <cell r="AX37">
            <v>1283.7418716894172</v>
          </cell>
          <cell r="AY37">
            <v>-35182.410796399832</v>
          </cell>
          <cell r="AZ37">
            <v>1494.835936943171</v>
          </cell>
        </row>
        <row r="38">
          <cell r="A38">
            <v>2038</v>
          </cell>
          <cell r="B38">
            <v>-3504.9499233823158</v>
          </cell>
          <cell r="C38">
            <v>-38855.254924693472</v>
          </cell>
          <cell r="D38">
            <v>-8721.3422676908576</v>
          </cell>
          <cell r="E38">
            <v>-4504.9499233823153</v>
          </cell>
          <cell r="F38">
            <v>-999.99999999999955</v>
          </cell>
          <cell r="G38">
            <v>-65551.91461329849</v>
          </cell>
          <cell r="H38">
            <v>-26696.659688605017</v>
          </cell>
          <cell r="I38">
            <v>-42322.097011442362</v>
          </cell>
          <cell r="J38">
            <v>-33600.754743751502</v>
          </cell>
          <cell r="K38">
            <v>-4504.9499233823153</v>
          </cell>
          <cell r="L38">
            <v>0</v>
          </cell>
          <cell r="M38">
            <v>-65551.91461329849</v>
          </cell>
          <cell r="N38">
            <v>0</v>
          </cell>
          <cell r="O38">
            <v>-22099.772982472005</v>
          </cell>
          <cell r="P38">
            <v>20222.324028970357</v>
          </cell>
          <cell r="Q38">
            <v>-6629.0747580374637</v>
          </cell>
          <cell r="R38">
            <v>-2124.1248346551483</v>
          </cell>
          <cell r="S38">
            <v>-83651.554172137607</v>
          </cell>
          <cell r="T38">
            <v>-18099.639558839117</v>
          </cell>
          <cell r="U38">
            <v>-42482.198465922156</v>
          </cell>
          <cell r="V38">
            <v>-20382.425483450152</v>
          </cell>
          <cell r="W38">
            <v>-6720.6439398720031</v>
          </cell>
          <cell r="X38">
            <v>-91.569181834539449</v>
          </cell>
          <cell r="Y38">
            <v>-85517.699525391799</v>
          </cell>
          <cell r="Z38">
            <v>-1866.1453532541927</v>
          </cell>
          <cell r="AA38">
            <v>-44775.658826134357</v>
          </cell>
          <cell r="AB38">
            <v>-2293.4603602122006</v>
          </cell>
          <cell r="AC38">
            <v>-6972.2952457629208</v>
          </cell>
          <cell r="AD38">
            <v>-251.65130589091768</v>
          </cell>
          <cell r="AE38">
            <v>-87636.736634117944</v>
          </cell>
          <cell r="AF38">
            <v>-2119.0371087261447</v>
          </cell>
          <cell r="AG38">
            <v>-47140.464483483796</v>
          </cell>
          <cell r="AH38">
            <v>-2364.8056573494396</v>
          </cell>
          <cell r="AI38">
            <v>-6980.2462188004592</v>
          </cell>
          <cell r="AJ38">
            <v>-7.9509730375384606</v>
          </cell>
          <cell r="AK38">
            <v>-87828.260777760734</v>
          </cell>
          <cell r="AL38">
            <v>-191.52414364278957</v>
          </cell>
          <cell r="AM38">
            <v>-47376.446389430203</v>
          </cell>
          <cell r="AN38">
            <v>-235.98190594640619</v>
          </cell>
          <cell r="AO38">
            <v>-6900.8441472623508</v>
          </cell>
          <cell r="AP38">
            <v>79.40207153810843</v>
          </cell>
          <cell r="AQ38">
            <v>-85843.208989308012</v>
          </cell>
          <cell r="AR38">
            <v>1985.0517884527217</v>
          </cell>
          <cell r="AS38">
            <v>-44922.310156952743</v>
          </cell>
          <cell r="AT38">
            <v>2454.13623247746</v>
          </cell>
          <cell r="AU38">
            <v>-6808.49395212132</v>
          </cell>
          <cell r="AV38">
            <v>92.350195141030781</v>
          </cell>
          <cell r="AW38">
            <v>-84467.116922477566</v>
          </cell>
          <cell r="AX38">
            <v>1376.0920668304461</v>
          </cell>
          <cell r="AY38">
            <v>-43308.614619090244</v>
          </cell>
          <cell r="AZ38">
            <v>1613.6955378624989</v>
          </cell>
        </row>
        <row r="39">
          <cell r="A39">
            <v>2039</v>
          </cell>
          <cell r="B39">
            <v>-3247.7033385946347</v>
          </cell>
          <cell r="C39">
            <v>-42102.958263288107</v>
          </cell>
          <cell r="D39">
            <v>-13046.885943004741</v>
          </cell>
          <cell r="E39">
            <v>-4247.7033385946352</v>
          </cell>
          <cell r="F39">
            <v>-1000.0000000000005</v>
          </cell>
          <cell r="G39">
            <v>-69799.617951893131</v>
          </cell>
          <cell r="H39">
            <v>-27696.659688605025</v>
          </cell>
          <cell r="I39">
            <v>-48245.765285774571</v>
          </cell>
          <cell r="J39">
            <v>-35198.879342769826</v>
          </cell>
          <cell r="K39">
            <v>-4247.7033385946352</v>
          </cell>
          <cell r="L39">
            <v>0</v>
          </cell>
          <cell r="M39">
            <v>-69799.617951893131</v>
          </cell>
          <cell r="N39">
            <v>0</v>
          </cell>
          <cell r="O39">
            <v>-27409.961224550007</v>
          </cell>
          <cell r="P39">
            <v>20835.804061224564</v>
          </cell>
          <cell r="Q39">
            <v>-6601.7448476435666</v>
          </cell>
          <cell r="R39">
            <v>-2354.0415090489314</v>
          </cell>
          <cell r="S39">
            <v>-90253.299019781174</v>
          </cell>
          <cell r="T39">
            <v>-20453.681067888043</v>
          </cell>
          <cell r="U39">
            <v>-50531.019630411916</v>
          </cell>
          <cell r="V39">
            <v>-23121.05840586191</v>
          </cell>
          <cell r="W39">
            <v>-6693.3793671063086</v>
          </cell>
          <cell r="X39">
            <v>-91.634519462741991</v>
          </cell>
          <cell r="Y39">
            <v>-92211.078892498103</v>
          </cell>
          <cell r="Z39">
            <v>-1957.7798727169284</v>
          </cell>
          <cell r="AA39">
            <v>-52957.261886194661</v>
          </cell>
          <cell r="AB39">
            <v>-2426.2422557827449</v>
          </cell>
          <cell r="AC39">
            <v>-6963.7063905090909</v>
          </cell>
          <cell r="AD39">
            <v>-270.32702340278229</v>
          </cell>
          <cell r="AE39">
            <v>-94600.443024627035</v>
          </cell>
          <cell r="AF39">
            <v>-2389.3641321289324</v>
          </cell>
          <cell r="AG39">
            <v>-55636.739486412582</v>
          </cell>
          <cell r="AH39">
            <v>-2679.4776002179206</v>
          </cell>
          <cell r="AI39">
            <v>-6971.6537286237199</v>
          </cell>
          <cell r="AJ39">
            <v>-7.9473381146290194</v>
          </cell>
          <cell r="AK39">
            <v>-94799.914506384448</v>
          </cell>
          <cell r="AL39">
            <v>-199.47148175741313</v>
          </cell>
          <cell r="AM39">
            <v>-55884.853631268743</v>
          </cell>
          <cell r="AN39">
            <v>-248.11414485616115</v>
          </cell>
          <cell r="AO39">
            <v>-6892.2516570856114</v>
          </cell>
          <cell r="AP39">
            <v>79.40207153810843</v>
          </cell>
          <cell r="AQ39">
            <v>-92735.460646393622</v>
          </cell>
          <cell r="AR39">
            <v>2064.4538599908265</v>
          </cell>
          <cell r="AS39">
            <v>-53307.793699485082</v>
          </cell>
          <cell r="AT39">
            <v>2577.0599317836604</v>
          </cell>
          <cell r="AU39">
            <v>-6797.1432147344585</v>
          </cell>
          <cell r="AV39">
            <v>95.108442351152917</v>
          </cell>
          <cell r="AW39">
            <v>-91264.260137212026</v>
          </cell>
          <cell r="AX39">
            <v>1471.2005091815954</v>
          </cell>
          <cell r="AY39">
            <v>-51570.372458501457</v>
          </cell>
          <cell r="AZ39">
            <v>1737.4212409836255</v>
          </cell>
        </row>
        <row r="40">
          <cell r="A40">
            <v>2040</v>
          </cell>
          <cell r="B40">
            <v>-2670.8453508487642</v>
          </cell>
          <cell r="C40">
            <v>-44773.803614136872</v>
          </cell>
          <cell r="D40">
            <v>-16860.995640602967</v>
          </cell>
          <cell r="E40">
            <v>-3670.8453508487651</v>
          </cell>
          <cell r="F40">
            <v>-1000.0000000000009</v>
          </cell>
          <cell r="G40">
            <v>-73470.463302741889</v>
          </cell>
          <cell r="H40">
            <v>-28696.659688605017</v>
          </cell>
          <cell r="I40">
            <v>-53686.340708285046</v>
          </cell>
          <cell r="J40">
            <v>-36825.345067682079</v>
          </cell>
          <cell r="K40">
            <v>-3670.8453508487651</v>
          </cell>
          <cell r="L40">
            <v>0</v>
          </cell>
          <cell r="M40">
            <v>-73470.463302741889</v>
          </cell>
          <cell r="N40">
            <v>0</v>
          </cell>
          <cell r="O40">
            <v>-32241.108254178162</v>
          </cell>
          <cell r="P40">
            <v>21445.232454106885</v>
          </cell>
          <cell r="Q40">
            <v>-6297.4903607415818</v>
          </cell>
          <cell r="R40">
            <v>-2626.6450098928167</v>
          </cell>
          <cell r="S40">
            <v>-96550.78938052275</v>
          </cell>
          <cell r="T40">
            <v>-23080.326077780861</v>
          </cell>
          <cell r="U40">
            <v>-58426.038284764822</v>
          </cell>
          <cell r="V40">
            <v>-26184.93003058666</v>
          </cell>
          <cell r="W40">
            <v>-6389.7890607443405</v>
          </cell>
          <cell r="X40">
            <v>-92.298700002758778</v>
          </cell>
          <cell r="Y40">
            <v>-98600.867953242443</v>
          </cell>
          <cell r="Z40">
            <v>-2050.0785727196926</v>
          </cell>
          <cell r="AA40">
            <v>-60988.073599741008</v>
          </cell>
          <cell r="AB40">
            <v>-2562.0353149761868</v>
          </cell>
          <cell r="AC40">
            <v>-6679.7318921555698</v>
          </cell>
          <cell r="AD40">
            <v>-289.94283141122924</v>
          </cell>
          <cell r="AE40">
            <v>-101280.17491678261</v>
          </cell>
          <cell r="AF40">
            <v>-2679.3069635401625</v>
          </cell>
          <cell r="AG40">
            <v>-64007.473667828031</v>
          </cell>
          <cell r="AH40">
            <v>-3019.4000680870231</v>
          </cell>
          <cell r="AI40">
            <v>-6687.6033552251811</v>
          </cell>
          <cell r="AJ40">
            <v>-7.871463069611309</v>
          </cell>
          <cell r="AK40">
            <v>-101487.51786160962</v>
          </cell>
          <cell r="AL40">
            <v>-207.34294482701807</v>
          </cell>
          <cell r="AM40">
            <v>-64267.859329554209</v>
          </cell>
          <cell r="AN40">
            <v>-260.3856617261772</v>
          </cell>
          <cell r="AO40">
            <v>-6608.2012836870736</v>
          </cell>
          <cell r="AP40">
            <v>79.402071538107521</v>
          </cell>
          <cell r="AQ40">
            <v>-99343.661930080692</v>
          </cell>
          <cell r="AR40">
            <v>2143.8559315289313</v>
          </cell>
          <cell r="AS40">
            <v>-61565.695770791957</v>
          </cell>
          <cell r="AT40">
            <v>2702.1635587622513</v>
          </cell>
          <cell r="AU40">
            <v>-6510.3753563998407</v>
          </cell>
          <cell r="AV40">
            <v>97.825927287232844</v>
          </cell>
          <cell r="AW40">
            <v>-97774.635493611873</v>
          </cell>
          <cell r="AX40">
            <v>1569.0264364688192</v>
          </cell>
          <cell r="AY40">
            <v>-59699.637191350936</v>
          </cell>
          <cell r="AZ40">
            <v>1866.0585794410217</v>
          </cell>
        </row>
        <row r="41">
          <cell r="A41">
            <v>2041</v>
          </cell>
          <cell r="B41">
            <v>-1942.0600555954261</v>
          </cell>
          <cell r="C41">
            <v>-46715.863669732295</v>
          </cell>
          <cell r="D41">
            <v>-20005.561554784501</v>
          </cell>
          <cell r="E41">
            <v>-2942.0600555954261</v>
          </cell>
          <cell r="F41">
            <v>-1000</v>
          </cell>
          <cell r="G41">
            <v>-76412.523358337319</v>
          </cell>
          <cell r="H41">
            <v>-29696.659688605025</v>
          </cell>
          <cell r="I41">
            <v>-58486.216074520133</v>
          </cell>
          <cell r="J41">
            <v>-38480.654519735632</v>
          </cell>
          <cell r="K41">
            <v>-2942.0600555954261</v>
          </cell>
          <cell r="L41">
            <v>0</v>
          </cell>
          <cell r="M41">
            <v>-76412.523358337319</v>
          </cell>
          <cell r="N41">
            <v>0</v>
          </cell>
          <cell r="O41">
            <v>-36436.886905188701</v>
          </cell>
          <cell r="P41">
            <v>22049.329169331431</v>
          </cell>
          <cell r="Q41">
            <v>-5807.3837658505536</v>
          </cell>
          <cell r="R41">
            <v>-2865.3237102551275</v>
          </cell>
          <cell r="S41">
            <v>-102358.1731463733</v>
          </cell>
          <cell r="T41">
            <v>-25945.649788035982</v>
          </cell>
          <cell r="U41">
            <v>-65976.077559886355</v>
          </cell>
          <cell r="V41">
            <v>-29539.190654697653</v>
          </cell>
          <cell r="W41">
            <v>-5900.0508295915697</v>
          </cell>
          <cell r="X41">
            <v>-92.667063741016136</v>
          </cell>
          <cell r="Y41">
            <v>-104500.91878283401</v>
          </cell>
          <cell r="Z41">
            <v>-2142.745636460706</v>
          </cell>
          <cell r="AA41">
            <v>-68676.658075014988</v>
          </cell>
          <cell r="AB41">
            <v>-2700.5805151286331</v>
          </cell>
          <cell r="AC41">
            <v>-6209.6954525932742</v>
          </cell>
          <cell r="AD41">
            <v>-309.64462300170453</v>
          </cell>
          <cell r="AE41">
            <v>-107489.87036937589</v>
          </cell>
          <cell r="AF41">
            <v>-2988.9515865418798</v>
          </cell>
          <cell r="AG41">
            <v>-72061.754906745962</v>
          </cell>
          <cell r="AH41">
            <v>-3385.0968317309744</v>
          </cell>
          <cell r="AI41">
            <v>-6217.4796571436846</v>
          </cell>
          <cell r="AJ41">
            <v>-7.7842045504103226</v>
          </cell>
          <cell r="AK41">
            <v>-107704.99751875331</v>
          </cell>
          <cell r="AL41">
            <v>-215.12714937742567</v>
          </cell>
          <cell r="AM41">
            <v>-72334.542449782224</v>
          </cell>
          <cell r="AN41">
            <v>-272.78754303626192</v>
          </cell>
          <cell r="AO41">
            <v>-6138.0775856055761</v>
          </cell>
          <cell r="AP41">
            <v>79.40207153810843</v>
          </cell>
          <cell r="AQ41">
            <v>-105481.73951568626</v>
          </cell>
          <cell r="AR41">
            <v>2223.2580030670506</v>
          </cell>
          <cell r="AS41">
            <v>-69505.056677553061</v>
          </cell>
          <cell r="AT41">
            <v>2829.4857722291636</v>
          </cell>
          <cell r="AU41">
            <v>-6037.574333258166</v>
          </cell>
          <cell r="AV41">
            <v>100.50325234741013</v>
          </cell>
          <cell r="AW41">
            <v>-103812.20982687004</v>
          </cell>
          <cell r="AX41">
            <v>1669.5296888162266</v>
          </cell>
          <cell r="AY41">
            <v>-67505.402181301644</v>
          </cell>
          <cell r="AZ41">
            <v>1999.6544962514163</v>
          </cell>
        </row>
        <row r="42">
          <cell r="A42">
            <v>2042</v>
          </cell>
          <cell r="B42">
            <v>-969.38299211502635</v>
          </cell>
          <cell r="C42">
            <v>-47685.246661847319</v>
          </cell>
          <cell r="D42">
            <v>-22231.329915867071</v>
          </cell>
          <cell r="E42">
            <v>-1969.3829921150264</v>
          </cell>
          <cell r="F42">
            <v>-1000</v>
          </cell>
          <cell r="G42">
            <v>-78381.906350452351</v>
          </cell>
          <cell r="H42">
            <v>-30696.659688605032</v>
          </cell>
          <cell r="I42">
            <v>-62396.649129170502</v>
          </cell>
          <cell r="J42">
            <v>-40165.319213303432</v>
          </cell>
          <cell r="K42">
            <v>-1969.3829921150264</v>
          </cell>
          <cell r="L42">
            <v>0</v>
          </cell>
          <cell r="M42">
            <v>-78381.906350452351</v>
          </cell>
          <cell r="N42">
            <v>0</v>
          </cell>
          <cell r="O42">
            <v>-39739.383476729068</v>
          </cell>
          <cell r="P42">
            <v>22657.265652441434</v>
          </cell>
          <cell r="Q42">
            <v>-5044.8721790098471</v>
          </cell>
          <cell r="R42">
            <v>-3075.4891868948207</v>
          </cell>
          <cell r="S42">
            <v>-107403.04532538315</v>
          </cell>
          <cell r="T42">
            <v>-29021.1389749308</v>
          </cell>
          <cell r="U42">
            <v>-72900.269202476993</v>
          </cell>
          <cell r="V42">
            <v>-33160.885725747925</v>
          </cell>
          <cell r="W42">
            <v>-5138.3082979995424</v>
          </cell>
          <cell r="X42">
            <v>-93.436118989695387</v>
          </cell>
          <cell r="Y42">
            <v>-109639.22708083355</v>
          </cell>
          <cell r="Z42">
            <v>-2236.1817554503941</v>
          </cell>
          <cell r="AA42">
            <v>-75742.608238154702</v>
          </cell>
          <cell r="AB42">
            <v>-2842.339035677709</v>
          </cell>
          <cell r="AC42">
            <v>-5468.7269375524211</v>
          </cell>
          <cell r="AD42">
            <v>-330.41863955287863</v>
          </cell>
          <cell r="AE42">
            <v>-112958.59730692831</v>
          </cell>
          <cell r="AF42">
            <v>-3319.3702260947612</v>
          </cell>
          <cell r="AG42">
            <v>-79520.744888633388</v>
          </cell>
          <cell r="AH42">
            <v>-3778.1366504786856</v>
          </cell>
          <cell r="AI42">
            <v>-5476.3959553569248</v>
          </cell>
          <cell r="AJ42">
            <v>-7.6690178045037101</v>
          </cell>
          <cell r="AK42">
            <v>-113181.39347411024</v>
          </cell>
          <cell r="AL42">
            <v>-222.79616718193574</v>
          </cell>
          <cell r="AM42">
            <v>-79806.039061074785</v>
          </cell>
          <cell r="AN42">
            <v>-285.29417244139768</v>
          </cell>
          <cell r="AO42">
            <v>-5396.9938838188236</v>
          </cell>
          <cell r="AP42">
            <v>79.402071538101154</v>
          </cell>
          <cell r="AQ42">
            <v>-110878.73339950509</v>
          </cell>
          <cell r="AR42">
            <v>2302.6600746051554</v>
          </cell>
          <cell r="AS42">
            <v>-76846.973144499527</v>
          </cell>
          <cell r="AT42">
            <v>2959.0659165752586</v>
          </cell>
          <cell r="AU42">
            <v>-5293.8528727914327</v>
          </cell>
          <cell r="AV42">
            <v>103.14101102739096</v>
          </cell>
          <cell r="AW42">
            <v>-109106.06269966147</v>
          </cell>
          <cell r="AX42">
            <v>1772.670699843613</v>
          </cell>
          <cell r="AY42">
            <v>-74708.715784085216</v>
          </cell>
          <cell r="AZ42">
            <v>2138.2573604143108</v>
          </cell>
        </row>
        <row r="43">
          <cell r="A43">
            <v>2043</v>
          </cell>
          <cell r="B43">
            <v>135.96679257668075</v>
          </cell>
          <cell r="C43">
            <v>-47549.279869270642</v>
          </cell>
          <cell r="D43">
            <v>-23395.486854824412</v>
          </cell>
          <cell r="E43">
            <v>-864.03320742331925</v>
          </cell>
          <cell r="F43">
            <v>-1000</v>
          </cell>
          <cell r="G43">
            <v>-79245.939557875667</v>
          </cell>
          <cell r="H43">
            <v>-31696.659688605025</v>
          </cell>
          <cell r="I43">
            <v>-65275.346588773689</v>
          </cell>
          <cell r="J43">
            <v>-41879.859733949277</v>
          </cell>
          <cell r="K43">
            <v>-864.03320742331925</v>
          </cell>
          <cell r="L43">
            <v>0</v>
          </cell>
          <cell r="M43">
            <v>-79245.939557875667</v>
          </cell>
          <cell r="N43">
            <v>0</v>
          </cell>
          <cell r="O43">
            <v>-42000.459665606249</v>
          </cell>
          <cell r="P43">
            <v>23274.88692316744</v>
          </cell>
          <cell r="Q43">
            <v>-4125.4578368777384</v>
          </cell>
          <cell r="R43">
            <v>-3261.4246294544191</v>
          </cell>
          <cell r="S43">
            <v>-111528.50316226089</v>
          </cell>
          <cell r="T43">
            <v>-32282.563604385228</v>
          </cell>
          <cell r="U43">
            <v>-79031.350052052105</v>
          </cell>
          <cell r="V43">
            <v>-37030.890386445855</v>
          </cell>
          <cell r="W43">
            <v>-4220.0617718025405</v>
          </cell>
          <cell r="X43">
            <v>-94.603934924802161</v>
          </cell>
          <cell r="Y43">
            <v>-113859.28885263609</v>
          </cell>
          <cell r="Z43">
            <v>-2330.7856903751963</v>
          </cell>
          <cell r="AA43">
            <v>-82019.124564449128</v>
          </cell>
          <cell r="AB43">
            <v>-2987.7745123970235</v>
          </cell>
          <cell r="AC43">
            <v>-4572.5392440325923</v>
          </cell>
          <cell r="AD43">
            <v>-352.47747223005172</v>
          </cell>
          <cell r="AE43">
            <v>-117531.1365509609</v>
          </cell>
          <cell r="AF43">
            <v>-3671.8476983248111</v>
          </cell>
          <cell r="AG43">
            <v>-86219.437297443539</v>
          </cell>
          <cell r="AH43">
            <v>-4200.3127329944109</v>
          </cell>
          <cell r="AI43">
            <v>-4580.0633221143098</v>
          </cell>
          <cell r="AJ43">
            <v>-7.5240780817175619</v>
          </cell>
          <cell r="AK43">
            <v>-117761.45679622455</v>
          </cell>
          <cell r="AL43">
            <v>-230.32024526364694</v>
          </cell>
          <cell r="AM43">
            <v>-86517.314952009954</v>
          </cell>
          <cell r="AN43">
            <v>-297.877654566415</v>
          </cell>
          <cell r="AO43">
            <v>-4500.6612505762087</v>
          </cell>
          <cell r="AP43">
            <v>79.402071538101154</v>
          </cell>
          <cell r="AQ43">
            <v>-115379.39465008129</v>
          </cell>
          <cell r="AR43">
            <v>2382.0621461432602</v>
          </cell>
          <cell r="AS43">
            <v>-83426.370918085406</v>
          </cell>
          <cell r="AT43">
            <v>3090.9440339245484</v>
          </cell>
          <cell r="AU43">
            <v>-4394.9214625242212</v>
          </cell>
          <cell r="AV43">
            <v>105.73978805198749</v>
          </cell>
          <cell r="AW43">
            <v>-113500.98416218569</v>
          </cell>
          <cell r="AX43">
            <v>1878.4104878955986</v>
          </cell>
          <cell r="AY43">
            <v>-81144.453934656092</v>
          </cell>
          <cell r="AZ43">
            <v>2281.9169834293134</v>
          </cell>
        </row>
        <row r="44">
          <cell r="A44">
            <v>2044</v>
          </cell>
          <cell r="B44">
            <v>1374.0058563298044</v>
          </cell>
          <cell r="C44">
            <v>-46175.274012940834</v>
          </cell>
          <cell r="D44">
            <v>-23345.9969652859</v>
          </cell>
          <cell r="E44">
            <v>374.00585632980432</v>
          </cell>
          <cell r="F44">
            <v>-1000</v>
          </cell>
          <cell r="G44">
            <v>-78871.933701545859</v>
          </cell>
          <cell r="H44">
            <v>-32696.659688605025</v>
          </cell>
          <cell r="I44">
            <v>-66970.802864582147</v>
          </cell>
          <cell r="J44">
            <v>-43624.805899296247</v>
          </cell>
          <cell r="K44">
            <v>374.00585632980432</v>
          </cell>
          <cell r="L44">
            <v>0</v>
          </cell>
          <cell r="M44">
            <v>-78871.933701545859</v>
          </cell>
          <cell r="N44">
            <v>0</v>
          </cell>
          <cell r="O44">
            <v>-43069.096821205392</v>
          </cell>
          <cell r="P44">
            <v>23901.706043376755</v>
          </cell>
          <cell r="Q44">
            <v>-3063.9552336936249</v>
          </cell>
          <cell r="R44">
            <v>-3437.9610900234293</v>
          </cell>
          <cell r="S44">
            <v>-114592.45839595451</v>
          </cell>
          <cell r="T44">
            <v>-35720.524694408654</v>
          </cell>
          <cell r="U44">
            <v>-84214.588170541174</v>
          </cell>
          <cell r="V44">
            <v>-41145.491349335782</v>
          </cell>
          <cell r="W44">
            <v>-3160.2403374481073</v>
          </cell>
          <cell r="X44">
            <v>-96.285103754482407</v>
          </cell>
          <cell r="Y44">
            <v>-117019.5291900842</v>
          </cell>
          <cell r="Z44">
            <v>-2427.070794129686</v>
          </cell>
          <cell r="AA44">
            <v>-87352.055938982783</v>
          </cell>
          <cell r="AB44">
            <v>-3137.4677684416092</v>
          </cell>
          <cell r="AC44">
            <v>-3536.0454710474846</v>
          </cell>
          <cell r="AD44">
            <v>-375.80513359937731</v>
          </cell>
          <cell r="AE44">
            <v>-121067.18202200839</v>
          </cell>
          <cell r="AF44">
            <v>-4047.6528319241916</v>
          </cell>
          <cell r="AG44">
            <v>-92005.456014126961</v>
          </cell>
          <cell r="AH44">
            <v>-4653.4000751441781</v>
          </cell>
          <cell r="AI44">
            <v>-3543.3892328091956</v>
          </cell>
          <cell r="AJ44">
            <v>-7.3437617617109936</v>
          </cell>
          <cell r="AK44">
            <v>-121304.84602903374</v>
          </cell>
          <cell r="AL44">
            <v>-237.66400702534884</v>
          </cell>
          <cell r="AM44">
            <v>-92315.959989846422</v>
          </cell>
          <cell r="AN44">
            <v>-310.50397571946087</v>
          </cell>
          <cell r="AO44">
            <v>-3463.9871612710945</v>
          </cell>
          <cell r="AP44">
            <v>79.402071538101154</v>
          </cell>
          <cell r="AQ44">
            <v>-118843.38181135239</v>
          </cell>
          <cell r="AR44">
            <v>2461.4642176813504</v>
          </cell>
          <cell r="AS44">
            <v>-89090.799113338813</v>
          </cell>
          <cell r="AT44">
            <v>3225.1608765076089</v>
          </cell>
          <cell r="AU44">
            <v>-3355.6870017662777</v>
          </cell>
          <cell r="AV44">
            <v>108.30015950481675</v>
          </cell>
          <cell r="AW44">
            <v>-116856.67116395196</v>
          </cell>
          <cell r="AX44">
            <v>1986.7106474004249</v>
          </cell>
          <cell r="AY44">
            <v>-86660.114477102499</v>
          </cell>
          <cell r="AZ44">
            <v>2430.684636236314</v>
          </cell>
        </row>
        <row r="45">
          <cell r="A45">
            <v>2045</v>
          </cell>
          <cell r="B45">
            <v>2752.1735052919616</v>
          </cell>
          <cell r="C45">
            <v>-43423.100507648873</v>
          </cell>
          <cell r="D45">
            <v>-21926.430623536722</v>
          </cell>
          <cell r="E45">
            <v>1752.1735052919614</v>
          </cell>
          <cell r="F45">
            <v>-1000.0000000000002</v>
          </cell>
          <cell r="G45">
            <v>-77119.76019625389</v>
          </cell>
          <cell r="H45">
            <v>-33696.659688605017</v>
          </cell>
          <cell r="I45">
            <v>-67327.127546284624</v>
          </cell>
          <cell r="J45">
            <v>-45400.696922747898</v>
          </cell>
          <cell r="K45">
            <v>1752.1735052919614</v>
          </cell>
          <cell r="L45">
            <v>0</v>
          </cell>
          <cell r="M45">
            <v>-77119.76019625389</v>
          </cell>
          <cell r="N45">
            <v>0</v>
          </cell>
          <cell r="O45">
            <v>-42794.197184545897</v>
          </cell>
          <cell r="P45">
            <v>24532.930361738727</v>
          </cell>
          <cell r="Q45">
            <v>-1901.8204672416243</v>
          </cell>
          <cell r="R45">
            <v>-3653.9939725335857</v>
          </cell>
          <cell r="S45">
            <v>-116494.27886319613</v>
          </cell>
          <cell r="T45">
            <v>-39374.51866694224</v>
          </cell>
          <cell r="U45">
            <v>-88347.046771292327</v>
          </cell>
          <cell r="V45">
            <v>-45552.84958674643</v>
          </cell>
          <cell r="W45">
            <v>-2000.1155662426993</v>
          </cell>
          <cell r="X45">
            <v>-98.295099001074959</v>
          </cell>
          <cell r="Y45">
            <v>-119019.6447563269</v>
          </cell>
          <cell r="Z45">
            <v>-2525.3658931307727</v>
          </cell>
          <cell r="AA45">
            <v>-91638.875885260612</v>
          </cell>
          <cell r="AB45">
            <v>-3291.8291139682842</v>
          </cell>
          <cell r="AC45">
            <v>-2399.9424998259542</v>
          </cell>
          <cell r="AD45">
            <v>-399.82693358325491</v>
          </cell>
          <cell r="AE45">
            <v>-123467.12452183434</v>
          </cell>
          <cell r="AF45">
            <v>-4447.4797655074362</v>
          </cell>
          <cell r="AG45">
            <v>-96777.483367135777</v>
          </cell>
          <cell r="AH45">
            <v>-5138.6074818751658</v>
          </cell>
          <cell r="AI45">
            <v>-2407.0917060638294</v>
          </cell>
          <cell r="AJ45">
            <v>-7.1492062378752053</v>
          </cell>
          <cell r="AK45">
            <v>-123711.93773509757</v>
          </cell>
          <cell r="AL45">
            <v>-244.81321326323086</v>
          </cell>
          <cell r="AM45">
            <v>-97100.643023539364</v>
          </cell>
          <cell r="AN45">
            <v>-323.15965640358627</v>
          </cell>
          <cell r="AO45">
            <v>-2327.6896345257287</v>
          </cell>
          <cell r="AP45">
            <v>79.402071538100699</v>
          </cell>
          <cell r="AQ45">
            <v>-121171.07144587811</v>
          </cell>
          <cell r="AR45">
            <v>2540.8662892194552</v>
          </cell>
          <cell r="AS45">
            <v>-93738.885104284651</v>
          </cell>
          <cell r="AT45">
            <v>3361.7579192547128</v>
          </cell>
          <cell r="AU45">
            <v>-2216.8669415698605</v>
          </cell>
          <cell r="AV45">
            <v>110.82269295586821</v>
          </cell>
          <cell r="AW45">
            <v>-119073.53810552182</v>
          </cell>
          <cell r="AX45">
            <v>2097.5333403562981</v>
          </cell>
          <cell r="AY45">
            <v>-91154.272037701099</v>
          </cell>
          <cell r="AZ45">
            <v>2584.6130665835517</v>
          </cell>
        </row>
        <row r="46">
          <cell r="A46">
            <v>2046</v>
          </cell>
          <cell r="B46">
            <v>4316.174721794031</v>
          </cell>
          <cell r="C46">
            <v>-39106.925785854844</v>
          </cell>
          <cell r="D46">
            <v>-18937.871531866422</v>
          </cell>
          <cell r="E46">
            <v>3316.1747217940319</v>
          </cell>
          <cell r="F46">
            <v>-999.99999999999909</v>
          </cell>
          <cell r="G46">
            <v>-73803.585474459862</v>
          </cell>
          <cell r="H46">
            <v>-34696.659688605017</v>
          </cell>
          <cell r="I46">
            <v>-66145.953111979383</v>
          </cell>
          <cell r="J46">
            <v>-47208.081580112965</v>
          </cell>
          <cell r="K46">
            <v>3316.1747217940319</v>
          </cell>
          <cell r="L46">
            <v>0</v>
          </cell>
          <cell r="M46">
            <v>-73803.585474459862</v>
          </cell>
          <cell r="N46">
            <v>0</v>
          </cell>
          <cell r="O46">
            <v>-40972.030942235702</v>
          </cell>
          <cell r="P46">
            <v>25173.922169743681</v>
          </cell>
          <cell r="Q46">
            <v>-555.59246676330804</v>
          </cell>
          <cell r="R46">
            <v>-3871.76718855734</v>
          </cell>
          <cell r="S46">
            <v>-117049.87132995944</v>
          </cell>
          <cell r="T46">
            <v>-43246.285855499576</v>
          </cell>
          <cell r="U46">
            <v>-91228.624093832143</v>
          </cell>
          <cell r="V46">
            <v>-50256.59315159644</v>
          </cell>
          <cell r="W46">
            <v>-656.64203985560914</v>
          </cell>
          <cell r="X46">
            <v>-101.0495730923011</v>
          </cell>
          <cell r="Y46">
            <v>-119676.28679618251</v>
          </cell>
          <cell r="Z46">
            <v>-2626.4154662230721</v>
          </cell>
          <cell r="AA46">
            <v>-94680.309460107906</v>
          </cell>
          <cell r="AB46">
            <v>-3451.685366275764</v>
          </cell>
          <cell r="AC46">
            <v>-1081.8870945138224</v>
          </cell>
          <cell r="AD46">
            <v>-425.24505465821323</v>
          </cell>
          <cell r="AE46">
            <v>-124549.01161634816</v>
          </cell>
          <cell r="AF46">
            <v>-4872.7248201656475</v>
          </cell>
          <cell r="AG46">
            <v>-100338.23453434113</v>
          </cell>
          <cell r="AH46">
            <v>-5657.9250742332224</v>
          </cell>
          <cell r="AI46">
            <v>-1088.7835686153774</v>
          </cell>
          <cell r="AJ46">
            <v>-6.8964741015549862</v>
          </cell>
          <cell r="AK46">
            <v>-124800.72130371294</v>
          </cell>
          <cell r="AL46">
            <v>-251.70968736478244</v>
          </cell>
          <cell r="AM46">
            <v>-100674.02157500909</v>
          </cell>
          <cell r="AN46">
            <v>-335.78704066795763</v>
          </cell>
          <cell r="AO46">
            <v>-1009.3814970772763</v>
          </cell>
          <cell r="AP46">
            <v>79.40207153810104</v>
          </cell>
          <cell r="AQ46">
            <v>-122180.45294295539</v>
          </cell>
          <cell r="AR46">
            <v>2620.2683607575455</v>
          </cell>
          <cell r="AS46">
            <v>-97173.244202396963</v>
          </cell>
          <cell r="AT46">
            <v>3500.7773726121231</v>
          </cell>
          <cell r="AU46">
            <v>-896.07354948983993</v>
          </cell>
          <cell r="AV46">
            <v>113.30794758743639</v>
          </cell>
          <cell r="AW46">
            <v>-119969.61165501166</v>
          </cell>
          <cell r="AX46">
            <v>2210.8412879437383</v>
          </cell>
          <cell r="AY46">
            <v>-94429.48768556735</v>
          </cell>
          <cell r="AZ46">
            <v>2743.7565168296132</v>
          </cell>
        </row>
        <row r="47">
          <cell r="A47">
            <v>2047</v>
          </cell>
          <cell r="B47">
            <v>5869.1696063845211</v>
          </cell>
          <cell r="C47">
            <v>-33237.756179470322</v>
          </cell>
          <cell r="D47">
            <v>-14356.736307677535</v>
          </cell>
          <cell r="E47">
            <v>4869.1696063845211</v>
          </cell>
          <cell r="F47">
            <v>-1000</v>
          </cell>
          <cell r="G47">
            <v>-68934.415868075346</v>
          </cell>
          <cell r="H47">
            <v>-35696.659688605025</v>
          </cell>
          <cell r="I47">
            <v>-63404.254686862521</v>
          </cell>
          <cell r="J47">
            <v>-49047.518379184985</v>
          </cell>
          <cell r="K47">
            <v>4869.1696063845211</v>
          </cell>
          <cell r="L47">
            <v>0</v>
          </cell>
          <cell r="M47">
            <v>-68934.415868075346</v>
          </cell>
          <cell r="N47">
            <v>0</v>
          </cell>
          <cell r="O47">
            <v>-37569.224700047147</v>
          </cell>
          <cell r="P47">
            <v>25835.029986815374</v>
          </cell>
          <cell r="Q47">
            <v>797.07269859915687</v>
          </cell>
          <cell r="R47">
            <v>-4072.0969077853642</v>
          </cell>
          <cell r="S47">
            <v>-116252.79863136029</v>
          </cell>
          <cell r="T47">
            <v>-47318.382763284942</v>
          </cell>
          <cell r="U47">
            <v>-92812.074582186367</v>
          </cell>
          <cell r="V47">
            <v>-55242.84988213922</v>
          </cell>
          <cell r="W47">
            <v>692.44500216644155</v>
          </cell>
          <cell r="X47">
            <v>-104.62769643271531</v>
          </cell>
          <cell r="Y47">
            <v>-118983.84179401607</v>
          </cell>
          <cell r="Z47">
            <v>-2731.0431626557838</v>
          </cell>
          <cell r="AA47">
            <v>-96430.037636681242</v>
          </cell>
          <cell r="AB47">
            <v>-3617.9630544948741</v>
          </cell>
          <cell r="AC47">
            <v>239.83679219768598</v>
          </cell>
          <cell r="AD47">
            <v>-452.60820996875555</v>
          </cell>
          <cell r="AE47">
            <v>-124309.17482415047</v>
          </cell>
          <cell r="AF47">
            <v>-5325.3330301343958</v>
          </cell>
          <cell r="AG47">
            <v>-102643.98683345174</v>
          </cell>
          <cell r="AH47">
            <v>-6213.9491967704962</v>
          </cell>
          <cell r="AI47">
            <v>233.26271432653084</v>
          </cell>
          <cell r="AJ47">
            <v>-6.57407787115514</v>
          </cell>
          <cell r="AK47">
            <v>-124567.45858938641</v>
          </cell>
          <cell r="AL47">
            <v>-258.28376523594488</v>
          </cell>
          <cell r="AM47">
            <v>-102992.30279606183</v>
          </cell>
          <cell r="AN47">
            <v>-348.3159626100969</v>
          </cell>
          <cell r="AO47">
            <v>312.66478586463199</v>
          </cell>
          <cell r="AP47">
            <v>79.402071538101154</v>
          </cell>
          <cell r="AQ47">
            <v>-121867.78815709076</v>
          </cell>
          <cell r="AR47">
            <v>2699.6704322956502</v>
          </cell>
          <cell r="AS47">
            <v>-99350.040600476117</v>
          </cell>
          <cell r="AT47">
            <v>3642.2621955857176</v>
          </cell>
          <cell r="AU47">
            <v>428.42126018269113</v>
          </cell>
          <cell r="AV47">
            <v>115.75647431805913</v>
          </cell>
          <cell r="AW47">
            <v>-119541.19039482897</v>
          </cell>
          <cell r="AX47">
            <v>2326.5977622617938</v>
          </cell>
          <cell r="AY47">
            <v>-96441.869858291087</v>
          </cell>
          <cell r="AZ47">
            <v>2908.1707421850297</v>
          </cell>
        </row>
        <row r="48">
          <cell r="A48">
            <v>2048</v>
          </cell>
          <cell r="B48">
            <v>7445.3441039701984</v>
          </cell>
          <cell r="C48">
            <v>-25792.412075500124</v>
          </cell>
          <cell r="D48">
            <v>-8131.734233631686</v>
          </cell>
          <cell r="E48">
            <v>6445.3441039701993</v>
          </cell>
          <cell r="F48">
            <v>-999.99999999999909</v>
          </cell>
          <cell r="G48">
            <v>-62489.071764105145</v>
          </cell>
          <cell r="H48">
            <v>-36696.659688605025</v>
          </cell>
          <cell r="I48">
            <v>-59051.309965960907</v>
          </cell>
          <cell r="J48">
            <v>-50919.57573232922</v>
          </cell>
          <cell r="K48">
            <v>6445.3441039701993</v>
          </cell>
          <cell r="L48">
            <v>0</v>
          </cell>
          <cell r="M48">
            <v>-62489.071764105145</v>
          </cell>
          <cell r="N48">
            <v>0</v>
          </cell>
          <cell r="O48">
            <v>-32537.556087944282</v>
          </cell>
          <cell r="P48">
            <v>26513.753878016625</v>
          </cell>
          <cell r="Q48">
            <v>2168.8371856969407</v>
          </cell>
          <cell r="R48">
            <v>-4276.5069182732586</v>
          </cell>
          <cell r="S48">
            <v>-114083.96144566334</v>
          </cell>
          <cell r="T48">
            <v>-51594.889681558197</v>
          </cell>
          <cell r="U48">
            <v>-93060.092306654988</v>
          </cell>
          <cell r="V48">
            <v>-60522.536218710709</v>
          </cell>
          <cell r="W48">
            <v>2059.8102706907557</v>
          </cell>
          <cell r="X48">
            <v>-109.02691500618494</v>
          </cell>
          <cell r="Y48">
            <v>-116924.03152332532</v>
          </cell>
          <cell r="Z48">
            <v>-2840.0700776619778</v>
          </cell>
          <cell r="AA48">
            <v>-96851.690837062517</v>
          </cell>
          <cell r="AB48">
            <v>-3791.5985304075293</v>
          </cell>
          <cell r="AC48">
            <v>1578.0310806672387</v>
          </cell>
          <cell r="AD48">
            <v>-481.779190023517</v>
          </cell>
          <cell r="AE48">
            <v>-122731.14374348323</v>
          </cell>
          <cell r="AF48">
            <v>-5807.1122201579128</v>
          </cell>
          <cell r="AG48">
            <v>-103660.80809817679</v>
          </cell>
          <cell r="AH48">
            <v>-6809.1172611142683</v>
          </cell>
          <cell r="AI48">
            <v>1571.8195261949186</v>
          </cell>
          <cell r="AJ48">
            <v>-6.211554472320131</v>
          </cell>
          <cell r="AK48">
            <v>-122995.6390631915</v>
          </cell>
          <cell r="AL48">
            <v>-264.49531970826501</v>
          </cell>
          <cell r="AM48">
            <v>-104021.51264710844</v>
          </cell>
          <cell r="AN48">
            <v>-360.70454893165152</v>
          </cell>
          <cell r="AO48">
            <v>1651.2215977330197</v>
          </cell>
          <cell r="AP48">
            <v>79.402071538101154</v>
          </cell>
          <cell r="AQ48">
            <v>-120216.56655935774</v>
          </cell>
          <cell r="AR48">
            <v>2779.072503833755</v>
          </cell>
          <cell r="AS48">
            <v>-100235.25653809242</v>
          </cell>
          <cell r="AT48">
            <v>3786.2561090160161</v>
          </cell>
          <cell r="AU48">
            <v>1769.3904136576036</v>
          </cell>
          <cell r="AV48">
            <v>118.1688159245839</v>
          </cell>
          <cell r="AW48">
            <v>-117771.79998117137</v>
          </cell>
          <cell r="AX48">
            <v>2444.7665781863761</v>
          </cell>
          <cell r="AY48">
            <v>-97157.343508692851</v>
          </cell>
          <cell r="AZ48">
            <v>3077.9130293995695</v>
          </cell>
        </row>
        <row r="49">
          <cell r="A49">
            <v>2049</v>
          </cell>
          <cell r="B49">
            <v>8969.416511390129</v>
          </cell>
          <cell r="C49">
            <v>-16822.995564109995</v>
          </cell>
          <cell r="D49">
            <v>-282.81456909838118</v>
          </cell>
          <cell r="E49">
            <v>7969.416511390129</v>
          </cell>
          <cell r="F49">
            <v>-1000</v>
          </cell>
          <cell r="G49">
            <v>-54519.65525271502</v>
          </cell>
          <cell r="H49">
            <v>-37696.659688605025</v>
          </cell>
          <cell r="I49">
            <v>-53107.646701228587</v>
          </cell>
          <cell r="J49">
            <v>-52824.832132130206</v>
          </cell>
          <cell r="K49">
            <v>7969.416511390129</v>
          </cell>
          <cell r="L49">
            <v>0</v>
          </cell>
          <cell r="M49">
            <v>-54519.65525271502</v>
          </cell>
          <cell r="N49">
            <v>0</v>
          </cell>
          <cell r="O49">
            <v>-25903.079666536618</v>
          </cell>
          <cell r="P49">
            <v>27204.567034691969</v>
          </cell>
          <cell r="Q49">
            <v>3618.2050237869553</v>
          </cell>
          <cell r="R49">
            <v>-4351.2114876031737</v>
          </cell>
          <cell r="S49">
            <v>-110465.75642187639</v>
          </cell>
          <cell r="T49">
            <v>-55946.101169161368</v>
          </cell>
          <cell r="U49">
            <v>-91862.361449272183</v>
          </cell>
          <cell r="V49">
            <v>-65959.281782735561</v>
          </cell>
          <cell r="W49">
            <v>3505.3111879524436</v>
          </cell>
          <cell r="X49">
            <v>-112.89383583451172</v>
          </cell>
          <cell r="Y49">
            <v>-113418.72033537288</v>
          </cell>
          <cell r="Z49">
            <v>-2952.9639134964964</v>
          </cell>
          <cell r="AA49">
            <v>-95834.516775344266</v>
          </cell>
          <cell r="AB49">
            <v>-3972.155326072083</v>
          </cell>
          <cell r="AC49">
            <v>2994.1729225533472</v>
          </cell>
          <cell r="AD49">
            <v>-511.13826539909633</v>
          </cell>
          <cell r="AE49">
            <v>-119736.97082092988</v>
          </cell>
          <cell r="AF49">
            <v>-6318.2504855570005</v>
          </cell>
          <cell r="AG49">
            <v>-103278.78793390559</v>
          </cell>
          <cell r="AH49">
            <v>-7444.2711585613288</v>
          </cell>
          <cell r="AI49">
            <v>2988.2730176151235</v>
          </cell>
          <cell r="AJ49">
            <v>-5.899904938223699</v>
          </cell>
          <cell r="AK49">
            <v>-120007.36604557637</v>
          </cell>
          <cell r="AL49">
            <v>-270.39522464649053</v>
          </cell>
          <cell r="AM49">
            <v>-103651.78911869247</v>
          </cell>
          <cell r="AN49">
            <v>-373.00118478687364</v>
          </cell>
          <cell r="AO49">
            <v>3067.6750891532242</v>
          </cell>
          <cell r="AP49">
            <v>79.402071538100699</v>
          </cell>
          <cell r="AQ49">
            <v>-117148.89147020451</v>
          </cell>
          <cell r="AR49">
            <v>2858.4745753718598</v>
          </cell>
          <cell r="AS49">
            <v>-99718.98550960407</v>
          </cell>
          <cell r="AT49">
            <v>3932.8036090883979</v>
          </cell>
          <cell r="AU49">
            <v>3188.2205963157498</v>
          </cell>
          <cell r="AV49">
            <v>120.54550716252561</v>
          </cell>
          <cell r="AW49">
            <v>-114583.57938485562</v>
          </cell>
          <cell r="AX49">
            <v>2565.3120853488945</v>
          </cell>
          <cell r="AY49">
            <v>-96465.943293702891</v>
          </cell>
          <cell r="AZ49">
            <v>3253.0422159011796</v>
          </cell>
        </row>
        <row r="50">
          <cell r="A50">
            <v>2050</v>
          </cell>
          <cell r="B50">
            <v>10296.816230087283</v>
          </cell>
          <cell r="C50">
            <v>-6526.1793340227123</v>
          </cell>
          <cell r="D50">
            <v>9013.5514549192558</v>
          </cell>
          <cell r="E50">
            <v>9296.8162300872827</v>
          </cell>
          <cell r="F50">
            <v>-1000</v>
          </cell>
          <cell r="G50">
            <v>-45222.839022627741</v>
          </cell>
          <cell r="H50">
            <v>-38696.659688605025</v>
          </cell>
          <cell r="I50">
            <v>-45750.324875235019</v>
          </cell>
          <cell r="J50">
            <v>-54763.876330154279</v>
          </cell>
          <cell r="K50">
            <v>9296.8162300872827</v>
          </cell>
          <cell r="L50">
            <v>0</v>
          </cell>
          <cell r="M50">
            <v>-45222.839022627741</v>
          </cell>
          <cell r="N50">
            <v>0</v>
          </cell>
          <cell r="O50">
            <v>-17843.977754158863</v>
          </cell>
          <cell r="P50">
            <v>27906.347121076156</v>
          </cell>
          <cell r="Q50">
            <v>4871.1533466991905</v>
          </cell>
          <cell r="R50">
            <v>-4425.6628833880923</v>
          </cell>
          <cell r="S50">
            <v>-105594.60307517719</v>
          </cell>
          <cell r="T50">
            <v>-60371.76405254945</v>
          </cell>
          <cell r="U50">
            <v>-89410.958964676989</v>
          </cell>
          <cell r="V50">
            <v>-71566.981210518134</v>
          </cell>
          <cell r="W50">
            <v>4756.5306832086353</v>
          </cell>
          <cell r="X50">
            <v>-114.62266349055517</v>
          </cell>
          <cell r="Y50">
            <v>-108662.18965216425</v>
          </cell>
          <cell r="Z50">
            <v>-3067.5865769870579</v>
          </cell>
          <cell r="AA50">
            <v>-93568.604006682232</v>
          </cell>
          <cell r="AB50">
            <v>-4157.6450420052424</v>
          </cell>
          <cell r="AC50">
            <v>4217.9890637205863</v>
          </cell>
          <cell r="AD50">
            <v>-538.54161948804904</v>
          </cell>
          <cell r="AE50">
            <v>-115518.9817572093</v>
          </cell>
          <cell r="AF50">
            <v>-6856.7921050450532</v>
          </cell>
          <cell r="AG50">
            <v>-101686.7598978584</v>
          </cell>
          <cell r="AH50">
            <v>-8118.1558911761676</v>
          </cell>
          <cell r="AI50">
            <v>4212.1799284570934</v>
          </cell>
          <cell r="AJ50">
            <v>-5.8091352634928626</v>
          </cell>
          <cell r="AK50">
            <v>-115795.18611711929</v>
          </cell>
          <cell r="AL50">
            <v>-276.20435990998521</v>
          </cell>
          <cell r="AM50">
            <v>-102072.1850172449</v>
          </cell>
          <cell r="AN50">
            <v>-385.42511938650568</v>
          </cell>
          <cell r="AO50">
            <v>4291.5819999951946</v>
          </cell>
          <cell r="AP50">
            <v>79.402071538101154</v>
          </cell>
          <cell r="AQ50">
            <v>-112857.30947020932</v>
          </cell>
          <cell r="AR50">
            <v>2937.8766469099646</v>
          </cell>
          <cell r="AS50">
            <v>-97990.23503616167</v>
          </cell>
          <cell r="AT50">
            <v>4081.9499810832349</v>
          </cell>
          <cell r="AU50">
            <v>4414.4690748798439</v>
          </cell>
          <cell r="AV50">
            <v>122.88707488464934</v>
          </cell>
          <cell r="AW50">
            <v>-110169.11030997577</v>
          </cell>
          <cell r="AX50">
            <v>2688.1991602335474</v>
          </cell>
          <cell r="AY50">
            <v>-94556.616326768723</v>
          </cell>
          <cell r="AZ50">
            <v>3433.6187093929475</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endrier"/>
      <sheetName val="ACTUEL"/>
      <sheetName val="prest-réf"/>
      <sheetName val="écart dû à variante"/>
      <sheetName val="PRECEDENT"/>
      <sheetName val="ECART"/>
      <sheetName val="ACOMPTES"/>
      <sheetName val="REGULARISATIONS"/>
      <sheetName val="passage CA"/>
      <sheetName val="résultats mal"/>
      <sheetName val="MSA mal"/>
      <sheetName val="CANAM mal"/>
      <sheetName val="calage population mal"/>
    </sheetNames>
    <sheetDataSet>
      <sheetData sheetId="0" refreshError="1"/>
      <sheetData sheetId="1" refreshError="1">
        <row r="10">
          <cell r="A10">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 val="TX"/>
      <sheetName val="TX_nettes"/>
      <sheetName val="CNAV-MSA"/>
      <sheetName val="SRE"/>
      <sheetName val="CNRACL"/>
      <sheetName val="NS"/>
      <sheetName val="poly"/>
      <sheetName val="PIPA"/>
      <sheetName val="PIPA_2011"/>
      <sheetName val="IP1448"/>
      <sheetName val="txsuperbrut"/>
      <sheetName val="txcot"/>
      <sheetName val="txpoly"/>
      <sheetName val="misc"/>
      <sheetName val="schema"/>
      <sheetName val="2013 11 - Taux normalisés"/>
    </sheetNames>
    <sheetDataSet>
      <sheetData sheetId="0"/>
      <sheetData sheetId="1">
        <row r="8">
          <cell r="C8">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 val="TX"/>
      <sheetName val="TX_nettes"/>
      <sheetName val="CNAV-MSA"/>
      <sheetName val="SRE"/>
      <sheetName val="CNRACL"/>
      <sheetName val="NS"/>
      <sheetName val="poly"/>
      <sheetName val="PIPA"/>
      <sheetName val="PIPA_2011"/>
      <sheetName val="IP1448"/>
      <sheetName val="txsuperbrut"/>
      <sheetName val="txcot"/>
      <sheetName val="txpoly"/>
      <sheetName val="misc"/>
      <sheetName val="schema"/>
      <sheetName val="2013 11 - Taux normalisés"/>
    </sheetNames>
    <sheetDataSet>
      <sheetData sheetId="0"/>
      <sheetData sheetId="1">
        <row r="8">
          <cell r="C8">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DATA"/>
      <sheetName val="DATA_preg"/>
      <sheetName val="chk_data"/>
      <sheetName val="chk_preg"/>
      <sheetName val="V_preg"/>
      <sheetName val="STRCTR"/>
      <sheetName val="STRCTR_ssC"/>
      <sheetName val="G_BASE"/>
      <sheetName val="cnieg"/>
      <sheetName val="G_CPTR"/>
      <sheetName val="G_GP"/>
      <sheetName val="G_GP_ssC"/>
      <sheetName val="G_TSRGM"/>
      <sheetName val="tempnon-salariés"/>
      <sheetName val="tempFPE"/>
      <sheetName val="CNRACL (2)"/>
      <sheetName val="G_TSRGM_hrz"/>
      <sheetName val="txcot"/>
      <sheetName val="legen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02"/>
      <sheetName val="Données"/>
      <sheetName val="Macro1"/>
    </sheetNames>
    <sheetDataSet>
      <sheetData sheetId="0" refreshError="1"/>
      <sheetData sheetId="1"/>
      <sheetData sheetId="2">
        <row r="23">
          <cell r="C23">
            <v>1585</v>
          </cell>
        </row>
        <row r="26">
          <cell r="C26">
            <v>0</v>
          </cell>
        </row>
        <row r="29">
          <cell r="C29">
            <v>6679</v>
          </cell>
        </row>
        <row r="32">
          <cell r="C32">
            <v>19</v>
          </cell>
        </row>
        <row r="35">
          <cell r="C35">
            <v>10921</v>
          </cell>
        </row>
        <row r="38">
          <cell r="C38">
            <v>16767</v>
          </cell>
        </row>
        <row r="41">
          <cell r="C41">
            <v>157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02"/>
      <sheetName val="Données"/>
      <sheetName val="Macro1"/>
    </sheetNames>
    <sheetDataSet>
      <sheetData sheetId="0" refreshError="1"/>
      <sheetData sheetId="1"/>
      <sheetData sheetId="2">
        <row r="23">
          <cell r="C23">
            <v>1585</v>
          </cell>
        </row>
        <row r="26">
          <cell r="C26">
            <v>0</v>
          </cell>
        </row>
        <row r="29">
          <cell r="C29">
            <v>6679</v>
          </cell>
        </row>
        <row r="32">
          <cell r="C32">
            <v>19</v>
          </cell>
        </row>
        <row r="35">
          <cell r="C35">
            <v>10921</v>
          </cell>
        </row>
        <row r="38">
          <cell r="C38">
            <v>16767</v>
          </cell>
        </row>
        <row r="41">
          <cell r="C41">
            <v>157</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2 Ensemble"/>
      <sheetName val="Graph 2 Hommes"/>
      <sheetName val="Graph 2 Femmes"/>
      <sheetName val="Données Ensemble"/>
      <sheetName val="Données Hommes"/>
      <sheetName val="Données Femmes"/>
      <sheetName val="Macro1"/>
    </sheetNames>
    <sheetDataSet>
      <sheetData sheetId="0" refreshError="1"/>
      <sheetData sheetId="1"/>
      <sheetData sheetId="2"/>
      <sheetData sheetId="3"/>
      <sheetData sheetId="4"/>
      <sheetData sheetId="5"/>
      <sheetData sheetId="6">
        <row r="84">
          <cell r="C84">
            <v>1161</v>
          </cell>
        </row>
        <row r="87">
          <cell r="C87">
            <v>0</v>
          </cell>
        </row>
        <row r="90">
          <cell r="C90">
            <v>5467</v>
          </cell>
        </row>
        <row r="93">
          <cell r="C93">
            <v>18</v>
          </cell>
        </row>
        <row r="96">
          <cell r="C96">
            <v>10323</v>
          </cell>
        </row>
        <row r="99">
          <cell r="C99">
            <v>13141</v>
          </cell>
        </row>
        <row r="102">
          <cell r="C102">
            <v>3050</v>
          </cell>
        </row>
        <row r="109">
          <cell r="C109">
            <v>6</v>
          </cell>
        </row>
        <row r="112">
          <cell r="C112">
            <v>0</v>
          </cell>
        </row>
        <row r="115">
          <cell r="C115">
            <v>68</v>
          </cell>
        </row>
        <row r="118">
          <cell r="C118">
            <v>1</v>
          </cell>
        </row>
        <row r="121">
          <cell r="C121">
            <v>9</v>
          </cell>
        </row>
        <row r="124">
          <cell r="C124">
            <v>78</v>
          </cell>
        </row>
        <row r="127">
          <cell r="C127">
            <v>34</v>
          </cell>
        </row>
        <row r="169">
          <cell r="C169">
            <v>412</v>
          </cell>
        </row>
        <row r="172">
          <cell r="C172">
            <v>0</v>
          </cell>
        </row>
        <row r="175">
          <cell r="C175">
            <v>1130</v>
          </cell>
        </row>
        <row r="178">
          <cell r="C178">
            <v>0</v>
          </cell>
        </row>
        <row r="181">
          <cell r="C181">
            <v>589</v>
          </cell>
        </row>
        <row r="184">
          <cell r="C184">
            <v>3479</v>
          </cell>
        </row>
        <row r="187">
          <cell r="C187">
            <v>347</v>
          </cell>
        </row>
        <row r="194">
          <cell r="C194">
            <v>6</v>
          </cell>
        </row>
        <row r="197">
          <cell r="C197">
            <v>0</v>
          </cell>
        </row>
        <row r="200">
          <cell r="C200">
            <v>14</v>
          </cell>
        </row>
        <row r="203">
          <cell r="C203">
            <v>0</v>
          </cell>
        </row>
        <row r="206">
          <cell r="C206">
            <v>0</v>
          </cell>
        </row>
        <row r="209">
          <cell r="C209">
            <v>69</v>
          </cell>
        </row>
        <row r="212">
          <cell r="C212">
            <v>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2 Ensemble"/>
      <sheetName val="Graph 2 Hommes"/>
      <sheetName val="Graph 2 Femmes"/>
      <sheetName val="Données Ensemble"/>
      <sheetName val="Données Hommes"/>
      <sheetName val="Données Femmes"/>
      <sheetName val="Macro1"/>
    </sheetNames>
    <sheetDataSet>
      <sheetData sheetId="0" refreshError="1"/>
      <sheetData sheetId="1"/>
      <sheetData sheetId="2"/>
      <sheetData sheetId="3"/>
      <sheetData sheetId="4"/>
      <sheetData sheetId="5"/>
      <sheetData sheetId="6">
        <row r="84">
          <cell r="C84">
            <v>1161</v>
          </cell>
        </row>
        <row r="87">
          <cell r="C87">
            <v>0</v>
          </cell>
        </row>
        <row r="90">
          <cell r="C90">
            <v>5467</v>
          </cell>
        </row>
        <row r="93">
          <cell r="C93">
            <v>18</v>
          </cell>
        </row>
        <row r="96">
          <cell r="C96">
            <v>10323</v>
          </cell>
        </row>
        <row r="99">
          <cell r="C99">
            <v>13141</v>
          </cell>
        </row>
        <row r="102">
          <cell r="C102">
            <v>3050</v>
          </cell>
        </row>
        <row r="109">
          <cell r="C109">
            <v>6</v>
          </cell>
        </row>
        <row r="112">
          <cell r="C112">
            <v>0</v>
          </cell>
        </row>
        <row r="115">
          <cell r="C115">
            <v>68</v>
          </cell>
        </row>
        <row r="118">
          <cell r="C118">
            <v>1</v>
          </cell>
        </row>
        <row r="121">
          <cell r="C121">
            <v>9</v>
          </cell>
        </row>
        <row r="124">
          <cell r="C124">
            <v>78</v>
          </cell>
        </row>
        <row r="127">
          <cell r="C127">
            <v>34</v>
          </cell>
        </row>
        <row r="169">
          <cell r="C169">
            <v>412</v>
          </cell>
        </row>
        <row r="172">
          <cell r="C172">
            <v>0</v>
          </cell>
        </row>
        <row r="175">
          <cell r="C175">
            <v>1130</v>
          </cell>
        </row>
        <row r="178">
          <cell r="C178">
            <v>0</v>
          </cell>
        </row>
        <row r="181">
          <cell r="C181">
            <v>589</v>
          </cell>
        </row>
        <row r="184">
          <cell r="C184">
            <v>3479</v>
          </cell>
        </row>
        <row r="187">
          <cell r="C187">
            <v>347</v>
          </cell>
        </row>
        <row r="194">
          <cell r="C194">
            <v>6</v>
          </cell>
        </row>
        <row r="197">
          <cell r="C197">
            <v>0</v>
          </cell>
        </row>
        <row r="200">
          <cell r="C200">
            <v>14</v>
          </cell>
        </row>
        <row r="203">
          <cell r="C203">
            <v>0</v>
          </cell>
        </row>
        <row r="206">
          <cell r="C206">
            <v>0</v>
          </cell>
        </row>
        <row r="209">
          <cell r="C209">
            <v>69</v>
          </cell>
        </row>
        <row r="212">
          <cell r="C212">
            <v>6</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splante"/>
      <sheetName val="Hoja1"/>
      <sheetName val="TRASPL"/>
    </sheetNames>
    <sheetDataSet>
      <sheetData sheetId="0" refreshError="1"/>
      <sheetData sheetId="1" refreshError="1"/>
      <sheetData sheetId="2" refreshError="1">
        <row r="81">
          <cell r="H81">
            <v>-80</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ptpr2017"/>
      <sheetName val="IV.1.1"/>
      <sheetName val="IV.1.2"/>
      <sheetName val="S10"/>
      <sheetName val="TC2"/>
      <sheetName val="rangos"/>
      <sheetName val="Tramoptpr2019"/>
      <sheetName val="Hoja1"/>
    </sheetNames>
    <sheetDataSet>
      <sheetData sheetId="0"/>
      <sheetData sheetId="1"/>
      <sheetData sheetId="2"/>
      <sheetData sheetId="3"/>
      <sheetData sheetId="4"/>
      <sheetData sheetId="5">
        <row r="2">
          <cell r="A2">
            <v>1</v>
          </cell>
          <cell r="E2">
            <v>1990</v>
          </cell>
          <cell r="F2" t="str">
            <v>Diciembre</v>
          </cell>
          <cell r="G2">
            <v>5773170</v>
          </cell>
          <cell r="H2">
            <v>6172748</v>
          </cell>
        </row>
        <row r="3">
          <cell r="E3">
            <v>1991</v>
          </cell>
          <cell r="F3" t="str">
            <v>Diciembre</v>
          </cell>
          <cell r="G3">
            <v>5913691</v>
          </cell>
          <cell r="H3">
            <v>6334592</v>
          </cell>
        </row>
        <row r="4">
          <cell r="E4">
            <v>1992</v>
          </cell>
          <cell r="F4" t="str">
            <v>Diciembre</v>
          </cell>
          <cell r="G4">
            <v>6054084</v>
          </cell>
          <cell r="H4">
            <v>6495123</v>
          </cell>
        </row>
        <row r="5">
          <cell r="E5">
            <v>1993</v>
          </cell>
          <cell r="F5" t="str">
            <v>Diciembre</v>
          </cell>
          <cell r="G5">
            <v>6268105</v>
          </cell>
          <cell r="H5">
            <v>6762638</v>
          </cell>
        </row>
        <row r="6">
          <cell r="E6">
            <v>1997</v>
          </cell>
          <cell r="F6" t="str">
            <v>Diciembre</v>
          </cell>
          <cell r="G6">
            <v>6740378</v>
          </cell>
          <cell r="H6">
            <v>7346463</v>
          </cell>
        </row>
        <row r="7">
          <cell r="E7">
            <v>1998</v>
          </cell>
          <cell r="F7" t="str">
            <v>Diciembre</v>
          </cell>
          <cell r="G7">
            <v>6846595</v>
          </cell>
          <cell r="H7">
            <v>7465751</v>
          </cell>
        </row>
        <row r="8">
          <cell r="E8">
            <v>1999</v>
          </cell>
          <cell r="F8" t="str">
            <v>Diciembre</v>
          </cell>
          <cell r="G8">
            <v>6932804</v>
          </cell>
          <cell r="H8">
            <v>7556230</v>
          </cell>
        </row>
        <row r="9">
          <cell r="E9">
            <v>2000</v>
          </cell>
          <cell r="F9" t="str">
            <v>Diciembre</v>
          </cell>
          <cell r="G9">
            <v>7017233</v>
          </cell>
          <cell r="H9">
            <v>7644320</v>
          </cell>
        </row>
        <row r="10">
          <cell r="E10">
            <v>2001</v>
          </cell>
          <cell r="F10" t="str">
            <v>Diciembre</v>
          </cell>
          <cell r="G10">
            <v>7121087</v>
          </cell>
          <cell r="H10">
            <v>7712203</v>
          </cell>
        </row>
        <row r="11">
          <cell r="E11">
            <v>2002</v>
          </cell>
          <cell r="F11" t="str">
            <v>Diciembre</v>
          </cell>
          <cell r="G11">
            <v>7190919</v>
          </cell>
          <cell r="H11">
            <v>7790250</v>
          </cell>
        </row>
        <row r="12">
          <cell r="E12">
            <v>2003</v>
          </cell>
          <cell r="F12" t="str">
            <v>Diciembre</v>
          </cell>
          <cell r="G12">
            <v>7247856</v>
          </cell>
          <cell r="H12">
            <v>7854176</v>
          </cell>
        </row>
        <row r="13">
          <cell r="E13">
            <v>2004</v>
          </cell>
          <cell r="F13" t="str">
            <v>Diciembre</v>
          </cell>
          <cell r="G13">
            <v>7300329</v>
          </cell>
          <cell r="H13">
            <v>7913385</v>
          </cell>
        </row>
        <row r="14">
          <cell r="E14">
            <v>2005</v>
          </cell>
          <cell r="F14" t="str">
            <v>Diciembre</v>
          </cell>
          <cell r="G14">
            <v>7388501</v>
          </cell>
          <cell r="H14">
            <v>8099910</v>
          </cell>
        </row>
        <row r="15">
          <cell r="E15">
            <v>2006</v>
          </cell>
          <cell r="F15" t="str">
            <v>Diciembre</v>
          </cell>
          <cell r="G15">
            <v>7494385</v>
          </cell>
          <cell r="H15">
            <v>8227243</v>
          </cell>
        </row>
        <row r="16">
          <cell r="E16">
            <v>2007</v>
          </cell>
          <cell r="F16" t="str">
            <v>Diciembre</v>
          </cell>
          <cell r="G16">
            <v>7586574</v>
          </cell>
          <cell r="H16">
            <v>8334316</v>
          </cell>
        </row>
        <row r="17">
          <cell r="E17">
            <v>2008</v>
          </cell>
          <cell r="F17" t="str">
            <v>Diciembre</v>
          </cell>
          <cell r="G17">
            <v>7700749</v>
          </cell>
          <cell r="H17">
            <v>8464342</v>
          </cell>
        </row>
        <row r="18">
          <cell r="E18">
            <v>2009</v>
          </cell>
          <cell r="F18" t="str">
            <v>Diciembre</v>
          </cell>
          <cell r="G18">
            <v>7826416</v>
          </cell>
          <cell r="H18">
            <v>8604119</v>
          </cell>
        </row>
        <row r="19">
          <cell r="E19">
            <v>2010</v>
          </cell>
          <cell r="F19" t="str">
            <v>Diciembre</v>
          </cell>
          <cell r="G19">
            <v>7948463</v>
          </cell>
          <cell r="H19">
            <v>8739732</v>
          </cell>
        </row>
        <row r="20">
          <cell r="E20">
            <v>2011</v>
          </cell>
          <cell r="F20" t="str">
            <v>Diciembre</v>
          </cell>
          <cell r="G20">
            <v>8061785</v>
          </cell>
          <cell r="H20">
            <v>8866277</v>
          </cell>
        </row>
        <row r="21">
          <cell r="E21">
            <v>2012</v>
          </cell>
          <cell r="F21" t="str">
            <v>Diciembre</v>
          </cell>
          <cell r="G21">
            <v>8182112</v>
          </cell>
          <cell r="H21">
            <v>8999045</v>
          </cell>
        </row>
        <row r="22">
          <cell r="E22">
            <v>2013</v>
          </cell>
          <cell r="F22" t="str">
            <v>Diciembre</v>
          </cell>
          <cell r="G22">
            <v>8315826</v>
          </cell>
          <cell r="H22">
            <v>9145966</v>
          </cell>
        </row>
        <row r="23">
          <cell r="E23">
            <v>2014</v>
          </cell>
          <cell r="F23" t="str">
            <v>Diciembre</v>
          </cell>
          <cell r="G23">
            <v>8428617</v>
          </cell>
          <cell r="H23">
            <v>9270942</v>
          </cell>
        </row>
        <row r="24">
          <cell r="E24">
            <v>2015</v>
          </cell>
          <cell r="F24" t="str">
            <v>Diciembre</v>
          </cell>
          <cell r="G24">
            <v>8508482</v>
          </cell>
          <cell r="H24">
            <v>9360799</v>
          </cell>
        </row>
        <row r="25">
          <cell r="E25">
            <v>2016</v>
          </cell>
          <cell r="F25" t="str">
            <v>Diciembre</v>
          </cell>
          <cell r="G25">
            <v>8609085</v>
          </cell>
          <cell r="H25">
            <v>9473482</v>
          </cell>
        </row>
        <row r="26">
          <cell r="E26">
            <v>2017</v>
          </cell>
          <cell r="F26" t="str">
            <v>Diciembre</v>
          </cell>
          <cell r="G26">
            <v>8705707</v>
          </cell>
          <cell r="H26">
            <v>9581770</v>
          </cell>
        </row>
      </sheetData>
      <sheetData sheetId="6"/>
      <sheetData sheetId="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Données_base"/>
      <sheetName val="Valeurs"/>
      <sheetName val="Demo"/>
      <sheetName val="Act-Emploi"/>
      <sheetName val="Seniors"/>
      <sheetName val="ProtSociale"/>
      <sheetName val="Dépenses"/>
      <sheetName val="Régimes"/>
      <sheetName val="EpRetraite"/>
      <sheetName val="PteRetraites"/>
      <sheetName val="Carrière"/>
      <sheetName val="Param"/>
      <sheetName val="TauxCot"/>
      <sheetName val="txcot"/>
      <sheetName val="Pensions"/>
      <sheetName val="NiveauVie"/>
      <sheetName val="AgeDépart"/>
      <sheetName val="CNAV"/>
      <sheetName val="Compens"/>
      <sheetName val="Projections"/>
      <sheetName val="Soldes"/>
      <sheetName val="EvolPensions"/>
      <sheetName val="chg"/>
    </sheetNames>
    <sheetDataSet>
      <sheetData sheetId="0" refreshError="1">
        <row r="131">
          <cell r="C131">
            <v>6.5595699999999999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Données_base"/>
      <sheetName val="Valeurs"/>
      <sheetName val="Demo"/>
      <sheetName val="Act-Emploi"/>
      <sheetName val="Seniors"/>
      <sheetName val="ProtSociale"/>
      <sheetName val="Dépenses"/>
      <sheetName val="Régimes"/>
      <sheetName val="EpRetraite"/>
      <sheetName val="PteRetraites"/>
      <sheetName val="Carrière"/>
      <sheetName val="Param"/>
      <sheetName val="TauxCot"/>
      <sheetName val="txcot"/>
      <sheetName val="Pensions"/>
      <sheetName val="NiveauVie"/>
      <sheetName val="AgeDépart"/>
      <sheetName val="CNAV"/>
      <sheetName val="Compens"/>
      <sheetName val="Projections"/>
      <sheetName val="Soldes"/>
      <sheetName val="EvolPensions"/>
      <sheetName val="chg"/>
    </sheetNames>
    <sheetDataSet>
      <sheetData sheetId="0">
        <row r="131">
          <cell r="C131">
            <v>6.5595699999999999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Données_base"/>
      <sheetName val="Valeurs"/>
      <sheetName val="Demo"/>
      <sheetName val="Act-Emploi"/>
      <sheetName val="Seniors"/>
      <sheetName val="ProtSociale"/>
      <sheetName val="Dépenses"/>
      <sheetName val="Régimes"/>
      <sheetName val="EpRetraite"/>
      <sheetName val="PteRetraites"/>
      <sheetName val="Carrière"/>
      <sheetName val="Param"/>
      <sheetName val="TauxCot"/>
      <sheetName val="txcot"/>
      <sheetName val="Pensions"/>
      <sheetName val="NiveauVie"/>
      <sheetName val="AgeDépart"/>
      <sheetName val="CNAV"/>
      <sheetName val="Compens"/>
      <sheetName val="Projections"/>
      <sheetName val="Soldes"/>
      <sheetName val="EvolPensions"/>
      <sheetName val="chg"/>
    </sheetNames>
    <sheetDataSet>
      <sheetData sheetId="0" refreshError="1">
        <row r="131">
          <cell r="C131">
            <v>6.5595699999999999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Données_base"/>
      <sheetName val="Valeurs"/>
      <sheetName val="Demo"/>
      <sheetName val="Act-Emploi"/>
      <sheetName val="Seniors"/>
      <sheetName val="ProtSociale"/>
      <sheetName val="Dépenses"/>
      <sheetName val="Régimes"/>
      <sheetName val="EpRetraite"/>
      <sheetName val="PteRetraites"/>
      <sheetName val="Carrière"/>
      <sheetName val="Param"/>
      <sheetName val="TauxCot"/>
      <sheetName val="txcot"/>
      <sheetName val="Pensions"/>
      <sheetName val="NiveauVie"/>
      <sheetName val="AgeDépart"/>
      <sheetName val="CNAV"/>
      <sheetName val="Compens"/>
      <sheetName val="Projections"/>
      <sheetName val="Soldes"/>
      <sheetName val="EvolPensions"/>
      <sheetName val="chg"/>
    </sheetNames>
    <sheetDataSet>
      <sheetData sheetId="0">
        <row r="131">
          <cell r="C131">
            <v>6.5595699999999999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ab1"/>
      <sheetName val="tab1MSACAVIter"/>
      <sheetName val="tab1FP"/>
      <sheetName val="histo_ageliq"/>
      <sheetName val="ANCETRE"/>
      <sheetName val="PopFR"/>
      <sheetName val="gg"/>
      <sheetName val="txretr_anc14"/>
      <sheetName val="txretr_anc15"/>
      <sheetName val="Graphe2_3.13COR"/>
      <sheetName val="Graphe1_3.17COR"/>
      <sheetName val="Tx_retraite_EEC201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inedj"/>
      <sheetName val="II.5.8"/>
      <sheetName val="EVO8"/>
      <sheetName val="Rangos"/>
    </sheetNames>
    <sheetDataSet>
      <sheetData sheetId="0">
        <row r="1">
          <cell r="E1">
            <v>43466</v>
          </cell>
        </row>
      </sheetData>
      <sheetData sheetId="1"/>
      <sheetData sheetId="2"/>
      <sheetData sheetId="3">
        <row r="2">
          <cell r="A2">
            <v>1</v>
          </cell>
          <cell r="B2" t="str">
            <v>enero</v>
          </cell>
        </row>
        <row r="3">
          <cell r="A3">
            <v>2</v>
          </cell>
          <cell r="B3" t="str">
            <v>febrero</v>
          </cell>
        </row>
        <row r="4">
          <cell r="A4">
            <v>3</v>
          </cell>
          <cell r="B4" t="str">
            <v>marzo</v>
          </cell>
        </row>
        <row r="5">
          <cell r="A5">
            <v>4</v>
          </cell>
          <cell r="B5" t="str">
            <v>abril</v>
          </cell>
        </row>
        <row r="6">
          <cell r="A6">
            <v>5</v>
          </cell>
          <cell r="B6" t="str">
            <v>mayo</v>
          </cell>
        </row>
        <row r="7">
          <cell r="A7">
            <v>6</v>
          </cell>
          <cell r="B7" t="str">
            <v>junio</v>
          </cell>
        </row>
        <row r="8">
          <cell r="A8">
            <v>7</v>
          </cell>
          <cell r="B8" t="str">
            <v>julio</v>
          </cell>
        </row>
        <row r="9">
          <cell r="A9">
            <v>8</v>
          </cell>
          <cell r="B9" t="str">
            <v>agosto</v>
          </cell>
        </row>
        <row r="10">
          <cell r="A10">
            <v>9</v>
          </cell>
          <cell r="B10" t="str">
            <v>septiembre</v>
          </cell>
        </row>
        <row r="11">
          <cell r="A11">
            <v>10</v>
          </cell>
          <cell r="B11" t="str">
            <v>octubre</v>
          </cell>
        </row>
        <row r="12">
          <cell r="A12">
            <v>11</v>
          </cell>
          <cell r="B12" t="str">
            <v>noviembre</v>
          </cell>
        </row>
        <row r="13">
          <cell r="A13">
            <v>12</v>
          </cell>
          <cell r="B13" t="str">
            <v>diciembre</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2019 calcul"/>
      <sheetName val="Données DSS octobre 2020"/>
      <sheetName val="Données DB juin 2020"/>
      <sheetName val="2017"/>
      <sheetName val="2017_calculs"/>
      <sheetName val="2016"/>
      <sheetName val="2016_calculs"/>
      <sheetName val="2016_calculs2"/>
      <sheetName val="2015"/>
      <sheetName val="CNAV PL 2017"/>
      <sheetName val="CADES"/>
    </sheetNames>
    <sheetDataSet>
      <sheetData sheetId="0"/>
      <sheetData sheetId="1"/>
      <sheetData sheetId="2"/>
      <sheetData sheetId="3"/>
      <sheetData sheetId="4"/>
      <sheetData sheetId="5"/>
      <sheetData sheetId="6"/>
      <sheetData sheetId="7"/>
      <sheetData sheetId="8"/>
      <sheetData sheetId="9"/>
      <sheetData sheetId="10"/>
      <sheetData sheetId="11">
        <row r="1">
          <cell r="A1">
            <v>0.38</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
      <sheetName val="équ2025_Sc1,8"/>
      <sheetName val="équ2025_Sc1,5"/>
      <sheetName val="équ2025_Sc1,3"/>
      <sheetName val="équ2025_Sc1,0"/>
      <sheetName val="soldes"/>
      <sheetName val="Sc18"/>
      <sheetName val="Sc15"/>
      <sheetName val="Sc13"/>
      <sheetName val="Sc10"/>
    </sheetNames>
    <sheetDataSet>
      <sheetData sheetId="0"/>
      <sheetData sheetId="1">
        <row r="14">
          <cell r="B14">
            <v>-7.6473246071053179E-3</v>
          </cell>
        </row>
      </sheetData>
      <sheetData sheetId="2">
        <row r="14">
          <cell r="B14">
            <v>-7.9088008329032729E-3</v>
          </cell>
        </row>
      </sheetData>
      <sheetData sheetId="3">
        <row r="14">
          <cell r="B14">
            <v>-8.2538111318259545E-3</v>
          </cell>
        </row>
      </sheetData>
      <sheetData sheetId="4">
        <row r="14">
          <cell r="B14">
            <v>-8.7821702657690792E-3</v>
          </cell>
        </row>
      </sheetData>
      <sheetData sheetId="5">
        <row r="18">
          <cell r="B18" t="str">
            <v>Soldes CONVENTION COR/TCC (Md€)</v>
          </cell>
          <cell r="C18">
            <v>2002</v>
          </cell>
          <cell r="D18">
            <v>2003</v>
          </cell>
          <cell r="E18">
            <v>2004</v>
          </cell>
          <cell r="F18">
            <v>2005</v>
          </cell>
          <cell r="G18">
            <v>2006</v>
          </cell>
          <cell r="H18">
            <v>2007</v>
          </cell>
          <cell r="I18">
            <v>2008</v>
          </cell>
          <cell r="J18">
            <v>2009</v>
          </cell>
          <cell r="K18">
            <v>2010</v>
          </cell>
          <cell r="L18">
            <v>2011</v>
          </cell>
          <cell r="M18">
            <v>2012</v>
          </cell>
          <cell r="N18">
            <v>2013</v>
          </cell>
          <cell r="O18">
            <v>2014</v>
          </cell>
          <cell r="P18">
            <v>2015</v>
          </cell>
          <cell r="Q18">
            <v>2016</v>
          </cell>
          <cell r="R18">
            <v>2017</v>
          </cell>
          <cell r="S18">
            <v>2018</v>
          </cell>
          <cell r="T18">
            <v>2019</v>
          </cell>
          <cell r="U18">
            <v>2020</v>
          </cell>
          <cell r="V18">
            <v>2021</v>
          </cell>
          <cell r="W18">
            <v>2022</v>
          </cell>
          <cell r="X18">
            <v>2023</v>
          </cell>
          <cell r="Y18">
            <v>2024</v>
          </cell>
          <cell r="Z18">
            <v>2025</v>
          </cell>
          <cell r="AA18">
            <v>2026</v>
          </cell>
          <cell r="AB18">
            <v>2027</v>
          </cell>
          <cell r="AC18">
            <v>2028</v>
          </cell>
          <cell r="AD18">
            <v>2029</v>
          </cell>
          <cell r="AE18">
            <v>2030</v>
          </cell>
          <cell r="AF18">
            <v>2031</v>
          </cell>
          <cell r="AG18">
            <v>2032</v>
          </cell>
          <cell r="AH18">
            <v>2033</v>
          </cell>
          <cell r="AI18">
            <v>2034</v>
          </cell>
          <cell r="AJ18">
            <v>2035</v>
          </cell>
          <cell r="AK18">
            <v>2036</v>
          </cell>
          <cell r="AL18">
            <v>2037</v>
          </cell>
          <cell r="AM18">
            <v>2038</v>
          </cell>
          <cell r="AN18">
            <v>2039</v>
          </cell>
          <cell r="AO18">
            <v>2040</v>
          </cell>
          <cell r="AP18">
            <v>2041</v>
          </cell>
          <cell r="AQ18">
            <v>2042</v>
          </cell>
          <cell r="AR18">
            <v>2043</v>
          </cell>
          <cell r="AS18">
            <v>2044</v>
          </cell>
          <cell r="AT18">
            <v>2045</v>
          </cell>
          <cell r="AU18">
            <v>2046</v>
          </cell>
          <cell r="AV18">
            <v>2047</v>
          </cell>
          <cell r="AW18">
            <v>2048</v>
          </cell>
          <cell r="AX18">
            <v>2049</v>
          </cell>
          <cell r="AY18">
            <v>2050</v>
          </cell>
          <cell r="AZ18">
            <v>2051</v>
          </cell>
          <cell r="BA18">
            <v>2052</v>
          </cell>
          <cell r="BB18">
            <v>2053</v>
          </cell>
          <cell r="BC18">
            <v>2054</v>
          </cell>
          <cell r="BD18">
            <v>2055</v>
          </cell>
          <cell r="BE18">
            <v>2056</v>
          </cell>
          <cell r="BF18">
            <v>2057</v>
          </cell>
          <cell r="BG18">
            <v>2058</v>
          </cell>
          <cell r="BH18">
            <v>2059</v>
          </cell>
          <cell r="BI18">
            <v>2060</v>
          </cell>
          <cell r="BJ18">
            <v>2061</v>
          </cell>
          <cell r="BK18">
            <v>2062</v>
          </cell>
          <cell r="BL18">
            <v>2063</v>
          </cell>
          <cell r="BM18">
            <v>2064</v>
          </cell>
          <cell r="BN18">
            <v>2065</v>
          </cell>
          <cell r="BO18">
            <v>2066</v>
          </cell>
          <cell r="BP18">
            <v>2067</v>
          </cell>
          <cell r="BQ18">
            <v>2068</v>
          </cell>
          <cell r="BR18">
            <v>2069</v>
          </cell>
          <cell r="BS18">
            <v>2070</v>
          </cell>
        </row>
        <row r="19">
          <cell r="B19" t="str">
            <v>[1,8]</v>
          </cell>
          <cell r="C19">
            <v>4.7767284211169461</v>
          </cell>
          <cell r="D19">
            <v>7.4940418633002261</v>
          </cell>
          <cell r="E19">
            <v>6.6619765082100351</v>
          </cell>
          <cell r="F19">
            <v>2.7034829416014543</v>
          </cell>
          <cell r="G19">
            <v>3.1807818899036211</v>
          </cell>
          <cell r="H19">
            <v>1.2567737946306297</v>
          </cell>
          <cell r="I19">
            <v>-1.058919905920513</v>
          </cell>
          <cell r="J19">
            <v>-9.281601784255967</v>
          </cell>
          <cell r="K19">
            <v>-14.811349272014661</v>
          </cell>
          <cell r="L19">
            <v>-13.97230620947451</v>
          </cell>
          <cell r="M19">
            <v>-13.841357588645828</v>
          </cell>
          <cell r="N19">
            <v>-12.29663472830056</v>
          </cell>
          <cell r="O19">
            <v>-10.689459120126616</v>
          </cell>
          <cell r="P19">
            <v>-9.589693318980979</v>
          </cell>
          <cell r="Q19">
            <v>-3.955908819461416</v>
          </cell>
          <cell r="R19">
            <v>-2.1703708678703988</v>
          </cell>
          <cell r="S19">
            <v>-3.5054167257922817</v>
          </cell>
          <cell r="T19">
            <v>-4.8187160688406436</v>
          </cell>
          <cell r="U19">
            <v>-6.2722385030688024</v>
          </cell>
          <cell r="V19">
            <v>-8.9895009453549282</v>
          </cell>
          <cell r="W19">
            <v>-11.59755483846704</v>
          </cell>
          <cell r="X19">
            <v>-12.952072183044569</v>
          </cell>
          <cell r="Y19">
            <v>-15.597750055628712</v>
          </cell>
          <cell r="Z19">
            <v>-18.28827906511561</v>
          </cell>
          <cell r="AA19">
            <v>-20.73740379199182</v>
          </cell>
          <cell r="AB19">
            <v>-22.501647586522509</v>
          </cell>
          <cell r="AC19">
            <v>-24.28252347497741</v>
          </cell>
          <cell r="AD19">
            <v>-25.900772408184771</v>
          </cell>
          <cell r="AE19">
            <v>-26.77740686096606</v>
          </cell>
          <cell r="AF19">
            <v>-26.036036072360353</v>
          </cell>
          <cell r="AG19">
            <v>-24.700755050839508</v>
          </cell>
          <cell r="AH19">
            <v>-24.064792564564677</v>
          </cell>
          <cell r="AI19">
            <v>-23.184830248200218</v>
          </cell>
          <cell r="AJ19">
            <v>-22.002419630256014</v>
          </cell>
          <cell r="AK19">
            <v>-20.370701168870436</v>
          </cell>
          <cell r="AL19">
            <v>-18.593148992494797</v>
          </cell>
          <cell r="AM19">
            <v>-16.421456977843658</v>
          </cell>
          <cell r="AN19">
            <v>-13.749253542386112</v>
          </cell>
          <cell r="AO19">
            <v>-11.211559459201991</v>
          </cell>
          <cell r="AP19">
            <v>-8.2130250351872522</v>
          </cell>
          <cell r="AQ19">
            <v>-5.3006630469618834</v>
          </cell>
          <cell r="AR19">
            <v>-2.5755836969626835</v>
          </cell>
          <cell r="AS19">
            <v>-0.12488156320154667</v>
          </cell>
          <cell r="AT19">
            <v>2.8080394538654945</v>
          </cell>
          <cell r="AU19">
            <v>6.2721996743652273</v>
          </cell>
          <cell r="AV19">
            <v>9.7969607081853312</v>
          </cell>
          <cell r="AW19">
            <v>13.568369008712354</v>
          </cell>
          <cell r="AX19">
            <v>17.592061513246037</v>
          </cell>
          <cell r="AY19">
            <v>21.741140281960835</v>
          </cell>
          <cell r="AZ19">
            <v>25.896105713320431</v>
          </cell>
          <cell r="BA19">
            <v>30.286162133305449</v>
          </cell>
          <cell r="BB19">
            <v>35.036257761316726</v>
          </cell>
          <cell r="BC19">
            <v>40.016287108374058</v>
          </cell>
          <cell r="BD19">
            <v>45.089030669143888</v>
          </cell>
          <cell r="BE19">
            <v>50.367271471689456</v>
          </cell>
          <cell r="BF19">
            <v>55.535534428517565</v>
          </cell>
          <cell r="BG19">
            <v>61.678910210472296</v>
          </cell>
          <cell r="BH19">
            <v>69.00029363540979</v>
          </cell>
          <cell r="BI19">
            <v>77.110505587210412</v>
          </cell>
          <cell r="BJ19">
            <v>84.495522797721904</v>
          </cell>
          <cell r="BK19">
            <v>91.042664155196405</v>
          </cell>
          <cell r="BL19">
            <v>99.093191185446926</v>
          </cell>
          <cell r="BM19">
            <v>104.642899753412</v>
          </cell>
          <cell r="BN19">
            <v>109.76632792169484</v>
          </cell>
          <cell r="BO19">
            <v>114.33308638607595</v>
          </cell>
          <cell r="BP19">
            <v>118.94674398545223</v>
          </cell>
          <cell r="BQ19">
            <v>123.04859413786512</v>
          </cell>
          <cell r="BR19">
            <v>126.3265528005187</v>
          </cell>
          <cell r="BS19">
            <v>132.18144200233627</v>
          </cell>
        </row>
        <row r="20">
          <cell r="B20" t="str">
            <v>[1,5]</v>
          </cell>
          <cell r="C20">
            <v>4.7767284211169461</v>
          </cell>
          <cell r="D20">
            <v>7.4940418633002261</v>
          </cell>
          <cell r="E20">
            <v>6.6619765082100351</v>
          </cell>
          <cell r="F20">
            <v>2.7034829416014543</v>
          </cell>
          <cell r="G20">
            <v>3.1807818899036211</v>
          </cell>
          <cell r="H20">
            <v>1.2567737946306297</v>
          </cell>
          <cell r="I20">
            <v>-1.058919905920513</v>
          </cell>
          <cell r="J20">
            <v>-9.281601784255967</v>
          </cell>
          <cell r="K20">
            <v>-14.811349272014661</v>
          </cell>
          <cell r="L20">
            <v>-13.97230620947451</v>
          </cell>
          <cell r="M20">
            <v>-13.841357588645828</v>
          </cell>
          <cell r="N20">
            <v>-7.6912743233505756</v>
          </cell>
          <cell r="O20">
            <v>-10.689459120126616</v>
          </cell>
          <cell r="P20">
            <v>-9.589693318980979</v>
          </cell>
          <cell r="Q20">
            <v>-3.955908819461416</v>
          </cell>
          <cell r="R20">
            <v>-2.1703708678703988</v>
          </cell>
          <cell r="S20">
            <v>-3.5054167257922817</v>
          </cell>
          <cell r="T20">
            <v>-4.8188126463187508</v>
          </cell>
          <cell r="U20">
            <v>-6.2723382011301583</v>
          </cell>
          <cell r="V20">
            <v>-8.9895935987969278</v>
          </cell>
          <cell r="W20">
            <v>-11.597619678668446</v>
          </cell>
          <cell r="X20">
            <v>-12.962925913455722</v>
          </cell>
          <cell r="Y20">
            <v>-15.771242177297362</v>
          </cell>
          <cell r="Z20">
            <v>-18.468184195557608</v>
          </cell>
          <cell r="AA20">
            <v>-21.152704565735885</v>
          </cell>
          <cell r="AB20">
            <v>-23.240489591958699</v>
          </cell>
          <cell r="AC20">
            <v>-25.395700757534883</v>
          </cell>
          <cell r="AD20">
            <v>-27.429948032831017</v>
          </cell>
          <cell r="AE20">
            <v>-28.895359096364292</v>
          </cell>
          <cell r="AF20">
            <v>-29.034201172496775</v>
          </cell>
          <cell r="AG20">
            <v>-28.750132294634067</v>
          </cell>
          <cell r="AH20">
            <v>-29.190708262473635</v>
          </cell>
          <cell r="AI20">
            <v>-29.423401935591826</v>
          </cell>
          <cell r="AJ20">
            <v>-29.418395310416237</v>
          </cell>
          <cell r="AK20">
            <v>-29.02597693609528</v>
          </cell>
          <cell r="AL20">
            <v>-28.529215816634473</v>
          </cell>
          <cell r="AM20">
            <v>-27.700402381698833</v>
          </cell>
          <cell r="AN20">
            <v>-26.443247940285598</v>
          </cell>
          <cell r="AO20">
            <v>-25.396008585964214</v>
          </cell>
          <cell r="AP20">
            <v>-23.954788319905056</v>
          </cell>
          <cell r="AQ20">
            <v>-22.653451045476597</v>
          </cell>
          <cell r="AR20">
            <v>-21.597665734277225</v>
          </cell>
          <cell r="AS20">
            <v>-20.859187337457087</v>
          </cell>
          <cell r="AT20">
            <v>-19.71896489143651</v>
          </cell>
          <cell r="AU20">
            <v>-18.139620084653494</v>
          </cell>
          <cell r="AV20">
            <v>-16.576949741819291</v>
          </cell>
          <cell r="AW20">
            <v>-14.843352078137221</v>
          </cell>
          <cell r="AX20">
            <v>-12.982148877264583</v>
          </cell>
          <cell r="AY20">
            <v>-11.057789404169888</v>
          </cell>
          <cell r="AZ20">
            <v>-9.1912880354822839</v>
          </cell>
          <cell r="BA20">
            <v>-7.1503619137940699</v>
          </cell>
          <cell r="BB20">
            <v>-4.8146294355022254</v>
          </cell>
          <cell r="BC20">
            <v>-2.3729505643569864</v>
          </cell>
          <cell r="BD20">
            <v>8.2273325270623907E-2</v>
          </cell>
          <cell r="BE20">
            <v>2.6790690108905548</v>
          </cell>
          <cell r="BF20">
            <v>5.0461770328099371</v>
          </cell>
          <cell r="BG20">
            <v>8.241070395314134</v>
          </cell>
          <cell r="BH20">
            <v>12.448766254785935</v>
          </cell>
          <cell r="BI20">
            <v>17.27465398498811</v>
          </cell>
          <cell r="BJ20">
            <v>21.258536770215958</v>
          </cell>
          <cell r="BK20">
            <v>24.308290421659361</v>
          </cell>
          <cell r="BL20">
            <v>28.590077160962625</v>
          </cell>
          <cell r="BM20">
            <v>30.490979786324548</v>
          </cell>
          <cell r="BN20">
            <v>31.917991463022773</v>
          </cell>
          <cell r="BO20">
            <v>32.697813122228489</v>
          </cell>
          <cell r="BP20">
            <v>33.427993363039334</v>
          </cell>
          <cell r="BQ20">
            <v>33.595930646289837</v>
          </cell>
          <cell r="BR20">
            <v>32.834109851324932</v>
          </cell>
          <cell r="BS20">
            <v>34.019226496998222</v>
          </cell>
        </row>
        <row r="21">
          <cell r="B21" t="str">
            <v>[1,3]</v>
          </cell>
          <cell r="C21">
            <v>4.7767284211169461</v>
          </cell>
          <cell r="D21">
            <v>7.4940418633002261</v>
          </cell>
          <cell r="E21">
            <v>6.6619765082100351</v>
          </cell>
          <cell r="F21">
            <v>2.7034829416014543</v>
          </cell>
          <cell r="G21">
            <v>3.1807818899036211</v>
          </cell>
          <cell r="H21">
            <v>1.2567737946306297</v>
          </cell>
          <cell r="I21">
            <v>-1.058919905920513</v>
          </cell>
          <cell r="J21">
            <v>-9.281601784255967</v>
          </cell>
          <cell r="K21">
            <v>-14.811349272014661</v>
          </cell>
          <cell r="L21">
            <v>-13.97230620947451</v>
          </cell>
          <cell r="M21">
            <v>-13.841357588645828</v>
          </cell>
          <cell r="N21">
            <v>-7.6912743233505756</v>
          </cell>
          <cell r="O21">
            <v>-10.689459120126616</v>
          </cell>
          <cell r="P21">
            <v>-9.589693318980979</v>
          </cell>
          <cell r="Q21">
            <v>-3.955908819461416</v>
          </cell>
          <cell r="R21">
            <v>-2.1703708678703988</v>
          </cell>
          <cell r="S21">
            <v>-3.5054167257922817</v>
          </cell>
          <cell r="T21">
            <v>-4.8188124696761374</v>
          </cell>
          <cell r="U21">
            <v>-6.2723378865281116</v>
          </cell>
          <cell r="V21">
            <v>-8.9895878426171834</v>
          </cell>
          <cell r="W21">
            <v>-11.597589640293329</v>
          </cell>
          <cell r="X21">
            <v>-12.969104643252562</v>
          </cell>
          <cell r="Y21">
            <v>-16.063048868713494</v>
          </cell>
          <cell r="Z21">
            <v>-18.698960866215639</v>
          </cell>
          <cell r="AA21">
            <v>-21.512046995990794</v>
          </cell>
          <cell r="AB21">
            <v>-23.767140977181668</v>
          </cell>
          <cell r="AC21">
            <v>-26.156871545112168</v>
          </cell>
          <cell r="AD21">
            <v>-28.542582827559965</v>
          </cell>
          <cell r="AE21">
            <v>-30.374540114501897</v>
          </cell>
          <cell r="AF21">
            <v>-31.065943475634615</v>
          </cell>
          <cell r="AG21">
            <v>-31.429315012516572</v>
          </cell>
          <cell r="AH21">
            <v>-32.571977014517003</v>
          </cell>
          <cell r="AI21">
            <v>-33.521554970168914</v>
          </cell>
          <cell r="AJ21">
            <v>-34.260918715197477</v>
          </cell>
          <cell r="AK21">
            <v>-34.638857277640142</v>
          </cell>
          <cell r="AL21">
            <v>-34.961731225413153</v>
          </cell>
          <cell r="AM21">
            <v>-34.979852027501565</v>
          </cell>
          <cell r="AN21">
            <v>-34.601502599993374</v>
          </cell>
          <cell r="AO21">
            <v>-34.465842422570915</v>
          </cell>
          <cell r="AP21">
            <v>-33.969593226267492</v>
          </cell>
          <cell r="AQ21">
            <v>-33.626317678341756</v>
          </cell>
          <cell r="AR21">
            <v>-33.570677649556309</v>
          </cell>
          <cell r="AS21">
            <v>-33.822193151828365</v>
          </cell>
          <cell r="AT21">
            <v>-33.712572900374418</v>
          </cell>
          <cell r="AU21">
            <v>-33.176378906472586</v>
          </cell>
          <cell r="AV21">
            <v>-32.727600116933694</v>
          </cell>
          <cell r="AW21">
            <v>-32.151355474074833</v>
          </cell>
          <cell r="AX21">
            <v>-31.477699943589048</v>
          </cell>
          <cell r="AY21">
            <v>-30.764323107093109</v>
          </cell>
          <cell r="AZ21">
            <v>-30.134456232213065</v>
          </cell>
          <cell r="BA21">
            <v>-29.379053039538675</v>
          </cell>
          <cell r="BB21">
            <v>-28.373819718836224</v>
          </cell>
          <cell r="BC21">
            <v>-27.325878124319484</v>
          </cell>
          <cell r="BD21">
            <v>-26.271719693307766</v>
          </cell>
          <cell r="BE21">
            <v>-25.125039398525143</v>
          </cell>
          <cell r="BF21">
            <v>-24.276733740287252</v>
          </cell>
          <cell r="BG21">
            <v>-22.698991977731232</v>
          </cell>
          <cell r="BH21">
            <v>-20.188573125578696</v>
          </cell>
          <cell r="BI21">
            <v>-17.106075550526615</v>
          </cell>
          <cell r="BJ21">
            <v>-14.811048619983485</v>
          </cell>
          <cell r="BK21">
            <v>-13.492612695754506</v>
          </cell>
          <cell r="BL21">
            <v>-11.052199938442557</v>
          </cell>
          <cell r="BM21">
            <v>-10.915686834156281</v>
          </cell>
          <cell r="BN21">
            <v>-11.255818153711735</v>
          </cell>
          <cell r="BO21">
            <v>-12.196605407882016</v>
          </cell>
          <cell r="BP21">
            <v>-13.275681064675561</v>
          </cell>
          <cell r="BQ21">
            <v>-14.858931759211002</v>
          </cell>
          <cell r="BR21">
            <v>-17.322200418641557</v>
          </cell>
          <cell r="BS21">
            <v>-18.039795219056074</v>
          </cell>
        </row>
        <row r="22">
          <cell r="B22" t="str">
            <v>[1,0]</v>
          </cell>
          <cell r="C22">
            <v>4.7767284211169461</v>
          </cell>
          <cell r="D22">
            <v>7.4940418633002261</v>
          </cell>
          <cell r="E22">
            <v>6.6619765082100351</v>
          </cell>
          <cell r="F22">
            <v>2.7034829416014543</v>
          </cell>
          <cell r="G22">
            <v>3.1807818899036211</v>
          </cell>
          <cell r="H22">
            <v>1.2567737946306297</v>
          </cell>
          <cell r="I22">
            <v>-1.058919905920513</v>
          </cell>
          <cell r="J22">
            <v>-9.281601784255967</v>
          </cell>
          <cell r="K22">
            <v>-14.811349272014661</v>
          </cell>
          <cell r="L22">
            <v>-13.97230620947451</v>
          </cell>
          <cell r="M22">
            <v>-13.841357588645828</v>
          </cell>
          <cell r="N22">
            <v>-12.29663472830056</v>
          </cell>
          <cell r="O22">
            <v>-10.689459120126616</v>
          </cell>
          <cell r="P22">
            <v>-9.589693318980979</v>
          </cell>
          <cell r="Q22">
            <v>-3.955908819461416</v>
          </cell>
          <cell r="R22">
            <v>-2.1703708678703988</v>
          </cell>
          <cell r="S22">
            <v>-3.5054167257922817</v>
          </cell>
          <cell r="T22">
            <v>-4.8188133842611567</v>
          </cell>
          <cell r="U22">
            <v>-6.2723401998357149</v>
          </cell>
          <cell r="V22">
            <v>-8.9895830389572655</v>
          </cell>
          <cell r="W22">
            <v>-11.597553847129282</v>
          </cell>
          <cell r="X22">
            <v>-12.980015981682227</v>
          </cell>
          <cell r="Y22">
            <v>-16.251936080511832</v>
          </cell>
          <cell r="Z22">
            <v>-19.07419845513045</v>
          </cell>
          <cell r="AA22">
            <v>-22.131926867709261</v>
          </cell>
          <cell r="AB22">
            <v>-24.694607533988833</v>
          </cell>
          <cell r="AC22">
            <v>-27.463304864641685</v>
          </cell>
          <cell r="AD22">
            <v>-30.295814693712281</v>
          </cell>
          <cell r="AE22">
            <v>-32.654822337526888</v>
          </cell>
          <cell r="AF22">
            <v>-34.154625207291801</v>
          </cell>
          <cell r="AG22">
            <v>-35.500100305430067</v>
          </cell>
          <cell r="AH22">
            <v>-37.578627543547071</v>
          </cell>
          <cell r="AI22">
            <v>-39.530058590098342</v>
          </cell>
          <cell r="AJ22">
            <v>-41.290658485781982</v>
          </cell>
          <cell r="AK22">
            <v>-42.73077548619802</v>
          </cell>
          <cell r="AL22">
            <v>-44.120276155907078</v>
          </cell>
          <cell r="AM22">
            <v>-45.262092379361626</v>
          </cell>
          <cell r="AN22">
            <v>-46.057929454021391</v>
          </cell>
          <cell r="AO22">
            <v>-47.155289283285036</v>
          </cell>
          <cell r="AP22">
            <v>-47.944157405824633</v>
          </cell>
          <cell r="AQ22">
            <v>-48.93423960447614</v>
          </cell>
          <cell r="AR22">
            <v>-50.236362034263209</v>
          </cell>
          <cell r="AS22">
            <v>-51.849844619807556</v>
          </cell>
          <cell r="AT22">
            <v>-53.103989548995045</v>
          </cell>
          <cell r="AU22">
            <v>-53.998352953517696</v>
          </cell>
          <cell r="AV22">
            <v>-54.999880629783377</v>
          </cell>
          <cell r="AW22">
            <v>-55.928012439562593</v>
          </cell>
          <cell r="AX22">
            <v>-56.821071317515802</v>
          </cell>
          <cell r="AY22">
            <v>-57.723735866449658</v>
          </cell>
          <cell r="AZ22">
            <v>-58.787984107929162</v>
          </cell>
          <cell r="BA22">
            <v>-59.804853709437999</v>
          </cell>
          <cell r="BB22">
            <v>-60.621617806049876</v>
          </cell>
          <cell r="BC22">
            <v>-61.451023258837871</v>
          </cell>
          <cell r="BD22">
            <v>-62.348796526124119</v>
          </cell>
          <cell r="BE22">
            <v>-63.239093190641256</v>
          </cell>
          <cell r="BF22">
            <v>-64.491742298238094</v>
          </cell>
          <cell r="BG22">
            <v>-65.058708940784101</v>
          </cell>
          <cell r="BH22">
            <v>-64.777032676216564</v>
          </cell>
          <cell r="BI22">
            <v>-64.034338349652714</v>
          </cell>
          <cell r="BJ22">
            <v>-64.101879351259555</v>
          </cell>
          <cell r="BK22">
            <v>-65.166593944458057</v>
          </cell>
          <cell r="BL22">
            <v>-65.286559199300356</v>
          </cell>
          <cell r="BM22">
            <v>-67.579022943302064</v>
          </cell>
          <cell r="BN22">
            <v>-70.310980098769761</v>
          </cell>
          <cell r="BO22">
            <v>-73.660545057112586</v>
          </cell>
          <cell r="BP22">
            <v>-77.144711796873949</v>
          </cell>
          <cell r="BQ22">
            <v>-81.16263500465756</v>
          </cell>
          <cell r="BR22">
            <v>-86.097173524227685</v>
          </cell>
          <cell r="BS22">
            <v>-89.40416449819692</v>
          </cell>
        </row>
        <row r="23">
          <cell r="B23" t="str">
            <v>[4,5-1,8]</v>
          </cell>
          <cell r="C23">
            <v>4.7767284211169461</v>
          </cell>
          <cell r="D23">
            <v>7.4940418633001977</v>
          </cell>
          <cell r="E23">
            <v>6.6619765082100351</v>
          </cell>
          <cell r="F23">
            <v>2.7034829416014543</v>
          </cell>
          <cell r="G23">
            <v>3.18078188990365</v>
          </cell>
          <cell r="H23">
            <v>1.2567737946306587</v>
          </cell>
          <cell r="I23">
            <v>-1.058919905920513</v>
          </cell>
          <cell r="J23">
            <v>-9.281601784255967</v>
          </cell>
          <cell r="K23">
            <v>-14.434212462896859</v>
          </cell>
          <cell r="L23">
            <v>-13.666069614525243</v>
          </cell>
          <cell r="M23">
            <v>-13.529994763042662</v>
          </cell>
          <cell r="N23">
            <v>-7.691274323350517</v>
          </cell>
          <cell r="O23">
            <v>-6.0289858123866145</v>
          </cell>
          <cell r="P23">
            <v>-4.8857020106110136</v>
          </cell>
          <cell r="Q23">
            <v>-3.9671092694313845</v>
          </cell>
          <cell r="R23">
            <v>-1.222160437821818</v>
          </cell>
          <cell r="S23">
            <v>-2.8723396339642933</v>
          </cell>
          <cell r="T23">
            <v>-1.218212108525855</v>
          </cell>
          <cell r="U23">
            <v>-4.8582821924336601</v>
          </cell>
          <cell r="V23">
            <v>-7.8723651698975008</v>
          </cell>
          <cell r="W23">
            <v>-11.310683965206495</v>
          </cell>
          <cell r="X23">
            <v>-13.91106268289138</v>
          </cell>
          <cell r="Y23">
            <v>-14.380542323964123</v>
          </cell>
          <cell r="Z23">
            <v>-15.855667213809502</v>
          </cell>
          <cell r="AA23">
            <v>-16.059500314689068</v>
          </cell>
          <cell r="AB23">
            <v>-15.62793879943731</v>
          </cell>
          <cell r="AC23">
            <v>-15.057390777103894</v>
          </cell>
          <cell r="AD23">
            <v>-14.553854273724079</v>
          </cell>
          <cell r="AE23">
            <v>-13.279162336621434</v>
          </cell>
          <cell r="AF23">
            <v>-11.650332633675017</v>
          </cell>
          <cell r="AG23">
            <v>-9.686749891874614</v>
          </cell>
          <cell r="AH23">
            <v>-9.100850057202857</v>
          </cell>
          <cell r="AI23">
            <v>-8.1721364276360262</v>
          </cell>
          <cell r="AJ23">
            <v>-6.9266059327098777</v>
          </cell>
          <cell r="AK23">
            <v>-5.2594897225195307</v>
          </cell>
          <cell r="AL23">
            <v>-3.4860895535300953</v>
          </cell>
          <cell r="AM23">
            <v>-1.3291569495011353</v>
          </cell>
          <cell r="AN23">
            <v>1.217949778664275</v>
          </cell>
          <cell r="AO23">
            <v>3.6872195709131192</v>
          </cell>
          <cell r="AP23">
            <v>6.5786314244501991</v>
          </cell>
          <cell r="AQ23">
            <v>9.3537310675075283</v>
          </cell>
          <cell r="AR23">
            <v>11.896840064124204</v>
          </cell>
          <cell r="AS23">
            <v>14.146052132301964</v>
          </cell>
          <cell r="AT23">
            <v>16.671653802695683</v>
          </cell>
          <cell r="AU23">
            <v>19.593309916868339</v>
          </cell>
          <cell r="AV23">
            <v>22.694009861072757</v>
          </cell>
          <cell r="AW23">
            <v>26.139860242083554</v>
          </cell>
          <cell r="AX23">
            <v>29.73907681917958</v>
          </cell>
          <cell r="AY23">
            <v>33.457447415258969</v>
          </cell>
          <cell r="AZ23">
            <v>37.2093798484063</v>
          </cell>
          <cell r="BA23">
            <v>41.167832221087181</v>
          </cell>
          <cell r="BB23">
            <v>45.399692991205839</v>
          </cell>
          <cell r="BC23">
            <v>49.761099624779774</v>
          </cell>
          <cell r="BD23">
            <v>54.153839757536069</v>
          </cell>
          <cell r="BE23">
            <v>60.093885761915473</v>
          </cell>
          <cell r="BF23">
            <v>65.968081351300242</v>
          </cell>
          <cell r="BG23">
            <v>72.482247771822145</v>
          </cell>
          <cell r="BH23">
            <v>79.141923874120224</v>
          </cell>
          <cell r="BI23">
            <v>86.05245300725359</v>
          </cell>
          <cell r="BJ23">
            <v>92.869664134965277</v>
          </cell>
          <cell r="BK23">
            <v>99.55996807381743</v>
          </cell>
          <cell r="BL23">
            <v>108.17904097163374</v>
          </cell>
          <cell r="BM23">
            <v>114.74774404615908</v>
          </cell>
          <cell r="BN23">
            <v>120.67550894311024</v>
          </cell>
          <cell r="BO23">
            <v>126.25895016408758</v>
          </cell>
          <cell r="BP23">
            <v>131.83797301495821</v>
          </cell>
          <cell r="BQ23">
            <v>137.34189058885352</v>
          </cell>
          <cell r="BR23">
            <v>142.22822042881813</v>
          </cell>
          <cell r="BS23">
            <v>146.36798967956287</v>
          </cell>
        </row>
        <row r="24">
          <cell r="B24" t="str">
            <v>[10,0-1,0]</v>
          </cell>
          <cell r="C24">
            <v>4.7767284211169461</v>
          </cell>
          <cell r="D24">
            <v>7.4940418633001977</v>
          </cell>
          <cell r="E24">
            <v>6.6619765082100351</v>
          </cell>
          <cell r="F24">
            <v>2.7034829416014543</v>
          </cell>
          <cell r="G24">
            <v>3.18078188990365</v>
          </cell>
          <cell r="H24">
            <v>1.2567737946306587</v>
          </cell>
          <cell r="I24">
            <v>-1.058919905920513</v>
          </cell>
          <cell r="J24">
            <v>-9.281601784255967</v>
          </cell>
          <cell r="K24">
            <v>-14.434212462896859</v>
          </cell>
          <cell r="L24">
            <v>-13.666069614525243</v>
          </cell>
          <cell r="M24">
            <v>-13.529994763042662</v>
          </cell>
          <cell r="N24">
            <v>-7.691274323350517</v>
          </cell>
          <cell r="O24">
            <v>-6.0289858123866145</v>
          </cell>
          <cell r="P24">
            <v>-4.8857020106110136</v>
          </cell>
          <cell r="Q24">
            <v>-3.9671092694313845</v>
          </cell>
          <cell r="R24">
            <v>-1.222160437821818</v>
          </cell>
          <cell r="S24">
            <v>-2.8723396339642933</v>
          </cell>
          <cell r="T24">
            <v>-1.218212108525855</v>
          </cell>
          <cell r="U24">
            <v>-4.8582821924336601</v>
          </cell>
          <cell r="V24">
            <v>-7.872171645254828</v>
          </cell>
          <cell r="W24">
            <v>-11.310064455988933</v>
          </cell>
          <cell r="X24">
            <v>-14.115656473326963</v>
          </cell>
          <cell r="Y24">
            <v>-16.191305021961451</v>
          </cell>
          <cell r="Z24">
            <v>-19.389054824554186</v>
          </cell>
          <cell r="AA24">
            <v>-21.943592393587053</v>
          </cell>
          <cell r="AB24">
            <v>-24.215478564349993</v>
          </cell>
          <cell r="AC24">
            <v>-26.714991435643228</v>
          </cell>
          <cell r="AD24">
            <v>-29.618616840437404</v>
          </cell>
          <cell r="AE24">
            <v>-32.197142381555054</v>
          </cell>
          <cell r="AF24">
            <v>-34.829691172102812</v>
          </cell>
          <cell r="AG24">
            <v>-37.600078592461884</v>
          </cell>
          <cell r="AH24">
            <v>-40.322262893920296</v>
          </cell>
          <cell r="AI24">
            <v>-42.877375455343866</v>
          </cell>
          <cell r="AJ24">
            <v>-45.217181705590747</v>
          </cell>
          <cell r="AK24">
            <v>-47.248111583329617</v>
          </cell>
          <cell r="AL24">
            <v>-49.339848832255925</v>
          </cell>
          <cell r="AM24">
            <v>-51.18019402912585</v>
          </cell>
          <cell r="AN24">
            <v>-52.765881852077321</v>
          </cell>
          <cell r="AO24">
            <v>-54.596275572653745</v>
          </cell>
          <cell r="AP24">
            <v>-56.172739997332449</v>
          </cell>
          <cell r="AQ24">
            <v>-57.969470562278993</v>
          </cell>
          <cell r="AR24">
            <v>-60.129251316797919</v>
          </cell>
          <cell r="AS24">
            <v>-62.579346439389163</v>
          </cell>
          <cell r="AT24">
            <v>-64.851380702313151</v>
          </cell>
          <cell r="AU24">
            <v>-66.816270042579276</v>
          </cell>
          <cell r="AV24">
            <v>-68.824915378659497</v>
          </cell>
          <cell r="AW24">
            <v>-70.673911793926266</v>
          </cell>
          <cell r="AX24">
            <v>-72.491702750256167</v>
          </cell>
          <cell r="AY24">
            <v>-74.316235174840202</v>
          </cell>
          <cell r="AZ24">
            <v>-76.250784414841789</v>
          </cell>
          <cell r="BA24">
            <v>-78.298809342330316</v>
          </cell>
          <cell r="BB24">
            <v>-80.199945062821143</v>
          </cell>
          <cell r="BC24">
            <v>-82.270269852722762</v>
          </cell>
          <cell r="BD24">
            <v>-84.006780151539019</v>
          </cell>
          <cell r="BE24">
            <v>-85.088007456062357</v>
          </cell>
          <cell r="BF24">
            <v>-86.189021181689455</v>
          </cell>
          <cell r="BG24">
            <v>-87.007964332142265</v>
          </cell>
          <cell r="BH24">
            <v>-87.946754977471542</v>
          </cell>
          <cell r="BI24">
            <v>-88.907921378198665</v>
          </cell>
          <cell r="BJ24">
            <v>-89.9527400200041</v>
          </cell>
          <cell r="BK24">
            <v>-91.289607918869933</v>
          </cell>
          <cell r="BL24">
            <v>-91.358147919144017</v>
          </cell>
          <cell r="BM24">
            <v>-93.108871812920086</v>
          </cell>
          <cell r="BN24">
            <v>-95.399782069670962</v>
          </cell>
          <cell r="BO24">
            <v>-97.977133285999528</v>
          </cell>
          <cell r="BP24">
            <v>-100.71887112026778</v>
          </cell>
          <cell r="BQ24">
            <v>-103.5921195492763</v>
          </cell>
          <cell r="BR24">
            <v>-107.02336897211219</v>
          </cell>
          <cell r="BS24">
            <v>-111.05786734329537</v>
          </cell>
        </row>
        <row r="34">
          <cell r="B34" t="str">
            <v>Soldes CONVENTION PIB/EEC (Md€)</v>
          </cell>
          <cell r="C34">
            <v>2002</v>
          </cell>
          <cell r="D34">
            <v>2003</v>
          </cell>
          <cell r="E34">
            <v>2004</v>
          </cell>
          <cell r="F34">
            <v>2005</v>
          </cell>
          <cell r="G34">
            <v>2006</v>
          </cell>
          <cell r="H34">
            <v>2007</v>
          </cell>
          <cell r="I34">
            <v>2008</v>
          </cell>
          <cell r="J34">
            <v>2009</v>
          </cell>
          <cell r="K34">
            <v>2010</v>
          </cell>
          <cell r="L34">
            <v>2011</v>
          </cell>
          <cell r="M34">
            <v>2012</v>
          </cell>
          <cell r="N34">
            <v>2013</v>
          </cell>
          <cell r="O34">
            <v>2014</v>
          </cell>
          <cell r="P34">
            <v>2015</v>
          </cell>
          <cell r="Q34">
            <v>2016</v>
          </cell>
          <cell r="R34">
            <v>2017</v>
          </cell>
          <cell r="S34">
            <v>2018</v>
          </cell>
          <cell r="T34">
            <v>2019</v>
          </cell>
          <cell r="U34">
            <v>2020</v>
          </cell>
          <cell r="V34">
            <v>2021</v>
          </cell>
          <cell r="W34">
            <v>2022</v>
          </cell>
          <cell r="X34">
            <v>2023</v>
          </cell>
          <cell r="Y34">
            <v>2024</v>
          </cell>
          <cell r="Z34">
            <v>2025</v>
          </cell>
          <cell r="AA34">
            <v>2026</v>
          </cell>
          <cell r="AB34">
            <v>2027</v>
          </cell>
          <cell r="AC34">
            <v>2028</v>
          </cell>
          <cell r="AD34">
            <v>2029</v>
          </cell>
          <cell r="AE34">
            <v>2030</v>
          </cell>
          <cell r="AF34">
            <v>2031</v>
          </cell>
          <cell r="AG34">
            <v>2032</v>
          </cell>
          <cell r="AH34">
            <v>2033</v>
          </cell>
          <cell r="AI34">
            <v>2034</v>
          </cell>
          <cell r="AJ34">
            <v>2035</v>
          </cell>
          <cell r="AK34">
            <v>2036</v>
          </cell>
          <cell r="AL34">
            <v>2037</v>
          </cell>
          <cell r="AM34">
            <v>2038</v>
          </cell>
          <cell r="AN34">
            <v>2039</v>
          </cell>
          <cell r="AO34">
            <v>2040</v>
          </cell>
          <cell r="AP34">
            <v>2041</v>
          </cell>
          <cell r="AQ34">
            <v>2042</v>
          </cell>
          <cell r="AR34">
            <v>2043</v>
          </cell>
          <cell r="AS34">
            <v>2044</v>
          </cell>
          <cell r="AT34">
            <v>2045</v>
          </cell>
          <cell r="AU34">
            <v>2046</v>
          </cell>
          <cell r="AV34">
            <v>2047</v>
          </cell>
          <cell r="AW34">
            <v>2048</v>
          </cell>
          <cell r="AX34">
            <v>2049</v>
          </cell>
          <cell r="AY34">
            <v>2050</v>
          </cell>
          <cell r="AZ34">
            <v>2051</v>
          </cell>
          <cell r="BA34">
            <v>2052</v>
          </cell>
          <cell r="BB34">
            <v>2053</v>
          </cell>
          <cell r="BC34">
            <v>2054</v>
          </cell>
          <cell r="BD34">
            <v>2055</v>
          </cell>
          <cell r="BE34">
            <v>2056</v>
          </cell>
          <cell r="BF34">
            <v>2057</v>
          </cell>
          <cell r="BG34">
            <v>2058</v>
          </cell>
          <cell r="BH34">
            <v>2059</v>
          </cell>
          <cell r="BI34">
            <v>2060</v>
          </cell>
          <cell r="BJ34">
            <v>2061</v>
          </cell>
          <cell r="BK34">
            <v>2062</v>
          </cell>
          <cell r="BL34">
            <v>2063</v>
          </cell>
          <cell r="BM34">
            <v>2064</v>
          </cell>
          <cell r="BN34">
            <v>2065</v>
          </cell>
          <cell r="BO34">
            <v>2066</v>
          </cell>
          <cell r="BP34">
            <v>2067</v>
          </cell>
          <cell r="BQ34">
            <v>2068</v>
          </cell>
          <cell r="BR34">
            <v>2069</v>
          </cell>
          <cell r="BS34">
            <v>2070</v>
          </cell>
        </row>
        <row r="35">
          <cell r="B35" t="str">
            <v>[1,8]</v>
          </cell>
          <cell r="C35">
            <v>4.7767284211169461</v>
          </cell>
          <cell r="D35">
            <v>7.4940418633002261</v>
          </cell>
          <cell r="E35">
            <v>6.6619765082100351</v>
          </cell>
          <cell r="F35">
            <v>2.7034829416014543</v>
          </cell>
          <cell r="G35">
            <v>3.1807818899036211</v>
          </cell>
          <cell r="H35">
            <v>1.2567737946306297</v>
          </cell>
          <cell r="I35">
            <v>-1.058919905920513</v>
          </cell>
          <cell r="J35">
            <v>-9.281601784255967</v>
          </cell>
          <cell r="K35">
            <v>-14.811349272014661</v>
          </cell>
          <cell r="L35">
            <v>-13.97230620947451</v>
          </cell>
          <cell r="M35">
            <v>-13.841357588645828</v>
          </cell>
          <cell r="N35">
            <v>-12.29663472830056</v>
          </cell>
          <cell r="O35">
            <v>-10.689459120126616</v>
          </cell>
          <cell r="P35">
            <v>-9.589693318980979</v>
          </cell>
          <cell r="Q35">
            <v>-3.955908819461416</v>
          </cell>
          <cell r="R35">
            <v>-2.1703708678703988</v>
          </cell>
          <cell r="S35">
            <v>-3.5054167257922817</v>
          </cell>
          <cell r="T35">
            <v>-3.5557403363095945</v>
          </cell>
          <cell r="U35">
            <v>-3.7240243377523727</v>
          </cell>
          <cell r="V35">
            <v>-4.7767649905353897</v>
          </cell>
          <cell r="W35">
            <v>-5.5889689032678724</v>
          </cell>
          <cell r="X35">
            <v>-5.7083647765001517</v>
          </cell>
          <cell r="Y35">
            <v>-7.2625657772200647</v>
          </cell>
          <cell r="Z35">
            <v>-8.771369262603228</v>
          </cell>
          <cell r="AA35">
            <v>-9.8802604339901006</v>
          </cell>
          <cell r="AB35">
            <v>-10.213956990778737</v>
          </cell>
          <cell r="AC35">
            <v>-10.479105166073714</v>
          </cell>
          <cell r="AD35">
            <v>-10.474450946808501</v>
          </cell>
          <cell r="AE35">
            <v>-9.5682879553297528</v>
          </cell>
          <cell r="AF35">
            <v>-7.5634472646679498</v>
          </cell>
          <cell r="AG35">
            <v>-4.9461941671768432</v>
          </cell>
          <cell r="AH35">
            <v>-3.1509897960954114</v>
          </cell>
          <cell r="AI35">
            <v>-1.0734186607887968</v>
          </cell>
          <cell r="AJ35">
            <v>1.355004749255837</v>
          </cell>
          <cell r="AK35">
            <v>4.222412576765171</v>
          </cell>
          <cell r="AL35">
            <v>7.2267648479514754</v>
          </cell>
          <cell r="AM35">
            <v>10.666647392522078</v>
          </cell>
          <cell r="AN35">
            <v>14.682170259703883</v>
          </cell>
          <cell r="AO35">
            <v>18.65858821469627</v>
          </cell>
          <cell r="AP35">
            <v>23.159475091053988</v>
          </cell>
          <cell r="AQ35">
            <v>27.595757279460319</v>
          </cell>
          <cell r="AR35">
            <v>31.866888975629816</v>
          </cell>
          <cell r="AS35">
            <v>35.927321837372965</v>
          </cell>
          <cell r="AT35">
            <v>40.472888491257557</v>
          </cell>
          <cell r="AU35">
            <v>45.509519373352525</v>
          </cell>
          <cell r="AV35">
            <v>50.761097418186836</v>
          </cell>
          <cell r="AW35">
            <v>56.341984471338918</v>
          </cell>
          <cell r="AX35">
            <v>62.326741386662938</v>
          </cell>
          <cell r="AY35">
            <v>68.420651682769645</v>
          </cell>
          <cell r="AZ35">
            <v>74.540165523736732</v>
          </cell>
          <cell r="BA35">
            <v>81.016225736042131</v>
          </cell>
          <cell r="BB35">
            <v>87.941787374551296</v>
          </cell>
          <cell r="BC35">
            <v>95.183038497559608</v>
          </cell>
          <cell r="BD35">
            <v>102.57234569105179</v>
          </cell>
          <cell r="BE35">
            <v>110.2212085936619</v>
          </cell>
          <cell r="BF35">
            <v>117.98702693062695</v>
          </cell>
          <cell r="BG35">
            <v>126.80037731332564</v>
          </cell>
          <cell r="BH35">
            <v>137.05279493201991</v>
          </cell>
          <cell r="BI35">
            <v>148.11076697523472</v>
          </cell>
          <cell r="BJ35">
            <v>158.44485957895546</v>
          </cell>
          <cell r="BK35">
            <v>168.05860781409731</v>
          </cell>
          <cell r="BL35">
            <v>179.30035583836562</v>
          </cell>
          <cell r="BM35">
            <v>188.08710477607255</v>
          </cell>
          <cell r="BN35">
            <v>196.41525197611725</v>
          </cell>
          <cell r="BO35">
            <v>204.31555110873259</v>
          </cell>
          <cell r="BP35">
            <v>212.39976122518419</v>
          </cell>
          <cell r="BQ35">
            <v>219.98237282151311</v>
          </cell>
          <cell r="BR35">
            <v>226.90395237275538</v>
          </cell>
          <cell r="BS35">
            <v>236.48045686845668</v>
          </cell>
        </row>
        <row r="36">
          <cell r="B36" t="str">
            <v>[1,5]</v>
          </cell>
          <cell r="C36">
            <v>4.7767284211169461</v>
          </cell>
          <cell r="D36">
            <v>7.4940418633002261</v>
          </cell>
          <cell r="E36">
            <v>6.6619765082100351</v>
          </cell>
          <cell r="F36">
            <v>2.7034829416014543</v>
          </cell>
          <cell r="G36">
            <v>3.1807818899036211</v>
          </cell>
          <cell r="H36">
            <v>1.2567737946306297</v>
          </cell>
          <cell r="I36">
            <v>-1.058919905920513</v>
          </cell>
          <cell r="J36">
            <v>-9.281601784255967</v>
          </cell>
          <cell r="K36">
            <v>-14.811349272014661</v>
          </cell>
          <cell r="L36">
            <v>-13.97230620947451</v>
          </cell>
          <cell r="M36">
            <v>-13.841357588645828</v>
          </cell>
          <cell r="N36">
            <v>-7.6912743233505756</v>
          </cell>
          <cell r="O36">
            <v>-10.689459120126616</v>
          </cell>
          <cell r="P36">
            <v>-9.589693318980979</v>
          </cell>
          <cell r="Q36">
            <v>-3.955908819461416</v>
          </cell>
          <cell r="R36">
            <v>-2.1703708678703988</v>
          </cell>
          <cell r="S36">
            <v>-3.5054167257922817</v>
          </cell>
          <cell r="T36">
            <v>-3.5558369137877017</v>
          </cell>
          <cell r="U36">
            <v>-3.7241240358137291</v>
          </cell>
          <cell r="V36">
            <v>-4.7768576439773893</v>
          </cell>
          <cell r="W36">
            <v>-5.5890337434692778</v>
          </cell>
          <cell r="X36">
            <v>-5.7099216690152534</v>
          </cell>
          <cell r="Y36">
            <v>-7.4409985956798188</v>
          </cell>
          <cell r="Z36">
            <v>-8.9912595391792713</v>
          </cell>
          <cell r="AA36">
            <v>-10.388565880070557</v>
          </cell>
          <cell r="AB36">
            <v>-11.124132596435143</v>
          </cell>
          <cell r="AC36">
            <v>-11.864471197259554</v>
          </cell>
          <cell r="AD36">
            <v>-12.401772430401412</v>
          </cell>
          <cell r="AE36">
            <v>-12.238260652000143</v>
          </cell>
          <cell r="AF36">
            <v>-11.18431528385554</v>
          </cell>
          <cell r="AG36">
            <v>-9.7096049500965744</v>
          </cell>
          <cell r="AH36">
            <v>-9.0813994791973389</v>
          </cell>
          <cell r="AI36">
            <v>-8.2149200157538296</v>
          </cell>
          <cell r="AJ36">
            <v>-7.0706989000163736</v>
          </cell>
          <cell r="AK36">
            <v>-5.5568418692880082</v>
          </cell>
          <cell r="AL36">
            <v>-3.9547918814724543</v>
          </cell>
          <cell r="AM36">
            <v>-1.9966191687120591</v>
          </cell>
          <cell r="AN36">
            <v>0.46326706391863992</v>
          </cell>
          <cell r="AO36">
            <v>2.7973239215083887</v>
          </cell>
          <cell r="AP36">
            <v>5.5779182197269987</v>
          </cell>
          <cell r="AQ36">
            <v>8.2301892394686575</v>
          </cell>
          <cell r="AR36">
            <v>10.649082066072733</v>
          </cell>
          <cell r="AS36">
            <v>12.802263990892097</v>
          </cell>
          <cell r="AT36">
            <v>15.350451110259979</v>
          </cell>
          <cell r="AU36">
            <v>18.289789591395063</v>
          </cell>
          <cell r="AV36">
            <v>21.349381621821898</v>
          </cell>
          <cell r="AW36">
            <v>24.647464643766639</v>
          </cell>
          <cell r="AX36">
            <v>28.205271792218554</v>
          </cell>
          <cell r="AY36">
            <v>31.799378976318984</v>
          </cell>
          <cell r="AZ36">
            <v>35.342589984680643</v>
          </cell>
          <cell r="BA36">
            <v>39.162109567278996</v>
          </cell>
          <cell r="BB36">
            <v>43.347424350670188</v>
          </cell>
          <cell r="BC36">
            <v>47.705704531525029</v>
          </cell>
          <cell r="BD36">
            <v>52.115690158163432</v>
          </cell>
          <cell r="BE36">
            <v>56.703592323202521</v>
          </cell>
          <cell r="BF36">
            <v>61.240826826838543</v>
          </cell>
          <cell r="BG36">
            <v>66.672758738745699</v>
          </cell>
          <cell r="BH36">
            <v>73.323495184796158</v>
          </cell>
          <cell r="BI36">
            <v>80.607796724469637</v>
          </cell>
          <cell r="BJ36">
            <v>87.034987630283453</v>
          </cell>
          <cell r="BK36">
            <v>92.617898975798155</v>
          </cell>
          <cell r="BL36">
            <v>99.528018787551432</v>
          </cell>
          <cell r="BM36">
            <v>104.08037867593346</v>
          </cell>
          <cell r="BN36">
            <v>108.11166498804349</v>
          </cell>
          <cell r="BO36">
            <v>111.5936589161323</v>
          </cell>
          <cell r="BP36">
            <v>115.12957623783475</v>
          </cell>
          <cell r="BQ36">
            <v>118.09250874997232</v>
          </cell>
          <cell r="BR36">
            <v>120.25123114093998</v>
          </cell>
          <cell r="BS36">
            <v>124.40544493891089</v>
          </cell>
        </row>
        <row r="37">
          <cell r="B37" t="str">
            <v>[1,3]</v>
          </cell>
          <cell r="C37">
            <v>4.7767284211169461</v>
          </cell>
          <cell r="D37">
            <v>7.4940418633002261</v>
          </cell>
          <cell r="E37">
            <v>6.6619765082100351</v>
          </cell>
          <cell r="F37">
            <v>2.7034829416014543</v>
          </cell>
          <cell r="G37">
            <v>3.1807818899036211</v>
          </cell>
          <cell r="H37">
            <v>1.2567737946306297</v>
          </cell>
          <cell r="I37">
            <v>-1.058919905920513</v>
          </cell>
          <cell r="J37">
            <v>-9.281601784255967</v>
          </cell>
          <cell r="K37">
            <v>-14.811349272014661</v>
          </cell>
          <cell r="L37">
            <v>-13.97230620947451</v>
          </cell>
          <cell r="M37">
            <v>-13.841357588645828</v>
          </cell>
          <cell r="N37">
            <v>-7.6912743233505756</v>
          </cell>
          <cell r="O37">
            <v>-10.689459120126616</v>
          </cell>
          <cell r="P37">
            <v>-9.589693318980979</v>
          </cell>
          <cell r="Q37">
            <v>-3.955908819461416</v>
          </cell>
          <cell r="R37">
            <v>-2.1703708678703988</v>
          </cell>
          <cell r="S37">
            <v>-3.5054167257922817</v>
          </cell>
          <cell r="T37">
            <v>-3.5558367371450879</v>
          </cell>
          <cell r="U37">
            <v>-3.7241237212116829</v>
          </cell>
          <cell r="V37">
            <v>-4.7768518877976458</v>
          </cell>
          <cell r="W37">
            <v>-5.5890037050941608</v>
          </cell>
          <cell r="X37">
            <v>-5.7107879200142344</v>
          </cell>
          <cell r="Y37">
            <v>-7.7423813794775054</v>
          </cell>
          <cell r="Z37">
            <v>-9.2518497402502113</v>
          </cell>
          <cell r="AA37">
            <v>-10.81479773514485</v>
          </cell>
          <cell r="AB37">
            <v>-11.768101046357712</v>
          </cell>
          <cell r="AC37">
            <v>-12.808086915280729</v>
          </cell>
          <cell r="AD37">
            <v>-13.77827585623524</v>
          </cell>
          <cell r="AE37">
            <v>-14.086675994841091</v>
          </cell>
          <cell r="AF37">
            <v>-13.629051389903529</v>
          </cell>
          <cell r="AG37">
            <v>-12.855614857144596</v>
          </cell>
          <cell r="AH37">
            <v>-12.986984414873296</v>
          </cell>
          <cell r="AI37">
            <v>-12.899776507147413</v>
          </cell>
          <cell r="AJ37">
            <v>-12.567424084118917</v>
          </cell>
          <cell r="AK37">
            <v>-11.895902600556262</v>
          </cell>
          <cell r="AL37">
            <v>-11.189784549771458</v>
          </cell>
          <cell r="AM37">
            <v>-10.159831013820716</v>
          </cell>
          <cell r="AN37">
            <v>-8.666297304639011</v>
          </cell>
          <cell r="AO37">
            <v>-7.3381729620529805</v>
          </cell>
          <cell r="AP37">
            <v>-5.603495449146954</v>
          </cell>
          <cell r="AQ37">
            <v>-4.0160863523730077</v>
          </cell>
          <cell r="AR37">
            <v>-2.7099187311282149</v>
          </cell>
          <cell r="AS37">
            <v>-1.6663966053179464</v>
          </cell>
          <cell r="AT37">
            <v>-0.27395835290907417</v>
          </cell>
          <cell r="AU37">
            <v>1.4928430342648644</v>
          </cell>
          <cell r="AV37">
            <v>3.2988320605469634</v>
          </cell>
          <cell r="AW37">
            <v>5.2910925164553335</v>
          </cell>
          <cell r="AX37">
            <v>7.501419423236861</v>
          </cell>
          <cell r="AY37">
            <v>9.7188295865404655</v>
          </cell>
          <cell r="AZ37">
            <v>11.852620372749982</v>
          </cell>
          <cell r="BA37">
            <v>14.202533884018543</v>
          </cell>
          <cell r="BB37">
            <v>16.862756508785534</v>
          </cell>
          <cell r="BC37">
            <v>19.622110667927888</v>
          </cell>
          <cell r="BD37">
            <v>22.41630722115282</v>
          </cell>
          <cell r="BE37">
            <v>25.329596454143175</v>
          </cell>
          <cell r="BF37">
            <v>28.106101376386011</v>
          </cell>
          <cell r="BG37">
            <v>31.666363074919676</v>
          </cell>
          <cell r="BH37">
            <v>36.344586404503559</v>
          </cell>
          <cell r="BI37">
            <v>41.599683625214965</v>
          </cell>
          <cell r="BJ37">
            <v>46.043743853301507</v>
          </cell>
          <cell r="BK37">
            <v>49.585805914883501</v>
          </cell>
          <cell r="BL37">
            <v>54.32882909438154</v>
          </cell>
          <cell r="BM37">
            <v>56.779144364380741</v>
          </cell>
          <cell r="BN37">
            <v>58.698557113786464</v>
          </cell>
          <cell r="BO37">
            <v>60.098411417663094</v>
          </cell>
          <cell r="BP37">
            <v>61.445411749210905</v>
          </cell>
          <cell r="BQ37">
            <v>62.26710383925564</v>
          </cell>
          <cell r="BR37">
            <v>62.314093888238069</v>
          </cell>
          <cell r="BS37">
            <v>64.140041665133552</v>
          </cell>
        </row>
        <row r="38">
          <cell r="B38" t="str">
            <v>[1,0]</v>
          </cell>
          <cell r="C38">
            <v>4.7767284211169461</v>
          </cell>
          <cell r="D38">
            <v>7.4940418633002261</v>
          </cell>
          <cell r="E38">
            <v>6.6619765082100351</v>
          </cell>
          <cell r="F38">
            <v>2.7034829416014543</v>
          </cell>
          <cell r="G38">
            <v>3.1807818899036211</v>
          </cell>
          <cell r="H38">
            <v>1.2567737946306297</v>
          </cell>
          <cell r="I38">
            <v>-1.058919905920513</v>
          </cell>
          <cell r="J38">
            <v>-9.281601784255967</v>
          </cell>
          <cell r="K38">
            <v>-14.811349272014661</v>
          </cell>
          <cell r="L38">
            <v>-13.97230620947451</v>
          </cell>
          <cell r="M38">
            <v>-13.841357588645828</v>
          </cell>
          <cell r="N38">
            <v>-12.29663472830056</v>
          </cell>
          <cell r="O38">
            <v>-10.689459120126616</v>
          </cell>
          <cell r="P38">
            <v>-9.589693318980979</v>
          </cell>
          <cell r="Q38">
            <v>-3.955908819461416</v>
          </cell>
          <cell r="R38">
            <v>-2.1703708678703988</v>
          </cell>
          <cell r="S38">
            <v>-3.5054167257922817</v>
          </cell>
          <cell r="T38">
            <v>-3.5558376517301076</v>
          </cell>
          <cell r="U38">
            <v>-3.7241260345192857</v>
          </cell>
          <cell r="V38">
            <v>-4.7768470841377271</v>
          </cell>
          <cell r="W38">
            <v>-5.5889679119301148</v>
          </cell>
          <cell r="X38">
            <v>-5.712402420547849</v>
          </cell>
          <cell r="Y38">
            <v>-7.9356120671551329</v>
          </cell>
          <cell r="Z38">
            <v>-9.6664314170674182</v>
          </cell>
          <cell r="AA38">
            <v>-11.526862552863488</v>
          </cell>
          <cell r="AB38">
            <v>-12.860279534216504</v>
          </cell>
          <cell r="AC38">
            <v>-14.378828009861348</v>
          </cell>
          <cell r="AD38">
            <v>-15.919603808776184</v>
          </cell>
          <cell r="AE38">
            <v>-16.90537422675494</v>
          </cell>
          <cell r="AF38">
            <v>-17.321344167861156</v>
          </cell>
          <cell r="AG38">
            <v>-17.607163391229523</v>
          </cell>
          <cell r="AH38">
            <v>-18.756515338757541</v>
          </cell>
          <cell r="AI38">
            <v>-19.760034827796567</v>
          </cell>
          <cell r="AJ38">
            <v>-20.544816948399063</v>
          </cell>
          <cell r="AK38">
            <v>-21.037398274823094</v>
          </cell>
          <cell r="AL38">
            <v>-21.505571867950028</v>
          </cell>
          <cell r="AM38">
            <v>-21.713653328857269</v>
          </cell>
          <cell r="AN38">
            <v>-21.517124348962447</v>
          </cell>
          <cell r="AO38">
            <v>-21.5540521541771</v>
          </cell>
          <cell r="AP38">
            <v>-21.245346343333367</v>
          </cell>
          <cell r="AQ38">
            <v>-21.139819531654123</v>
          </cell>
          <cell r="AR38">
            <v>-21.34744794713729</v>
          </cell>
          <cell r="AS38">
            <v>-21.83125751928927</v>
          </cell>
          <cell r="AT38">
            <v>-21.974886734913103</v>
          </cell>
          <cell r="AU38">
            <v>-21.816015638530022</v>
          </cell>
          <cell r="AV38">
            <v>-21.65150538530678</v>
          </cell>
          <cell r="AW38">
            <v>-21.366204829129391</v>
          </cell>
          <cell r="AX38">
            <v>-20.940385532955638</v>
          </cell>
          <cell r="AY38">
            <v>-20.563770363208139</v>
          </cell>
          <cell r="AZ38">
            <v>-20.357582411083857</v>
          </cell>
          <cell r="BA38">
            <v>-20.028097945727524</v>
          </cell>
          <cell r="BB38">
            <v>-19.45144621046714</v>
          </cell>
          <cell r="BC38">
            <v>-18.844452128722683</v>
          </cell>
          <cell r="BD38">
            <v>-18.289028069009657</v>
          </cell>
          <cell r="BE38">
            <v>-17.711601910955856</v>
          </cell>
          <cell r="BF38">
            <v>-17.357662199994433</v>
          </cell>
          <cell r="BG38">
            <v>-16.279424212148761</v>
          </cell>
          <cell r="BH38">
            <v>-14.194221712225582</v>
          </cell>
          <cell r="BI38">
            <v>-11.655812085031997</v>
          </cell>
          <cell r="BJ38">
            <v>-9.960807728502667</v>
          </cell>
          <cell r="BK38">
            <v>-9.2072870386659638</v>
          </cell>
          <cell r="BL38">
            <v>-7.4500556286936623</v>
          </cell>
          <cell r="BM38">
            <v>-7.8681031564746515</v>
          </cell>
          <cell r="BN38">
            <v>-8.7870895728734322</v>
          </cell>
          <cell r="BO38">
            <v>-10.263097620785237</v>
          </cell>
          <cell r="BP38">
            <v>-11.81036867818702</v>
          </cell>
          <cell r="BQ38">
            <v>-13.923831633754308</v>
          </cell>
          <cell r="BR38">
            <v>-16.873284366347594</v>
          </cell>
          <cell r="BS38">
            <v>-18.179580591329838</v>
          </cell>
        </row>
        <row r="39">
          <cell r="B39" t="str">
            <v>[4,5-1,8]</v>
          </cell>
          <cell r="C39">
            <v>4.7767284211169461</v>
          </cell>
          <cell r="D39">
            <v>7.4940418633001977</v>
          </cell>
          <cell r="E39">
            <v>6.6619765082100351</v>
          </cell>
          <cell r="F39">
            <v>2.7034829416014543</v>
          </cell>
          <cell r="G39">
            <v>3.18078188990365</v>
          </cell>
          <cell r="H39">
            <v>1.2567737946306587</v>
          </cell>
          <cell r="I39">
            <v>-1.058919905920513</v>
          </cell>
          <cell r="J39">
            <v>-9.281601784255967</v>
          </cell>
          <cell r="K39">
            <v>-14.434212462896859</v>
          </cell>
          <cell r="L39">
            <v>-13.666069614525243</v>
          </cell>
          <cell r="M39">
            <v>-13.529994763042662</v>
          </cell>
          <cell r="N39">
            <v>-7.691274323350517</v>
          </cell>
          <cell r="O39">
            <v>-6.0289858123866145</v>
          </cell>
          <cell r="P39">
            <v>-4.8857020106110136</v>
          </cell>
          <cell r="Q39">
            <v>-3.9671092694313845</v>
          </cell>
          <cell r="R39">
            <v>-1.222160437821818</v>
          </cell>
          <cell r="S39">
            <v>-2.8723396339642933</v>
          </cell>
          <cell r="T39">
            <v>-7.9758194616471878E-2</v>
          </cell>
          <cell r="U39">
            <v>-2.5114148524272606</v>
          </cell>
          <cell r="V39">
            <v>-3.7471160641760215</v>
          </cell>
          <cell r="W39">
            <v>-5.2613482047503934</v>
          </cell>
          <cell r="X39">
            <v>-6.9844846174776318</v>
          </cell>
          <cell r="Y39">
            <v>-6.6315329130869358</v>
          </cell>
          <cell r="Z39">
            <v>-7.2320620812753331</v>
          </cell>
          <cell r="AA39">
            <v>-6.4573386375787667</v>
          </cell>
          <cell r="AB39">
            <v>-4.986079768152849</v>
          </cell>
          <cell r="AC39">
            <v>-3.3271756665254943</v>
          </cell>
          <cell r="AD39">
            <v>-1.5575776007408275</v>
          </cell>
          <cell r="AE39">
            <v>1.1128884971864754</v>
          </cell>
          <cell r="AF39">
            <v>4.1167699694951878</v>
          </cell>
          <cell r="AG39">
            <v>7.5250189346009861</v>
          </cell>
          <cell r="AH39">
            <v>9.2161894864225768</v>
          </cell>
          <cell r="AI39">
            <v>11.306081648368039</v>
          </cell>
          <cell r="AJ39">
            <v>13.736001289691544</v>
          </cell>
          <cell r="AK39">
            <v>16.584918301233905</v>
          </cell>
          <cell r="AL39">
            <v>19.519787458419216</v>
          </cell>
          <cell r="AM39">
            <v>22.873913261321256</v>
          </cell>
          <cell r="AN39">
            <v>26.705497321972274</v>
          </cell>
          <cell r="AO39">
            <v>30.535404325489189</v>
          </cell>
          <cell r="AP39">
            <v>34.847052565468239</v>
          </cell>
          <cell r="AQ39">
            <v>39.083335140381941</v>
          </cell>
          <cell r="AR39">
            <v>43.081875162979706</v>
          </cell>
          <cell r="AS39">
            <v>46.836298379054412</v>
          </cell>
          <cell r="AT39">
            <v>50.857526300207709</v>
          </cell>
          <cell r="AU39">
            <v>55.28321475111332</v>
          </cell>
          <cell r="AV39">
            <v>59.978263616271668</v>
          </cell>
          <cell r="AW39">
            <v>65.127662092150189</v>
          </cell>
          <cell r="AX39">
            <v>70.530186081968367</v>
          </cell>
          <cell r="AY39">
            <v>76.065016935672261</v>
          </cell>
          <cell r="AZ39">
            <v>81.670904474715357</v>
          </cell>
          <cell r="BA39">
            <v>87.576431354093941</v>
          </cell>
          <cell r="BB39">
            <v>93.858103959399386</v>
          </cell>
          <cell r="BC39">
            <v>100.33867282374575</v>
          </cell>
          <cell r="BD39">
            <v>106.90554053509422</v>
          </cell>
          <cell r="BE39">
            <v>115.11183080531936</v>
          </cell>
          <cell r="BF39">
            <v>123.38804387588333</v>
          </cell>
          <cell r="BG39">
            <v>132.45396711114282</v>
          </cell>
          <cell r="BH39">
            <v>141.86900049707666</v>
          </cell>
          <cell r="BI39">
            <v>151.58843565514755</v>
          </cell>
          <cell r="BJ39">
            <v>161.16281913329755</v>
          </cell>
          <cell r="BK39">
            <v>170.70678009572461</v>
          </cell>
          <cell r="BL39">
            <v>182.30772742202436</v>
          </cell>
          <cell r="BM39">
            <v>191.94822852421132</v>
          </cell>
          <cell r="BN39">
            <v>200.94101008769823</v>
          </cell>
          <cell r="BO39">
            <v>209.6019774498553</v>
          </cell>
          <cell r="BP39">
            <v>218.3989971903616</v>
          </cell>
          <cell r="BQ39">
            <v>227.24075968274357</v>
          </cell>
          <cell r="BR39">
            <v>235.53126896525058</v>
          </cell>
          <cell r="BS39">
            <v>243.11020357928146</v>
          </cell>
        </row>
        <row r="40">
          <cell r="B40" t="str">
            <v>[10,0-1,0]</v>
          </cell>
          <cell r="C40">
            <v>4.7767284211169461</v>
          </cell>
          <cell r="D40">
            <v>7.4940418633001977</v>
          </cell>
          <cell r="E40">
            <v>6.6619765082100351</v>
          </cell>
          <cell r="F40">
            <v>2.7034829416014543</v>
          </cell>
          <cell r="G40">
            <v>3.18078188990365</v>
          </cell>
          <cell r="H40">
            <v>1.2567737946306587</v>
          </cell>
          <cell r="I40">
            <v>-1.058919905920513</v>
          </cell>
          <cell r="J40">
            <v>-9.281601784255967</v>
          </cell>
          <cell r="K40">
            <v>-14.434212462896859</v>
          </cell>
          <cell r="L40">
            <v>-13.666069614525243</v>
          </cell>
          <cell r="M40">
            <v>-13.529994763042662</v>
          </cell>
          <cell r="N40">
            <v>-7.691274323350517</v>
          </cell>
          <cell r="O40">
            <v>-6.0289858123866145</v>
          </cell>
          <cell r="P40">
            <v>-4.8857020106110136</v>
          </cell>
          <cell r="Q40">
            <v>-3.9671092694313845</v>
          </cell>
          <cell r="R40">
            <v>-1.222160437821818</v>
          </cell>
          <cell r="S40">
            <v>-2.8723396339642933</v>
          </cell>
          <cell r="T40">
            <v>-7.9758194616471878E-2</v>
          </cell>
          <cell r="U40">
            <v>-2.5114148524272606</v>
          </cell>
          <cell r="V40">
            <v>-3.7469210734342342</v>
          </cell>
          <cell r="W40">
            <v>-5.2607201202826692</v>
          </cell>
          <cell r="X40">
            <v>-7.5230629857382159</v>
          </cell>
          <cell r="Y40">
            <v>-9.1377697689906352</v>
          </cell>
          <cell r="Z40">
            <v>-11.853325328696577</v>
          </cell>
          <cell r="AA40">
            <v>-13.857033131762524</v>
          </cell>
          <cell r="AB40">
            <v>-15.549853327523103</v>
          </cell>
          <cell r="AC40">
            <v>-17.463649071835853</v>
          </cell>
          <cell r="AD40">
            <v>-19.65302051851258</v>
          </cell>
          <cell r="AE40">
            <v>-21.443430327435781</v>
          </cell>
          <cell r="AF40">
            <v>-23.36490354318358</v>
          </cell>
          <cell r="AG40">
            <v>-25.41073655907897</v>
          </cell>
          <cell r="AH40">
            <v>-27.341899564031628</v>
          </cell>
          <cell r="AI40">
            <v>-29.072559180600976</v>
          </cell>
          <cell r="AJ40">
            <v>-30.584634254298813</v>
          </cell>
          <cell r="AK40">
            <v>-31.808360896105761</v>
          </cell>
          <cell r="AL40">
            <v>-33.12899589722371</v>
          </cell>
          <cell r="AM40">
            <v>-34.19327893347829</v>
          </cell>
          <cell r="AN40">
            <v>-34.937846958453072</v>
          </cell>
          <cell r="AO40">
            <v>-35.880690083268682</v>
          </cell>
          <cell r="AP40">
            <v>-36.538609733948249</v>
          </cell>
          <cell r="AQ40">
            <v>-37.402490374446728</v>
          </cell>
          <cell r="AR40">
            <v>-38.655280652452376</v>
          </cell>
          <cell r="AS40">
            <v>-40.178020539826946</v>
          </cell>
          <cell r="AT40">
            <v>-41.551910965051732</v>
          </cell>
          <cell r="AU40">
            <v>-42.632472703260483</v>
          </cell>
          <cell r="AV40">
            <v>-43.704184003795497</v>
          </cell>
          <cell r="AW40">
            <v>-44.55008465726138</v>
          </cell>
          <cell r="AX40">
            <v>-45.308144003876833</v>
          </cell>
          <cell r="AY40">
            <v>-46.086559741204255</v>
          </cell>
          <cell r="AZ40">
            <v>-46.969745059696727</v>
          </cell>
          <cell r="BA40">
            <v>-47.918767419487004</v>
          </cell>
          <cell r="BB40">
            <v>-48.667920805031663</v>
          </cell>
          <cell r="BC40">
            <v>-49.56081919472944</v>
          </cell>
          <cell r="BD40">
            <v>-50.106518985571689</v>
          </cell>
          <cell r="BE40">
            <v>-49.956491869619583</v>
          </cell>
          <cell r="BF40">
            <v>-49.768827826351973</v>
          </cell>
          <cell r="BG40">
            <v>-49.205639609824281</v>
          </cell>
          <cell r="BH40">
            <v>-48.660327960054971</v>
          </cell>
          <cell r="BI40">
            <v>-48.118707832330955</v>
          </cell>
          <cell r="BJ40">
            <v>-47.73329244395299</v>
          </cell>
          <cell r="BK40">
            <v>-47.604925944003739</v>
          </cell>
          <cell r="BL40">
            <v>-46.151929238931508</v>
          </cell>
          <cell r="BM40">
            <v>-46.353703707573239</v>
          </cell>
          <cell r="BN40">
            <v>-47.137245349783214</v>
          </cell>
          <cell r="BO40">
            <v>-48.234990636291215</v>
          </cell>
          <cell r="BP40">
            <v>-49.436626814386109</v>
          </cell>
          <cell r="BQ40">
            <v>-50.725471590882869</v>
          </cell>
          <cell r="BR40">
            <v>-52.566075321521147</v>
          </cell>
          <cell r="BS40">
            <v>-55.025636262713235</v>
          </cell>
        </row>
        <row r="50">
          <cell r="B50" t="str">
            <v>Soldes CONVENTION CCSS/EPR (Md€)</v>
          </cell>
          <cell r="C50">
            <v>2002</v>
          </cell>
          <cell r="D50">
            <v>2003</v>
          </cell>
          <cell r="E50">
            <v>2004</v>
          </cell>
          <cell r="F50">
            <v>2005</v>
          </cell>
          <cell r="G50">
            <v>2006</v>
          </cell>
          <cell r="H50">
            <v>2007</v>
          </cell>
          <cell r="I50">
            <v>2008</v>
          </cell>
          <cell r="J50">
            <v>2009</v>
          </cell>
          <cell r="K50">
            <v>2010</v>
          </cell>
          <cell r="L50">
            <v>2011</v>
          </cell>
          <cell r="M50">
            <v>2012</v>
          </cell>
          <cell r="N50">
            <v>2013</v>
          </cell>
          <cell r="O50">
            <v>2014</v>
          </cell>
          <cell r="P50">
            <v>2015</v>
          </cell>
          <cell r="Q50">
            <v>2016</v>
          </cell>
          <cell r="R50">
            <v>2017</v>
          </cell>
          <cell r="S50">
            <v>2018</v>
          </cell>
          <cell r="T50">
            <v>2019</v>
          </cell>
          <cell r="U50">
            <v>2020</v>
          </cell>
          <cell r="V50">
            <v>2021</v>
          </cell>
          <cell r="W50">
            <v>2022</v>
          </cell>
          <cell r="X50">
            <v>2023</v>
          </cell>
          <cell r="Y50">
            <v>2024</v>
          </cell>
          <cell r="Z50">
            <v>2025</v>
          </cell>
          <cell r="AA50">
            <v>2026</v>
          </cell>
          <cell r="AB50">
            <v>2027</v>
          </cell>
          <cell r="AC50">
            <v>2028</v>
          </cell>
          <cell r="AD50">
            <v>2029</v>
          </cell>
          <cell r="AE50">
            <v>2030</v>
          </cell>
          <cell r="AF50">
            <v>2031</v>
          </cell>
          <cell r="AG50">
            <v>2032</v>
          </cell>
          <cell r="AH50">
            <v>2033</v>
          </cell>
          <cell r="AI50">
            <v>2034</v>
          </cell>
          <cell r="AJ50">
            <v>2035</v>
          </cell>
          <cell r="AK50">
            <v>2036</v>
          </cell>
          <cell r="AL50">
            <v>2037</v>
          </cell>
          <cell r="AM50">
            <v>2038</v>
          </cell>
          <cell r="AN50">
            <v>2039</v>
          </cell>
          <cell r="AO50">
            <v>2040</v>
          </cell>
          <cell r="AP50">
            <v>2041</v>
          </cell>
          <cell r="AQ50">
            <v>2042</v>
          </cell>
          <cell r="AR50">
            <v>2043</v>
          </cell>
          <cell r="AS50">
            <v>2044</v>
          </cell>
          <cell r="AT50">
            <v>2045</v>
          </cell>
          <cell r="AU50">
            <v>2046</v>
          </cell>
          <cell r="AV50">
            <v>2047</v>
          </cell>
          <cell r="AW50">
            <v>2048</v>
          </cell>
          <cell r="AX50">
            <v>2049</v>
          </cell>
          <cell r="AY50">
            <v>2050</v>
          </cell>
          <cell r="AZ50">
            <v>2051</v>
          </cell>
          <cell r="BA50">
            <v>2052</v>
          </cell>
          <cell r="BB50">
            <v>2053</v>
          </cell>
          <cell r="BC50">
            <v>2054</v>
          </cell>
          <cell r="BD50">
            <v>2055</v>
          </cell>
          <cell r="BE50">
            <v>2056</v>
          </cell>
          <cell r="BF50">
            <v>2057</v>
          </cell>
          <cell r="BG50">
            <v>2058</v>
          </cell>
          <cell r="BH50">
            <v>2059</v>
          </cell>
          <cell r="BI50">
            <v>2060</v>
          </cell>
          <cell r="BJ50">
            <v>2061</v>
          </cell>
          <cell r="BK50">
            <v>2062</v>
          </cell>
          <cell r="BL50">
            <v>2063</v>
          </cell>
          <cell r="BM50">
            <v>2064</v>
          </cell>
          <cell r="BN50">
            <v>2065</v>
          </cell>
          <cell r="BO50">
            <v>2066</v>
          </cell>
          <cell r="BP50">
            <v>2067</v>
          </cell>
          <cell r="BQ50">
            <v>2068</v>
          </cell>
          <cell r="BR50">
            <v>2069</v>
          </cell>
          <cell r="BS50">
            <v>2070</v>
          </cell>
        </row>
        <row r="51">
          <cell r="B51" t="str">
            <v>[1,8]</v>
          </cell>
          <cell r="C51">
            <v>4.7767284211169461</v>
          </cell>
          <cell r="D51">
            <v>7.4940418633002261</v>
          </cell>
          <cell r="E51">
            <v>6.6619765082100351</v>
          </cell>
          <cell r="F51">
            <v>2.7034829416014543</v>
          </cell>
          <cell r="G51">
            <v>3.1807818899036211</v>
          </cell>
          <cell r="H51">
            <v>1.2567737946306297</v>
          </cell>
          <cell r="I51">
            <v>-1.058919905920513</v>
          </cell>
          <cell r="J51">
            <v>-9.281601784255967</v>
          </cell>
          <cell r="K51">
            <v>-14.811349272014661</v>
          </cell>
          <cell r="L51">
            <v>-13.97230620947451</v>
          </cell>
          <cell r="M51">
            <v>-13.841357588645828</v>
          </cell>
          <cell r="N51">
            <v>-12.29663472830056</v>
          </cell>
          <cell r="O51">
            <v>-10.689459120126616</v>
          </cell>
          <cell r="P51">
            <v>-9.589693318980979</v>
          </cell>
          <cell r="Q51">
            <v>-3.955908819461416</v>
          </cell>
          <cell r="R51">
            <v>-2.1703708678703988</v>
          </cell>
          <cell r="S51">
            <v>-3.5054167257922817</v>
          </cell>
          <cell r="T51">
            <v>-4.6653918962542669</v>
          </cell>
          <cell r="U51">
            <v>-5.450531994622434</v>
          </cell>
          <cell r="V51">
            <v>-6.8048350558653476</v>
          </cell>
          <cell r="W51">
            <v>-7.9775884038298388</v>
          </cell>
          <cell r="X51">
            <v>-8.4888233959960058</v>
          </cell>
          <cell r="Y51">
            <v>-9.405832246073464</v>
          </cell>
          <cell r="Z51">
            <v>-11.538761396162387</v>
          </cell>
          <cell r="AA51">
            <v>-13.367441689716303</v>
          </cell>
          <cell r="AB51">
            <v>-14.682575498742517</v>
          </cell>
          <cell r="AC51">
            <v>-15.967615766077593</v>
          </cell>
          <cell r="AD51">
            <v>-17.105110405084911</v>
          </cell>
          <cell r="AE51">
            <v>-17.613494405004602</v>
          </cell>
          <cell r="AF51">
            <v>-17.352097470486012</v>
          </cell>
          <cell r="AG51">
            <v>-16.626509612400667</v>
          </cell>
          <cell r="AH51">
            <v>-16.61077736309753</v>
          </cell>
          <cell r="AI51">
            <v>-16.486519945821783</v>
          </cell>
          <cell r="AJ51">
            <v>-16.152481798712863</v>
          </cell>
          <cell r="AK51">
            <v>-15.514901589878601</v>
          </cell>
          <cell r="AL51">
            <v>-14.871222554508131</v>
          </cell>
          <cell r="AM51">
            <v>-13.998542251297621</v>
          </cell>
          <cell r="AN51">
            <v>-12.748319615888176</v>
          </cell>
          <cell r="AO51">
            <v>-11.648012694493053</v>
          </cell>
          <cell r="AP51">
            <v>-10.215852709045867</v>
          </cell>
          <cell r="AQ51">
            <v>-9.0525076612248085</v>
          </cell>
          <cell r="AR51">
            <v>-8.1788111437687192</v>
          </cell>
          <cell r="AS51">
            <v>-7.2718828481996898</v>
          </cell>
          <cell r="AT51">
            <v>-6.037631709118723</v>
          </cell>
          <cell r="AU51">
            <v>-4.3887160680178789</v>
          </cell>
          <cell r="AV51">
            <v>-2.5915903983731985</v>
          </cell>
          <cell r="AW51">
            <v>-0.70347844798048031</v>
          </cell>
          <cell r="AX51">
            <v>1.4717091178401607</v>
          </cell>
          <cell r="AY51">
            <v>3.5806532158455813</v>
          </cell>
          <cell r="AZ51">
            <v>5.5549949729577639</v>
          </cell>
          <cell r="BA51">
            <v>7.6874870894351046</v>
          </cell>
          <cell r="BB51">
            <v>10.045933553726877</v>
          </cell>
          <cell r="BC51">
            <v>12.741401920242584</v>
          </cell>
          <cell r="BD51">
            <v>15.586166642541764</v>
          </cell>
          <cell r="BE51">
            <v>18.607381113932469</v>
          </cell>
          <cell r="BF51">
            <v>21.682281862162288</v>
          </cell>
          <cell r="BG51">
            <v>25.543778068283341</v>
          </cell>
          <cell r="BH51">
            <v>30.664252155670898</v>
          </cell>
          <cell r="BI51">
            <v>36.528278259096666</v>
          </cell>
          <cell r="BJ51">
            <v>41.606785109433808</v>
          </cell>
          <cell r="BK51">
            <v>45.869144725915973</v>
          </cell>
          <cell r="BL51">
            <v>51.48397269551689</v>
          </cell>
          <cell r="BM51">
            <v>54.451391618157501</v>
          </cell>
          <cell r="BN51">
            <v>57.261501795246268</v>
          </cell>
          <cell r="BO51">
            <v>59.393980233603621</v>
          </cell>
          <cell r="BP51">
            <v>61.674079470804891</v>
          </cell>
          <cell r="BQ51">
            <v>63.342560359713154</v>
          </cell>
          <cell r="BR51">
            <v>64.24424697565729</v>
          </cell>
          <cell r="BS51">
            <v>67.95839410813619</v>
          </cell>
        </row>
        <row r="52">
          <cell r="B52" t="str">
            <v>[1,5]</v>
          </cell>
          <cell r="C52">
            <v>4.7767284211169461</v>
          </cell>
          <cell r="D52">
            <v>7.4940418633002261</v>
          </cell>
          <cell r="E52">
            <v>6.6619765082100351</v>
          </cell>
          <cell r="F52">
            <v>2.7034829416014543</v>
          </cell>
          <cell r="G52">
            <v>3.1807818899036211</v>
          </cell>
          <cell r="H52">
            <v>1.2567737946306297</v>
          </cell>
          <cell r="I52">
            <v>-1.058919905920513</v>
          </cell>
          <cell r="J52">
            <v>-9.281601784255967</v>
          </cell>
          <cell r="K52">
            <v>-14.811349272014661</v>
          </cell>
          <cell r="L52">
            <v>-13.97230620947451</v>
          </cell>
          <cell r="M52">
            <v>-13.841357588645828</v>
          </cell>
          <cell r="N52">
            <v>-7.6912743233505756</v>
          </cell>
          <cell r="O52">
            <v>-10.689459120126616</v>
          </cell>
          <cell r="P52">
            <v>-9.589693318980979</v>
          </cell>
          <cell r="Q52">
            <v>-3.955908819461416</v>
          </cell>
          <cell r="R52">
            <v>-2.1703708678703988</v>
          </cell>
          <cell r="S52">
            <v>-3.5054167257922817</v>
          </cell>
          <cell r="T52">
            <v>-4.6654884737323741</v>
          </cell>
          <cell r="U52">
            <v>-5.4506316926837899</v>
          </cell>
          <cell r="V52">
            <v>-6.8049277093073472</v>
          </cell>
          <cell r="W52">
            <v>-7.9776532440312442</v>
          </cell>
          <cell r="X52">
            <v>-8.4924173502787603</v>
          </cell>
          <cell r="Y52">
            <v>-9.5639157412935738</v>
          </cell>
          <cell r="Z52">
            <v>-11.69705573163653</v>
          </cell>
          <cell r="AA52">
            <v>-13.748069621319242</v>
          </cell>
          <cell r="AB52">
            <v>-15.372069611939311</v>
          </cell>
          <cell r="AC52">
            <v>-17.018850505797367</v>
          </cell>
          <cell r="AD52">
            <v>-18.555897034422845</v>
          </cell>
          <cell r="AE52">
            <v>-19.629828718726348</v>
          </cell>
          <cell r="AF52">
            <v>-20.067040582789343</v>
          </cell>
          <cell r="AG52">
            <v>-20.202979098044334</v>
          </cell>
          <cell r="AH52">
            <v>-21.069414254408446</v>
          </cell>
          <cell r="AI52">
            <v>-21.860659355950542</v>
          </cell>
          <cell r="AJ52">
            <v>-22.50020154747239</v>
          </cell>
          <cell r="AK52">
            <v>-22.894847577429726</v>
          </cell>
          <cell r="AL52">
            <v>-23.318650260716559</v>
          </cell>
          <cell r="AM52">
            <v>-23.5678090105881</v>
          </cell>
          <cell r="AN52">
            <v>-23.508275432037657</v>
          </cell>
          <cell r="AO52">
            <v>-23.670880131775863</v>
          </cell>
          <cell r="AP52">
            <v>-23.560730706740987</v>
          </cell>
          <cell r="AQ52">
            <v>-23.762317398943125</v>
          </cell>
          <cell r="AR52">
            <v>-24.304491916113417</v>
          </cell>
          <cell r="AS52">
            <v>-24.900599744140752</v>
          </cell>
          <cell r="AT52">
            <v>-25.241037873184542</v>
          </cell>
          <cell r="AU52">
            <v>-25.246635123869755</v>
          </cell>
          <cell r="AV52">
            <v>-25.180768192390911</v>
          </cell>
          <cell r="AW52">
            <v>-25.089600771312835</v>
          </cell>
          <cell r="AX52">
            <v>-24.8287866234479</v>
          </cell>
          <cell r="AY52">
            <v>-24.683506982218475</v>
          </cell>
          <cell r="AZ52">
            <v>-24.712416034116643</v>
          </cell>
          <cell r="BA52">
            <v>-24.641079267877853</v>
          </cell>
          <cell r="BB52">
            <v>-24.38813031884504</v>
          </cell>
          <cell r="BC52">
            <v>-23.922580333519726</v>
          </cell>
          <cell r="BD52">
            <v>-23.383384063325124</v>
          </cell>
          <cell r="BE52">
            <v>-22.718472395699703</v>
          </cell>
          <cell r="BF52">
            <v>-22.118131793821814</v>
          </cell>
          <cell r="BG52">
            <v>-20.85077302815672</v>
          </cell>
          <cell r="BH52">
            <v>-18.481897720387902</v>
          </cell>
          <cell r="BI52">
            <v>-15.52023680534889</v>
          </cell>
          <cell r="BJ52">
            <v>-13.44879247657326</v>
          </cell>
          <cell r="BK52">
            <v>-12.27128783642943</v>
          </cell>
          <cell r="BL52">
            <v>-9.9800082348231225</v>
          </cell>
          <cell r="BM52">
            <v>-10.220553733607522</v>
          </cell>
          <cell r="BN52">
            <v>-10.648029528946848</v>
          </cell>
          <cell r="BO52">
            <v>-11.830088512344519</v>
          </cell>
          <cell r="BP52">
            <v>-12.954422623868567</v>
          </cell>
          <cell r="BQ52">
            <v>-14.706241480821744</v>
          </cell>
          <cell r="BR52">
            <v>-17.330755646349861</v>
          </cell>
          <cell r="BS52">
            <v>-17.768681371991754</v>
          </cell>
        </row>
        <row r="53">
          <cell r="B53" t="str">
            <v>[1,3]</v>
          </cell>
          <cell r="C53">
            <v>4.7767284211169461</v>
          </cell>
          <cell r="D53">
            <v>7.4940418633002261</v>
          </cell>
          <cell r="E53">
            <v>6.6619765082100351</v>
          </cell>
          <cell r="F53">
            <v>2.7034829416014543</v>
          </cell>
          <cell r="G53">
            <v>3.1807818899036211</v>
          </cell>
          <cell r="H53">
            <v>1.2567737946306297</v>
          </cell>
          <cell r="I53">
            <v>-1.058919905920513</v>
          </cell>
          <cell r="J53">
            <v>-9.281601784255967</v>
          </cell>
          <cell r="K53">
            <v>-14.811349272014661</v>
          </cell>
          <cell r="L53">
            <v>-13.97230620947451</v>
          </cell>
          <cell r="M53">
            <v>-13.841357588645828</v>
          </cell>
          <cell r="N53">
            <v>-7.6912743233505756</v>
          </cell>
          <cell r="O53">
            <v>-10.689459120126616</v>
          </cell>
          <cell r="P53">
            <v>-9.589693318980979</v>
          </cell>
          <cell r="Q53">
            <v>-3.955908819461416</v>
          </cell>
          <cell r="R53">
            <v>-2.1703708678703988</v>
          </cell>
          <cell r="S53">
            <v>-3.5054167257922817</v>
          </cell>
          <cell r="T53">
            <v>-4.6654882970897598</v>
          </cell>
          <cell r="U53">
            <v>-5.4506313780817433</v>
          </cell>
          <cell r="V53">
            <v>-6.8049219531276028</v>
          </cell>
          <cell r="W53">
            <v>-7.9776232056561271</v>
          </cell>
          <cell r="X53">
            <v>-8.4884280681644455</v>
          </cell>
          <cell r="Y53">
            <v>-9.8445482677989631</v>
          </cell>
          <cell r="Z53">
            <v>-11.91408219655318</v>
          </cell>
          <cell r="AA53">
            <v>-14.087449885070557</v>
          </cell>
          <cell r="AB53">
            <v>-15.869846551194438</v>
          </cell>
          <cell r="AC53">
            <v>-17.739561474541318</v>
          </cell>
          <cell r="AD53">
            <v>-19.614054059011863</v>
          </cell>
          <cell r="AE53">
            <v>-21.039857197030912</v>
          </cell>
          <cell r="AF53">
            <v>-21.930089424639942</v>
          </cell>
          <cell r="AG53">
            <v>-22.586613940624694</v>
          </cell>
          <cell r="AH53">
            <v>-24.025695732333173</v>
          </cell>
          <cell r="AI53">
            <v>-25.405214951109897</v>
          </cell>
          <cell r="AJ53">
            <v>-26.658465545159473</v>
          </cell>
          <cell r="AK53">
            <v>-27.685978495538002</v>
          </cell>
          <cell r="AL53">
            <v>-28.790926832045081</v>
          </cell>
          <cell r="AM53">
            <v>-29.745911019707798</v>
          </cell>
          <cell r="AN53">
            <v>-30.421954460321693</v>
          </cell>
          <cell r="AO53">
            <v>-31.353979805044247</v>
          </cell>
          <cell r="AP53">
            <v>-32.034521357426421</v>
          </cell>
          <cell r="AQ53">
            <v>-33.043469783580626</v>
          </cell>
          <cell r="AR53">
            <v>-34.426669299511239</v>
          </cell>
          <cell r="AS53">
            <v>-35.882379069355203</v>
          </cell>
          <cell r="AT53">
            <v>-37.115863924529634</v>
          </cell>
          <cell r="AU53">
            <v>-38.028651286834155</v>
          </cell>
          <cell r="AV53">
            <v>-38.934964278844184</v>
          </cell>
          <cell r="AW53">
            <v>-39.85455989077338</v>
          </cell>
          <cell r="AX53">
            <v>-40.631764206064396</v>
          </cell>
          <cell r="AY53">
            <v>-41.538280598817977</v>
          </cell>
          <cell r="AZ53">
            <v>-42.641253010891845</v>
          </cell>
          <cell r="BA53">
            <v>-43.682377296245427</v>
          </cell>
          <cell r="BB53">
            <v>-44.581530984338606</v>
          </cell>
          <cell r="BC53">
            <v>-45.3235152849484</v>
          </cell>
          <cell r="BD53">
            <v>-45.997563503931275</v>
          </cell>
          <cell r="BE53">
            <v>-46.593051230717336</v>
          </cell>
          <cell r="BF53">
            <v>-47.321362499011677</v>
          </cell>
          <cell r="BG53">
            <v>-47.473797453470063</v>
          </cell>
          <cell r="BH53">
            <v>-46.582394679420858</v>
          </cell>
          <cell r="BI53">
            <v>-45.144802523745227</v>
          </cell>
          <cell r="BJ53">
            <v>-44.535769380404616</v>
          </cell>
          <cell r="BK53">
            <v>-44.847999732180035</v>
          </cell>
          <cell r="BL53">
            <v>-44.144269250936105</v>
          </cell>
          <cell r="BM53">
            <v>-45.895378529674375</v>
          </cell>
          <cell r="BN53">
            <v>-47.842187533461022</v>
          </cell>
          <cell r="BO53">
            <v>-50.4782485649907</v>
          </cell>
          <cell r="BP53">
            <v>-53.136939282267122</v>
          </cell>
          <cell r="BQ53">
            <v>-56.366471495170615</v>
          </cell>
          <cell r="BR53">
            <v>-60.412907959296369</v>
          </cell>
          <cell r="BS53">
            <v>-62.476141157737231</v>
          </cell>
        </row>
        <row r="54">
          <cell r="B54" t="str">
            <v>[1,0]</v>
          </cell>
          <cell r="C54">
            <v>4.7767284211169461</v>
          </cell>
          <cell r="D54">
            <v>7.4940418633002261</v>
          </cell>
          <cell r="E54">
            <v>6.6619765082100351</v>
          </cell>
          <cell r="F54">
            <v>2.7034829416014543</v>
          </cell>
          <cell r="G54">
            <v>3.1807818899036211</v>
          </cell>
          <cell r="H54">
            <v>1.2567737946306297</v>
          </cell>
          <cell r="I54">
            <v>-1.058919905920513</v>
          </cell>
          <cell r="J54">
            <v>-9.281601784255967</v>
          </cell>
          <cell r="K54">
            <v>-14.811349272014661</v>
          </cell>
          <cell r="L54">
            <v>-13.97230620947451</v>
          </cell>
          <cell r="M54">
            <v>-13.841357588645828</v>
          </cell>
          <cell r="N54">
            <v>-12.29663472830056</v>
          </cell>
          <cell r="O54">
            <v>-10.689459120126616</v>
          </cell>
          <cell r="P54">
            <v>-9.589693318980979</v>
          </cell>
          <cell r="Q54">
            <v>-3.955908819461416</v>
          </cell>
          <cell r="R54">
            <v>-2.1703708678703988</v>
          </cell>
          <cell r="S54">
            <v>-3.5054167257922817</v>
          </cell>
          <cell r="T54">
            <v>-4.6654892116747799</v>
          </cell>
          <cell r="U54">
            <v>-5.4506336913893465</v>
          </cell>
          <cell r="V54">
            <v>-6.804917149467685</v>
          </cell>
          <cell r="W54">
            <v>-7.9775874124920811</v>
          </cell>
          <cell r="X54">
            <v>-8.488248996023497</v>
          </cell>
          <cell r="Y54">
            <v>-10.014303757794551</v>
          </cell>
          <cell r="Z54">
            <v>-12.264376759484177</v>
          </cell>
          <cell r="AA54">
            <v>-14.675984316151705</v>
          </cell>
          <cell r="AB54">
            <v>-16.752608585655629</v>
          </cell>
          <cell r="AC54">
            <v>-18.983348740472632</v>
          </cell>
          <cell r="AD54">
            <v>-21.28913953858812</v>
          </cell>
          <cell r="AE54">
            <v>-23.2226103891253</v>
          </cell>
          <cell r="AF54">
            <v>-24.71661679346871</v>
          </cell>
          <cell r="AG54">
            <v>-26.16689837127889</v>
          </cell>
          <cell r="AH54">
            <v>-28.357446961804992</v>
          </cell>
          <cell r="AI54">
            <v>-30.546883962976107</v>
          </cell>
          <cell r="AJ54">
            <v>-32.625729871230028</v>
          </cell>
          <cell r="AK54">
            <v>-34.521019639968522</v>
          </cell>
          <cell r="AL54">
            <v>-36.494687287589421</v>
          </cell>
          <cell r="AM54">
            <v>-38.367983695027768</v>
          </cell>
          <cell r="AN54">
            <v>-40.013895193691596</v>
          </cell>
          <cell r="AO54">
            <v>-41.967398219508233</v>
          </cell>
          <cell r="AP54">
            <v>-43.727310666355308</v>
          </cell>
          <cell r="AQ54">
            <v>-45.848837936876805</v>
          </cell>
          <cell r="AR54">
            <v>-48.36628392865439</v>
          </cell>
          <cell r="AS54">
            <v>-51.006325435223289</v>
          </cell>
          <cell r="AT54">
            <v>-53.418877840296247</v>
          </cell>
          <cell r="AU54">
            <v>-55.561206748510941</v>
          </cell>
          <cell r="AV54">
            <v>-57.722636520456291</v>
          </cell>
          <cell r="AW54">
            <v>-59.947481665745961</v>
          </cell>
          <cell r="AX54">
            <v>-62.091076690470331</v>
          </cell>
          <cell r="AY54">
            <v>-64.395284628256803</v>
          </cell>
          <cell r="AZ54">
            <v>-66.96297166454768</v>
          </cell>
          <cell r="BA54">
            <v>-69.537338125014557</v>
          </cell>
          <cell r="BB54">
            <v>-72.013553280328637</v>
          </cell>
          <cell r="BC54">
            <v>-74.393759086055681</v>
          </cell>
          <cell r="BD54">
            <v>-76.785381674613106</v>
          </cell>
          <cell r="BE54">
            <v>-79.167495534045742</v>
          </cell>
          <cell r="BF54">
            <v>-81.753421281452404</v>
          </cell>
          <cell r="BG54">
            <v>-83.77743480531872</v>
          </cell>
          <cell r="BH54">
            <v>-84.854202776232739</v>
          </cell>
          <cell r="BI54">
            <v>-85.476740374829149</v>
          </cell>
          <cell r="BJ54">
            <v>-86.947410816618714</v>
          </cell>
          <cell r="BK54">
            <v>-89.348643104207696</v>
          </cell>
          <cell r="BL54">
            <v>-90.887962125693448</v>
          </cell>
          <cell r="BM54">
            <v>-94.757895349784988</v>
          </cell>
          <cell r="BN54">
            <v>-98.774926355596392</v>
          </cell>
          <cell r="BO54">
            <v>-103.48902631749958</v>
          </cell>
          <cell r="BP54">
            <v>-108.22976969116903</v>
          </cell>
          <cell r="BQ54">
            <v>-113.53745388920093</v>
          </cell>
          <cell r="BR54">
            <v>-119.70635384941707</v>
          </cell>
          <cell r="BS54">
            <v>-124.00914828364947</v>
          </cell>
        </row>
        <row r="55">
          <cell r="B55" t="str">
            <v>[4,5-1,8]</v>
          </cell>
          <cell r="C55">
            <v>4.7767284211169461</v>
          </cell>
          <cell r="D55">
            <v>7.4940418633001977</v>
          </cell>
          <cell r="E55">
            <v>6.6619765082100351</v>
          </cell>
          <cell r="F55">
            <v>2.7034829416014543</v>
          </cell>
          <cell r="G55">
            <v>3.18078188990365</v>
          </cell>
          <cell r="H55">
            <v>1.2567737946306587</v>
          </cell>
          <cell r="I55">
            <v>-1.058919905920513</v>
          </cell>
          <cell r="J55">
            <v>-9.281601784255967</v>
          </cell>
          <cell r="K55">
            <v>-14.434212462896859</v>
          </cell>
          <cell r="L55">
            <v>-13.666069614525243</v>
          </cell>
          <cell r="M55">
            <v>-13.529994763042662</v>
          </cell>
          <cell r="N55">
            <v>-7.691274323350517</v>
          </cell>
          <cell r="O55">
            <v>-6.0289858123866145</v>
          </cell>
          <cell r="P55">
            <v>-4.8857020106110136</v>
          </cell>
          <cell r="Q55">
            <v>-3.9671092694313845</v>
          </cell>
          <cell r="R55">
            <v>-1.222160437821818</v>
          </cell>
          <cell r="S55">
            <v>-2.8723396339642933</v>
          </cell>
          <cell r="T55">
            <v>-4.0141438164793657</v>
          </cell>
          <cell r="U55">
            <v>-6.8678576775434195</v>
          </cell>
          <cell r="V55">
            <v>-8.4019946483628001</v>
          </cell>
          <cell r="W55">
            <v>-10.067806445900292</v>
          </cell>
          <cell r="X55">
            <v>-9.9440552302605933</v>
          </cell>
          <cell r="Y55">
            <v>-10.584147385554912</v>
          </cell>
          <cell r="Z55">
            <v>-12.316891782081104</v>
          </cell>
          <cell r="AA55">
            <v>-12.754740900564705</v>
          </cell>
          <cell r="AB55">
            <v>-12.595480634853594</v>
          </cell>
          <cell r="AC55">
            <v>-12.313623644144624</v>
          </cell>
          <cell r="AD55">
            <v>-12.058580043539404</v>
          </cell>
          <cell r="AE55">
            <v>-11.150224418580299</v>
          </cell>
          <cell r="AF55">
            <v>-10.090348390564381</v>
          </cell>
          <cell r="AG55">
            <v>-8.6765660013214809</v>
          </cell>
          <cell r="AH55">
            <v>-8.702387544149417</v>
          </cell>
          <cell r="AI55">
            <v>-8.5026935246799837</v>
          </cell>
          <cell r="AJ55">
            <v>-8.0765869330994313</v>
          </cell>
          <cell r="AK55">
            <v>-7.3931067008150277</v>
          </cell>
          <cell r="AL55">
            <v>-6.7345506468776151</v>
          </cell>
          <cell r="AM55">
            <v>-5.8591965293650281</v>
          </cell>
          <cell r="AN55">
            <v>-4.7104558294881134</v>
          </cell>
          <cell r="AO55">
            <v>-3.6709947892593919</v>
          </cell>
          <cell r="AP55">
            <v>-2.3455172255013603</v>
          </cell>
          <cell r="AQ55">
            <v>-1.3051377387018874</v>
          </cell>
          <cell r="AR55">
            <v>-0.59355926921067292</v>
          </cell>
          <cell r="AS55">
            <v>0.14262762433977333</v>
          </cell>
          <cell r="AT55">
            <v>1.0170247560011922</v>
          </cell>
          <cell r="AU55">
            <v>2.2236281865525527</v>
          </cell>
          <cell r="AV55">
            <v>3.5955251846263416</v>
          </cell>
          <cell r="AW55">
            <v>5.1737234975000614</v>
          </cell>
          <cell r="AX55">
            <v>6.9437786528987342</v>
          </cell>
          <cell r="AY55">
            <v>8.585359500745545</v>
          </cell>
          <cell r="AZ55">
            <v>10.132845487090991</v>
          </cell>
          <cell r="BA55">
            <v>11.760359796275967</v>
          </cell>
          <cell r="BB55">
            <v>13.513690211087582</v>
          </cell>
          <cell r="BC55">
            <v>15.579464179953794</v>
          </cell>
          <cell r="BD55">
            <v>17.698585656882962</v>
          </cell>
          <cell r="BE55">
            <v>21.339264006443788</v>
          </cell>
          <cell r="BF55">
            <v>25.006665380502817</v>
          </cell>
          <cell r="BG55">
            <v>29.142093689470318</v>
          </cell>
          <cell r="BH55">
            <v>33.497450906650862</v>
          </cell>
          <cell r="BI55">
            <v>38.085137408307055</v>
          </cell>
          <cell r="BJ55">
            <v>42.564427839623761</v>
          </cell>
          <cell r="BK55">
            <v>46.861340062463654</v>
          </cell>
          <cell r="BL55">
            <v>52.896328956600279</v>
          </cell>
          <cell r="BM55">
            <v>56.974076295946489</v>
          </cell>
          <cell r="BN55">
            <v>60.413465137596241</v>
          </cell>
          <cell r="BO55">
            <v>63.36951119944942</v>
          </cell>
          <cell r="BP55">
            <v>66.26330111829634</v>
          </cell>
          <cell r="BQ55">
            <v>69.192544389860245</v>
          </cell>
          <cell r="BR55">
            <v>71.347663260235677</v>
          </cell>
          <cell r="BS55">
            <v>73.086449409635733</v>
          </cell>
        </row>
        <row r="56">
          <cell r="B56" t="str">
            <v>[10,0-1,0]</v>
          </cell>
          <cell r="C56">
            <v>4.7767284211169461</v>
          </cell>
          <cell r="D56">
            <v>7.4940418633001977</v>
          </cell>
          <cell r="E56">
            <v>6.6619765082100351</v>
          </cell>
          <cell r="F56">
            <v>2.7034829416014543</v>
          </cell>
          <cell r="G56">
            <v>3.18078188990365</v>
          </cell>
          <cell r="H56">
            <v>1.2567737946306587</v>
          </cell>
          <cell r="I56">
            <v>-1.058919905920513</v>
          </cell>
          <cell r="J56">
            <v>-9.281601784255967</v>
          </cell>
          <cell r="K56">
            <v>-14.434212462896859</v>
          </cell>
          <cell r="L56">
            <v>-13.666069614525243</v>
          </cell>
          <cell r="M56">
            <v>-13.529994763042662</v>
          </cell>
          <cell r="N56">
            <v>-7.691274323350517</v>
          </cell>
          <cell r="O56">
            <v>-6.0289858123866145</v>
          </cell>
          <cell r="P56">
            <v>-4.8857020106110136</v>
          </cell>
          <cell r="Q56">
            <v>-3.9671092694313845</v>
          </cell>
          <cell r="R56">
            <v>-1.222160437821818</v>
          </cell>
          <cell r="S56">
            <v>-2.8723396339642933</v>
          </cell>
          <cell r="T56">
            <v>-4.0141438164793657</v>
          </cell>
          <cell r="U56">
            <v>-6.8678576775434195</v>
          </cell>
          <cell r="V56">
            <v>-8.4019960940005252</v>
          </cell>
          <cell r="W56">
            <v>-10.06781221608445</v>
          </cell>
          <cell r="X56">
            <v>-10.092975973761233</v>
          </cell>
          <cell r="Y56">
            <v>-12.220919662472909</v>
          </cell>
          <cell r="Z56">
            <v>-15.506194504356362</v>
          </cell>
          <cell r="AA56">
            <v>-18.064256706953049</v>
          </cell>
          <cell r="AB56">
            <v>-20.32134582093131</v>
          </cell>
          <cell r="AC56">
            <v>-22.756583535282758</v>
          </cell>
          <cell r="AD56">
            <v>-25.492400046303054</v>
          </cell>
          <cell r="AE56">
            <v>-27.948477726614392</v>
          </cell>
          <cell r="AF56">
            <v>-30.587642615072664</v>
          </cell>
          <cell r="AG56">
            <v>-33.262302004484226</v>
          </cell>
          <cell r="AH56">
            <v>-35.952956756276429</v>
          </cell>
          <cell r="AI56">
            <v>-38.583114962973809</v>
          </cell>
          <cell r="AJ56">
            <v>-41.077199471291564</v>
          </cell>
          <cell r="AK56">
            <v>-43.414604364203868</v>
          </cell>
          <cell r="AL56">
            <v>-45.930252458199625</v>
          </cell>
          <cell r="AM56">
            <v>-48.347163759492801</v>
          </cell>
          <cell r="AN56">
            <v>-50.613381074447183</v>
          </cell>
          <cell r="AO56">
            <v>-53.151237482156141</v>
          </cell>
          <cell r="AP56">
            <v>-55.551415641847186</v>
          </cell>
          <cell r="AQ56">
            <v>-58.319817464777969</v>
          </cell>
          <cell r="AR56">
            <v>-61.521040031883985</v>
          </cell>
          <cell r="AS56">
            <v>-64.850089731465204</v>
          </cell>
          <cell r="AT56">
            <v>-68.106330089782716</v>
          </cell>
          <cell r="AU56">
            <v>-71.097998248923332</v>
          </cell>
          <cell r="AV56">
            <v>-74.14027025022672</v>
          </cell>
          <cell r="AW56">
            <v>-77.139031442240935</v>
          </cell>
          <cell r="AX56">
            <v>-80.055347822439273</v>
          </cell>
          <cell r="AY56">
            <v>-83.181105601908286</v>
          </cell>
          <cell r="AZ56">
            <v>-86.502980089021037</v>
          </cell>
          <cell r="BA56">
            <v>-90.042564340235899</v>
          </cell>
          <cell r="BB56">
            <v>-93.543234434170415</v>
          </cell>
          <cell r="BC56">
            <v>-97.031432011247034</v>
          </cell>
          <cell r="BD56">
            <v>-100.13807390903332</v>
          </cell>
          <cell r="BE56">
            <v>-102.58561199614172</v>
          </cell>
          <cell r="BF56">
            <v>-104.9554738670052</v>
          </cell>
          <cell r="BG56">
            <v>-107.14655176696077</v>
          </cell>
          <cell r="BH56">
            <v>-109.34227610664942</v>
          </cell>
          <cell r="BI56">
            <v>-111.53998530581151</v>
          </cell>
          <cell r="BJ56">
            <v>-113.79282627299241</v>
          </cell>
          <cell r="BK56">
            <v>-116.33299199775607</v>
          </cell>
          <cell r="BL56">
            <v>-117.71358691472234</v>
          </cell>
          <cell r="BM56">
            <v>-120.70044302779878</v>
          </cell>
          <cell r="BN56">
            <v>-124.2067864824154</v>
          </cell>
          <cell r="BO56">
            <v>-128.0667169225039</v>
          </cell>
          <cell r="BP56">
            <v>-132.11779041074797</v>
          </cell>
          <cell r="BQ56">
            <v>-136.15667524880868</v>
          </cell>
          <cell r="BR56">
            <v>-140.86264528509463</v>
          </cell>
          <cell r="BS56">
            <v>-145.84940553332422</v>
          </cell>
        </row>
      </sheetData>
      <sheetData sheetId="6"/>
      <sheetData sheetId="7"/>
      <sheetData sheetId="8"/>
      <sheetData sheetId="9"/>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sheetName val="Hypothèses"/>
      <sheetName val="Données DSS"/>
      <sheetName val="Données COR"/>
      <sheetName val="Agirc-Ret"/>
      <sheetName val="Agirc-Gest"/>
      <sheetName val="Agirc-Act Soc"/>
      <sheetName val="Récap"/>
      <sheetName val="PF Gest-AS"/>
      <sheetName val="CR à Preg DSS"/>
      <sheetName val="Preg DSS"/>
      <sheetName val="CR à Preg COR"/>
      <sheetName val="Comptes "/>
      <sheetName val="Années "/>
      <sheetName val="Générations"/>
    </sheetNames>
    <sheetDataSet>
      <sheetData sheetId="0" refreshError="1"/>
      <sheetData sheetId="1">
        <row r="3">
          <cell r="S3" t="str">
            <v>Employeur</v>
          </cell>
          <cell r="T3" t="str">
            <v>Salarié</v>
          </cell>
          <cell r="U3" t="str">
            <v>Ensemble</v>
          </cell>
          <cell r="V3" t="str">
            <v>Employeur</v>
          </cell>
          <cell r="W3" t="str">
            <v>Salarié</v>
          </cell>
          <cell r="X3" t="str">
            <v>Ensemble</v>
          </cell>
          <cell r="Y3" t="str">
            <v>Part employeur</v>
          </cell>
          <cell r="Z3" t="str">
            <v>Part salarié</v>
          </cell>
          <cell r="AA3" t="str">
            <v>Part employeur</v>
          </cell>
          <cell r="AB3" t="str">
            <v>Part salarié</v>
          </cell>
          <cell r="AD3" t="str">
            <v>T_hypo_TauxFi</v>
          </cell>
          <cell r="AE3" t="str">
            <v>Taux de rendement réel</v>
          </cell>
          <cell r="AH3" t="str">
            <v>Taux de rendement nominal</v>
          </cell>
        </row>
        <row r="4">
          <cell r="B4" t="str">
            <v>SMPT</v>
          </cell>
          <cell r="C4" t="str">
            <v>PSS</v>
          </cell>
          <cell r="D4" t="str">
            <v>Prix</v>
          </cell>
          <cell r="E4" t="str">
            <v>Effectifs cotisations</v>
          </cell>
          <cell r="F4" t="str">
            <v>Déflateur (Meur 2011)</v>
          </cell>
          <cell r="I4" t="str">
            <v>Personnel</v>
          </cell>
          <cell r="J4" t="str">
            <v>Informatique hors UR</v>
          </cell>
          <cell r="K4" t="str">
            <v xml:space="preserve">Autres </v>
          </cell>
          <cell r="L4" t="str">
            <v>Liées à l'UR</v>
          </cell>
          <cell r="M4" t="str">
            <v>Personnel</v>
          </cell>
          <cell r="N4" t="str">
            <v>Informatique hors UR</v>
          </cell>
          <cell r="O4" t="str">
            <v xml:space="preserve">Autres </v>
          </cell>
          <cell r="P4" t="str">
            <v>Liées à l'UR</v>
          </cell>
          <cell r="R4">
            <v>2010</v>
          </cell>
          <cell r="S4">
            <v>0.1008</v>
          </cell>
          <cell r="T4">
            <v>6.1600000000000002E-2</v>
          </cell>
          <cell r="U4">
            <v>0.16239999999999999</v>
          </cell>
          <cell r="V4">
            <v>2.2000000000000001E-3</v>
          </cell>
          <cell r="W4">
            <v>1.2999999999999999E-3</v>
          </cell>
          <cell r="X4">
            <v>3.5000000000000001E-3</v>
          </cell>
          <cell r="Y4">
            <v>0.62068965517241381</v>
          </cell>
          <cell r="Z4">
            <v>0.37931034482758624</v>
          </cell>
          <cell r="AA4">
            <v>0.62857142857142856</v>
          </cell>
          <cell r="AB4">
            <v>0.37142857142857139</v>
          </cell>
          <cell r="AE4" t="str">
            <v>Réserves de retraite</v>
          </cell>
          <cell r="AF4" t="str">
            <v>Réserves de gestion</v>
          </cell>
          <cell r="AG4" t="str">
            <v>Réserves d'action sociale</v>
          </cell>
          <cell r="AH4" t="str">
            <v>Réserves de retraite</v>
          </cell>
          <cell r="AI4" t="str">
            <v>Réserves de gestion</v>
          </cell>
          <cell r="AJ4" t="str">
            <v>Réserves d'action sociale</v>
          </cell>
        </row>
        <row r="5">
          <cell r="A5">
            <v>2011</v>
          </cell>
          <cell r="B5">
            <v>2.5000000000000001E-2</v>
          </cell>
          <cell r="C5">
            <v>2.1100000000000001E-2</v>
          </cell>
          <cell r="D5">
            <v>2.0500000000000001E-2</v>
          </cell>
          <cell r="E5">
            <v>8.9999999999999993E-3</v>
          </cell>
          <cell r="F5">
            <v>1</v>
          </cell>
          <cell r="H5">
            <v>2011</v>
          </cell>
          <cell r="J5">
            <v>0.01</v>
          </cell>
          <cell r="K5">
            <v>-0.08</v>
          </cell>
          <cell r="L5">
            <v>0.52</v>
          </cell>
          <cell r="N5">
            <v>3.0704999999999982E-2</v>
          </cell>
          <cell r="O5">
            <v>-6.1139999999999972E-2</v>
          </cell>
          <cell r="P5">
            <v>0.55115999999999987</v>
          </cell>
          <cell r="R5">
            <v>2011</v>
          </cell>
          <cell r="S5">
            <v>0.1008</v>
          </cell>
          <cell r="T5">
            <v>6.1600000000000002E-2</v>
          </cell>
          <cell r="U5">
            <v>0.16239999999999999</v>
          </cell>
          <cell r="V5">
            <v>2.2000000000000001E-3</v>
          </cell>
          <cell r="W5">
            <v>1.2999999999999999E-3</v>
          </cell>
          <cell r="X5">
            <v>3.5000000000000001E-3</v>
          </cell>
          <cell r="Y5">
            <v>0.62068965517241381</v>
          </cell>
          <cell r="Z5">
            <v>0.37931034482758624</v>
          </cell>
          <cell r="AA5">
            <v>0.62857142857142856</v>
          </cell>
          <cell r="AB5">
            <v>0.37142857142857139</v>
          </cell>
          <cell r="AD5">
            <v>2011</v>
          </cell>
        </row>
        <row r="6">
          <cell r="A6">
            <v>2012</v>
          </cell>
          <cell r="B6">
            <v>2.5100000000000001E-2</v>
          </cell>
          <cell r="C6">
            <v>2.8899999999999999E-2</v>
          </cell>
          <cell r="D6">
            <v>1.9E-2</v>
          </cell>
          <cell r="E6">
            <v>-9.9999999999988987E-4</v>
          </cell>
          <cell r="F6">
            <v>0.9813542688910698</v>
          </cell>
          <cell r="H6">
            <v>2012</v>
          </cell>
          <cell r="I6">
            <v>-2.2964166130679531E-2</v>
          </cell>
          <cell r="J6">
            <v>0</v>
          </cell>
          <cell r="K6">
            <v>-0.03</v>
          </cell>
          <cell r="L6">
            <v>7.0000000000000007E-2</v>
          </cell>
          <cell r="M6">
            <v>-4.4004852871625255E-3</v>
          </cell>
          <cell r="N6">
            <v>1.8999999999999906E-2</v>
          </cell>
          <cell r="O6">
            <v>-1.157000000000008E-2</v>
          </cell>
          <cell r="P6">
            <v>9.0330000000000021E-2</v>
          </cell>
          <cell r="R6">
            <v>2012</v>
          </cell>
          <cell r="S6">
            <v>0.1008</v>
          </cell>
          <cell r="T6">
            <v>6.1600000000000002E-2</v>
          </cell>
          <cell r="U6">
            <v>0.16239999999999999</v>
          </cell>
          <cell r="V6">
            <v>2.2000000000000001E-3</v>
          </cell>
          <cell r="W6">
            <v>1.2999999999999999E-3</v>
          </cell>
          <cell r="X6">
            <v>3.5000000000000001E-3</v>
          </cell>
          <cell r="Y6">
            <v>0.62068965517241381</v>
          </cell>
          <cell r="Z6">
            <v>0.37931034482758624</v>
          </cell>
          <cell r="AA6">
            <v>0.62857142857142856</v>
          </cell>
          <cell r="AB6">
            <v>0.37142857142857139</v>
          </cell>
          <cell r="AD6">
            <v>2012</v>
          </cell>
          <cell r="AE6">
            <v>1.4999999999999999E-2</v>
          </cell>
          <cell r="AF6">
            <v>1.4999999999999999E-2</v>
          </cell>
          <cell r="AG6">
            <v>1.4999999999999999E-2</v>
          </cell>
          <cell r="AH6">
            <v>3.4284999999999899E-2</v>
          </cell>
          <cell r="AI6">
            <v>3.4284999999999899E-2</v>
          </cell>
          <cell r="AJ6">
            <v>3.4284999999999899E-2</v>
          </cell>
        </row>
        <row r="7">
          <cell r="A7">
            <v>2013</v>
          </cell>
          <cell r="B7">
            <v>2.5100000000000001E-2</v>
          </cell>
          <cell r="C7">
            <v>2.01E-2</v>
          </cell>
          <cell r="D7">
            <v>1.6E-2</v>
          </cell>
          <cell r="E7">
            <v>2.0000000000000018E-3</v>
          </cell>
          <cell r="F7">
            <v>0.96589987095577734</v>
          </cell>
          <cell r="H7">
            <v>2013</v>
          </cell>
          <cell r="I7">
            <v>-2.698977176461903E-2</v>
          </cell>
          <cell r="J7">
            <v>0</v>
          </cell>
          <cell r="K7">
            <v>0.02</v>
          </cell>
          <cell r="L7">
            <v>-0.23</v>
          </cell>
          <cell r="M7">
            <v>-1.1421608112852977E-2</v>
          </cell>
          <cell r="N7">
            <v>1.6000000000000014E-2</v>
          </cell>
          <cell r="O7">
            <v>3.632000000000013E-2</v>
          </cell>
          <cell r="P7">
            <v>-0.21767999999999998</v>
          </cell>
          <cell r="R7">
            <v>2013</v>
          </cell>
          <cell r="S7">
            <v>0.1008</v>
          </cell>
          <cell r="T7">
            <v>6.1600000000000002E-2</v>
          </cell>
          <cell r="U7">
            <v>0.16239999999999999</v>
          </cell>
          <cell r="V7">
            <v>2.2000000000000001E-3</v>
          </cell>
          <cell r="W7">
            <v>1.2999999999999999E-3</v>
          </cell>
          <cell r="X7">
            <v>3.5000000000000001E-3</v>
          </cell>
          <cell r="Y7">
            <v>0.62068965517241381</v>
          </cell>
          <cell r="Z7">
            <v>0.37931034482758624</v>
          </cell>
          <cell r="AA7">
            <v>0.62857142857142856</v>
          </cell>
          <cell r="AB7">
            <v>0.37142857142857139</v>
          </cell>
          <cell r="AD7">
            <v>2013</v>
          </cell>
          <cell r="AE7">
            <v>1.4999999999999999E-2</v>
          </cell>
          <cell r="AF7">
            <v>1.4999999999999999E-2</v>
          </cell>
          <cell r="AG7">
            <v>1.4999999999999999E-2</v>
          </cell>
          <cell r="AH7">
            <v>3.1239999999999934E-2</v>
          </cell>
          <cell r="AI7">
            <v>3.1239999999999934E-2</v>
          </cell>
          <cell r="AJ7">
            <v>3.1239999999999934E-2</v>
          </cell>
        </row>
        <row r="8">
          <cell r="A8">
            <v>2014</v>
          </cell>
          <cell r="B8">
            <v>2.7699999999999999E-2</v>
          </cell>
          <cell r="C8">
            <v>2.5000000000000001E-2</v>
          </cell>
          <cell r="D8">
            <v>1.7500000000000002E-2</v>
          </cell>
          <cell r="E8">
            <v>1.2000000000000011E-2</v>
          </cell>
          <cell r="F8">
            <v>0.94928734246268032</v>
          </cell>
          <cell r="H8">
            <v>2014</v>
          </cell>
          <cell r="I8">
            <v>-1.7532681664388261E-2</v>
          </cell>
          <cell r="J8">
            <v>-0.02</v>
          </cell>
          <cell r="K8">
            <v>0.03</v>
          </cell>
          <cell r="L8">
            <v>-0.64</v>
          </cell>
          <cell r="M8">
            <v>-3.3950359351497816E-4</v>
          </cell>
          <cell r="N8">
            <v>-2.8499999999999082E-3</v>
          </cell>
          <cell r="O8">
            <v>4.8025000000000206E-2</v>
          </cell>
          <cell r="P8">
            <v>-0.63369999999999993</v>
          </cell>
          <cell r="R8">
            <v>2014</v>
          </cell>
          <cell r="S8">
            <v>0.1008</v>
          </cell>
          <cell r="T8">
            <v>6.1600000000000002E-2</v>
          </cell>
          <cell r="U8">
            <v>0.16239999999999999</v>
          </cell>
          <cell r="V8">
            <v>2.2000000000000001E-3</v>
          </cell>
          <cell r="W8">
            <v>1.2999999999999999E-3</v>
          </cell>
          <cell r="X8">
            <v>3.5000000000000001E-3</v>
          </cell>
          <cell r="Y8">
            <v>0.62068965517241381</v>
          </cell>
          <cell r="Z8">
            <v>0.37931034482758624</v>
          </cell>
          <cell r="AA8">
            <v>0.62857142857142856</v>
          </cell>
          <cell r="AB8">
            <v>0.37142857142857139</v>
          </cell>
          <cell r="AD8">
            <v>2014</v>
          </cell>
          <cell r="AE8">
            <v>1.4999999999999999E-2</v>
          </cell>
          <cell r="AF8">
            <v>1.4999999999999999E-2</v>
          </cell>
          <cell r="AG8">
            <v>1.4999999999999999E-2</v>
          </cell>
          <cell r="AH8">
            <v>3.2762500000000028E-2</v>
          </cell>
          <cell r="AI8">
            <v>3.2762500000000028E-2</v>
          </cell>
          <cell r="AJ8">
            <v>3.2762500000000028E-2</v>
          </cell>
        </row>
        <row r="9">
          <cell r="A9">
            <v>2015</v>
          </cell>
          <cell r="B9">
            <v>2.7699999999999999E-2</v>
          </cell>
          <cell r="C9">
            <v>2.8000000000000001E-2</v>
          </cell>
          <cell r="D9">
            <v>1.7500000000000002E-2</v>
          </cell>
          <cell r="E9">
            <v>1.2000000000000011E-2</v>
          </cell>
          <cell r="F9">
            <v>0.93296053313285532</v>
          </cell>
          <cell r="H9">
            <v>2015</v>
          </cell>
          <cell r="I9">
            <v>0</v>
          </cell>
          <cell r="J9">
            <v>0</v>
          </cell>
          <cell r="K9">
            <v>0.01</v>
          </cell>
          <cell r="L9">
            <v>-0.33</v>
          </cell>
          <cell r="M9">
            <v>1.7500000000000071E-2</v>
          </cell>
          <cell r="N9">
            <v>1.7500000000000071E-2</v>
          </cell>
          <cell r="O9">
            <v>2.7675000000000116E-2</v>
          </cell>
          <cell r="P9">
            <v>-0.31827499999999997</v>
          </cell>
          <cell r="R9">
            <v>2015</v>
          </cell>
          <cell r="S9">
            <v>0.1008</v>
          </cell>
          <cell r="T9">
            <v>6.1600000000000002E-2</v>
          </cell>
          <cell r="U9">
            <v>0.16239999999999999</v>
          </cell>
          <cell r="V9">
            <v>2.2000000000000001E-3</v>
          </cell>
          <cell r="W9">
            <v>1.2999999999999999E-3</v>
          </cell>
          <cell r="X9">
            <v>3.5000000000000001E-3</v>
          </cell>
          <cell r="Y9">
            <v>0.62068965517241381</v>
          </cell>
          <cell r="Z9">
            <v>0.37931034482758624</v>
          </cell>
          <cell r="AA9">
            <v>0.62857142857142856</v>
          </cell>
          <cell r="AB9">
            <v>0.37142857142857139</v>
          </cell>
          <cell r="AD9">
            <v>2015</v>
          </cell>
          <cell r="AE9">
            <v>1.4999999999999999E-2</v>
          </cell>
          <cell r="AF9">
            <v>1.4999999999999999E-2</v>
          </cell>
          <cell r="AG9">
            <v>1.4999999999999999E-2</v>
          </cell>
          <cell r="AH9">
            <v>3.2762500000000028E-2</v>
          </cell>
          <cell r="AI9">
            <v>3.2762500000000028E-2</v>
          </cell>
          <cell r="AJ9">
            <v>3.2762500000000028E-2</v>
          </cell>
        </row>
        <row r="10">
          <cell r="A10">
            <v>2016</v>
          </cell>
          <cell r="B10">
            <v>2.7699999999999999E-2</v>
          </cell>
          <cell r="C10">
            <v>2.8000000000000001E-2</v>
          </cell>
          <cell r="D10">
            <v>1.7500000000000002E-2</v>
          </cell>
          <cell r="E10">
            <v>1.2000000000000011E-2</v>
          </cell>
          <cell r="F10">
            <v>0.91691452887749902</v>
          </cell>
          <cell r="H10">
            <v>2016</v>
          </cell>
          <cell r="I10">
            <v>0</v>
          </cell>
          <cell r="J10">
            <v>0</v>
          </cell>
          <cell r="K10">
            <v>0</v>
          </cell>
          <cell r="L10">
            <v>0</v>
          </cell>
          <cell r="M10">
            <v>1.7500000000000071E-2</v>
          </cell>
          <cell r="N10">
            <v>1.7500000000000071E-2</v>
          </cell>
          <cell r="O10">
            <v>1.7500000000000071E-2</v>
          </cell>
          <cell r="P10">
            <v>1.7500000000000071E-2</v>
          </cell>
          <cell r="R10">
            <v>2016</v>
          </cell>
          <cell r="S10">
            <v>0.1008</v>
          </cell>
          <cell r="T10">
            <v>6.1600000000000002E-2</v>
          </cell>
          <cell r="U10">
            <v>0.16239999999999999</v>
          </cell>
          <cell r="V10">
            <v>2.2000000000000001E-3</v>
          </cell>
          <cell r="W10">
            <v>1.2999999999999999E-3</v>
          </cell>
          <cell r="X10">
            <v>3.5000000000000001E-3</v>
          </cell>
          <cell r="Y10">
            <v>0.62068965517241381</v>
          </cell>
          <cell r="Z10">
            <v>0.37931034482758624</v>
          </cell>
          <cell r="AA10">
            <v>0.62857142857142856</v>
          </cell>
          <cell r="AB10">
            <v>0.37142857142857139</v>
          </cell>
          <cell r="AD10">
            <v>2016</v>
          </cell>
          <cell r="AE10">
            <v>1.4999999999999999E-2</v>
          </cell>
          <cell r="AF10">
            <v>1.4999999999999999E-2</v>
          </cell>
          <cell r="AG10">
            <v>1.4999999999999999E-2</v>
          </cell>
          <cell r="AH10">
            <v>3.2762500000000028E-2</v>
          </cell>
          <cell r="AI10">
            <v>3.2762500000000028E-2</v>
          </cell>
          <cell r="AJ10">
            <v>3.2762500000000028E-2</v>
          </cell>
        </row>
        <row r="11">
          <cell r="A11">
            <v>2017</v>
          </cell>
          <cell r="B11">
            <v>2.7699999999999999E-2</v>
          </cell>
          <cell r="C11">
            <v>2.46E-2</v>
          </cell>
          <cell r="D11">
            <v>1.7500000000000002E-2</v>
          </cell>
          <cell r="E11">
            <v>1.2000000000000011E-2</v>
          </cell>
          <cell r="F11">
            <v>0.90114450012530611</v>
          </cell>
          <cell r="H11">
            <v>2017</v>
          </cell>
          <cell r="I11">
            <v>0</v>
          </cell>
          <cell r="J11">
            <v>0</v>
          </cell>
          <cell r="K11">
            <v>0</v>
          </cell>
          <cell r="L11">
            <v>0</v>
          </cell>
          <cell r="M11">
            <v>1.7500000000000071E-2</v>
          </cell>
          <cell r="N11">
            <v>1.7500000000000071E-2</v>
          </cell>
          <cell r="O11">
            <v>1.7500000000000071E-2</v>
          </cell>
          <cell r="P11">
            <v>1.7500000000000071E-2</v>
          </cell>
          <cell r="R11">
            <v>2017</v>
          </cell>
          <cell r="S11">
            <v>0.1008</v>
          </cell>
          <cell r="T11">
            <v>6.1600000000000002E-2</v>
          </cell>
          <cell r="U11">
            <v>0.16239999999999999</v>
          </cell>
          <cell r="V11">
            <v>2.2000000000000001E-3</v>
          </cell>
          <cell r="W11">
            <v>1.2999999999999999E-3</v>
          </cell>
          <cell r="X11">
            <v>3.5000000000000001E-3</v>
          </cell>
          <cell r="Y11">
            <v>0.62068965517241381</v>
          </cell>
          <cell r="Z11">
            <v>0.37931034482758624</v>
          </cell>
          <cell r="AA11">
            <v>0.62857142857142856</v>
          </cell>
          <cell r="AB11">
            <v>0.37142857142857139</v>
          </cell>
          <cell r="AD11">
            <v>2017</v>
          </cell>
          <cell r="AE11">
            <v>1.4999999999999999E-2</v>
          </cell>
          <cell r="AF11">
            <v>1.4999999999999999E-2</v>
          </cell>
          <cell r="AG11">
            <v>1.4999999999999999E-2</v>
          </cell>
          <cell r="AH11">
            <v>3.2762500000000028E-2</v>
          </cell>
          <cell r="AI11">
            <v>3.2762500000000028E-2</v>
          </cell>
          <cell r="AJ11">
            <v>3.2762500000000028E-2</v>
          </cell>
        </row>
        <row r="12">
          <cell r="A12">
            <v>2018</v>
          </cell>
          <cell r="B12">
            <v>3.4799999999999998E-2</v>
          </cell>
          <cell r="C12">
            <v>2.46E-2</v>
          </cell>
          <cell r="D12">
            <v>1.7500000000000002E-2</v>
          </cell>
          <cell r="E12">
            <v>6.2515319465115127E-3</v>
          </cell>
          <cell r="F12">
            <v>0.88564570036885115</v>
          </cell>
          <cell r="H12">
            <v>2018</v>
          </cell>
          <cell r="I12">
            <v>0</v>
          </cell>
          <cell r="J12">
            <v>0</v>
          </cell>
          <cell r="K12">
            <v>0</v>
          </cell>
          <cell r="L12">
            <v>0</v>
          </cell>
          <cell r="M12">
            <v>1.7500000000000071E-2</v>
          </cell>
          <cell r="N12">
            <v>1.7500000000000071E-2</v>
          </cell>
          <cell r="O12">
            <v>1.7500000000000071E-2</v>
          </cell>
          <cell r="P12">
            <v>1.7500000000000071E-2</v>
          </cell>
          <cell r="R12">
            <v>2018</v>
          </cell>
          <cell r="S12">
            <v>0.1008</v>
          </cell>
          <cell r="T12">
            <v>6.1600000000000002E-2</v>
          </cell>
          <cell r="U12">
            <v>0.16239999999999999</v>
          </cell>
          <cell r="V12">
            <v>2.2000000000000001E-3</v>
          </cell>
          <cell r="W12">
            <v>1.2999999999999999E-3</v>
          </cell>
          <cell r="X12">
            <v>3.5000000000000001E-3</v>
          </cell>
          <cell r="Y12">
            <v>0.62068965517241381</v>
          </cell>
          <cell r="Z12">
            <v>0.37931034482758624</v>
          </cell>
          <cell r="AA12">
            <v>0.62857142857142856</v>
          </cell>
          <cell r="AB12">
            <v>0.37142857142857139</v>
          </cell>
          <cell r="AD12">
            <v>2018</v>
          </cell>
          <cell r="AE12">
            <v>1.4999999999999999E-2</v>
          </cell>
          <cell r="AF12">
            <v>1.4999999999999999E-2</v>
          </cell>
          <cell r="AG12">
            <v>1.4999999999999999E-2</v>
          </cell>
          <cell r="AH12">
            <v>3.2762500000000028E-2</v>
          </cell>
          <cell r="AI12">
            <v>3.2762500000000028E-2</v>
          </cell>
          <cell r="AJ12">
            <v>3.2762500000000028E-2</v>
          </cell>
        </row>
        <row r="13">
          <cell r="A13">
            <v>2019</v>
          </cell>
          <cell r="B13">
            <v>3.3799999999999997E-2</v>
          </cell>
          <cell r="C13">
            <v>3.4799999999999998E-2</v>
          </cell>
          <cell r="D13">
            <v>1.7500000000000002E-2</v>
          </cell>
          <cell r="E13">
            <v>9.2902153151264155E-3</v>
          </cell>
          <cell r="F13">
            <v>0.87041346473597159</v>
          </cell>
          <cell r="H13">
            <v>2019</v>
          </cell>
          <cell r="I13">
            <v>0</v>
          </cell>
          <cell r="J13">
            <v>0</v>
          </cell>
          <cell r="K13">
            <v>0</v>
          </cell>
          <cell r="L13">
            <v>0</v>
          </cell>
          <cell r="M13">
            <v>1.7500000000000071E-2</v>
          </cell>
          <cell r="N13">
            <v>1.7500000000000071E-2</v>
          </cell>
          <cell r="O13">
            <v>1.7500000000000071E-2</v>
          </cell>
          <cell r="P13">
            <v>1.7500000000000071E-2</v>
          </cell>
          <cell r="R13">
            <v>2019</v>
          </cell>
          <cell r="S13">
            <v>0.1008</v>
          </cell>
          <cell r="T13">
            <v>6.1600000000000002E-2</v>
          </cell>
          <cell r="U13">
            <v>0.16239999999999999</v>
          </cell>
          <cell r="V13">
            <v>2.2000000000000001E-3</v>
          </cell>
          <cell r="W13">
            <v>1.2999999999999999E-3</v>
          </cell>
          <cell r="X13">
            <v>3.5000000000000001E-3</v>
          </cell>
          <cell r="Y13">
            <v>0.62068965517241381</v>
          </cell>
          <cell r="Z13">
            <v>0.37931034482758624</v>
          </cell>
          <cell r="AA13">
            <v>0.62857142857142856</v>
          </cell>
          <cell r="AB13">
            <v>0.37142857142857139</v>
          </cell>
          <cell r="AD13">
            <v>2019</v>
          </cell>
          <cell r="AE13">
            <v>1.4999999999999999E-2</v>
          </cell>
          <cell r="AF13">
            <v>1.4999999999999999E-2</v>
          </cell>
          <cell r="AG13">
            <v>1.4999999999999999E-2</v>
          </cell>
          <cell r="AH13">
            <v>3.2762500000000028E-2</v>
          </cell>
          <cell r="AI13">
            <v>3.2762500000000028E-2</v>
          </cell>
          <cell r="AJ13">
            <v>3.2762500000000028E-2</v>
          </cell>
        </row>
        <row r="14">
          <cell r="A14">
            <v>2020</v>
          </cell>
          <cell r="B14">
            <v>3.2800000000000003E-2</v>
          </cell>
          <cell r="C14">
            <v>3.3799999999999997E-2</v>
          </cell>
          <cell r="D14">
            <v>1.7500000000000002E-2</v>
          </cell>
          <cell r="E14">
            <v>1.2397635127170181E-2</v>
          </cell>
          <cell r="F14">
            <v>0.85544320858572143</v>
          </cell>
          <cell r="H14">
            <v>2020</v>
          </cell>
          <cell r="I14">
            <v>0</v>
          </cell>
          <cell r="J14">
            <v>0</v>
          </cell>
          <cell r="K14">
            <v>0</v>
          </cell>
          <cell r="L14">
            <v>0</v>
          </cell>
          <cell r="M14">
            <v>1.7500000000000071E-2</v>
          </cell>
          <cell r="N14">
            <v>1.7500000000000071E-2</v>
          </cell>
          <cell r="O14">
            <v>1.7500000000000071E-2</v>
          </cell>
          <cell r="P14">
            <v>1.7500000000000071E-2</v>
          </cell>
          <cell r="R14">
            <v>2020</v>
          </cell>
          <cell r="S14">
            <v>0.1008</v>
          </cell>
          <cell r="T14">
            <v>6.1600000000000002E-2</v>
          </cell>
          <cell r="U14">
            <v>0.16239999999999999</v>
          </cell>
          <cell r="V14">
            <v>2.2000000000000001E-3</v>
          </cell>
          <cell r="W14">
            <v>1.2999999999999999E-3</v>
          </cell>
          <cell r="X14">
            <v>3.5000000000000001E-3</v>
          </cell>
          <cell r="Y14">
            <v>0.62068965517241381</v>
          </cell>
          <cell r="Z14">
            <v>0.37931034482758624</v>
          </cell>
          <cell r="AA14">
            <v>0.62857142857142856</v>
          </cell>
          <cell r="AB14">
            <v>0.37142857142857139</v>
          </cell>
          <cell r="AD14">
            <v>2020</v>
          </cell>
          <cell r="AE14">
            <v>1.4999999999999999E-2</v>
          </cell>
          <cell r="AF14">
            <v>1.4999999999999999E-2</v>
          </cell>
          <cell r="AG14">
            <v>1.4999999999999999E-2</v>
          </cell>
          <cell r="AH14">
            <v>3.2762500000000028E-2</v>
          </cell>
          <cell r="AI14">
            <v>3.2762500000000028E-2</v>
          </cell>
          <cell r="AJ14">
            <v>3.2762500000000028E-2</v>
          </cell>
        </row>
        <row r="15">
          <cell r="A15">
            <v>2021</v>
          </cell>
          <cell r="B15">
            <v>3.3799999999999997E-2</v>
          </cell>
          <cell r="C15">
            <v>3.2800000000000003E-2</v>
          </cell>
          <cell r="D15">
            <v>1.7500000000000002E-2</v>
          </cell>
          <cell r="E15">
            <v>1.197601923008329E-2</v>
          </cell>
          <cell r="F15">
            <v>0.84073042612847304</v>
          </cell>
          <cell r="H15">
            <v>2021</v>
          </cell>
          <cell r="I15">
            <v>0</v>
          </cell>
          <cell r="J15">
            <v>0</v>
          </cell>
          <cell r="K15">
            <v>0</v>
          </cell>
          <cell r="L15">
            <v>0</v>
          </cell>
          <cell r="M15">
            <v>1.7500000000000071E-2</v>
          </cell>
          <cell r="N15">
            <v>1.7500000000000071E-2</v>
          </cell>
          <cell r="O15">
            <v>1.7500000000000071E-2</v>
          </cell>
          <cell r="P15">
            <v>1.7500000000000071E-2</v>
          </cell>
          <cell r="R15">
            <v>2021</v>
          </cell>
          <cell r="S15">
            <v>0.1008</v>
          </cell>
          <cell r="T15">
            <v>6.1600000000000002E-2</v>
          </cell>
          <cell r="U15">
            <v>0.16239999999999999</v>
          </cell>
          <cell r="V15">
            <v>2.2000000000000001E-3</v>
          </cell>
          <cell r="W15">
            <v>1.2999999999999999E-3</v>
          </cell>
          <cell r="X15">
            <v>3.5000000000000001E-3</v>
          </cell>
          <cell r="Y15">
            <v>0.62068965517241381</v>
          </cell>
          <cell r="Z15">
            <v>0.37931034482758624</v>
          </cell>
          <cell r="AA15">
            <v>0.62857142857142856</v>
          </cell>
          <cell r="AB15">
            <v>0.37142857142857139</v>
          </cell>
          <cell r="AD15">
            <v>2021</v>
          </cell>
          <cell r="AE15">
            <v>1.4999999999999999E-2</v>
          </cell>
          <cell r="AF15">
            <v>1.4999999999999999E-2</v>
          </cell>
          <cell r="AG15">
            <v>1.4999999999999999E-2</v>
          </cell>
          <cell r="AH15">
            <v>3.2762500000000028E-2</v>
          </cell>
          <cell r="AI15">
            <v>3.2762500000000028E-2</v>
          </cell>
          <cell r="AJ15">
            <v>3.2762500000000028E-2</v>
          </cell>
        </row>
        <row r="16">
          <cell r="A16">
            <v>2022</v>
          </cell>
          <cell r="B16">
            <v>3.3799999999999997E-2</v>
          </cell>
          <cell r="C16">
            <v>3.3799999999999997E-2</v>
          </cell>
          <cell r="D16">
            <v>1.7500000000000002E-2</v>
          </cell>
          <cell r="E16">
            <v>9.6256456142802538E-3</v>
          </cell>
          <cell r="F16">
            <v>0.82627068906975232</v>
          </cell>
          <cell r="H16">
            <v>2022</v>
          </cell>
          <cell r="I16">
            <v>0</v>
          </cell>
          <cell r="J16">
            <v>0</v>
          </cell>
          <cell r="K16">
            <v>0</v>
          </cell>
          <cell r="L16">
            <v>0</v>
          </cell>
          <cell r="M16">
            <v>1.7500000000000071E-2</v>
          </cell>
          <cell r="N16">
            <v>1.7500000000000071E-2</v>
          </cell>
          <cell r="O16">
            <v>1.7500000000000071E-2</v>
          </cell>
          <cell r="P16">
            <v>1.7500000000000071E-2</v>
          </cell>
          <cell r="R16">
            <v>2022</v>
          </cell>
          <cell r="S16">
            <v>0.1008</v>
          </cell>
          <cell r="T16">
            <v>6.1600000000000002E-2</v>
          </cell>
          <cell r="U16">
            <v>0.16239999999999999</v>
          </cell>
          <cell r="V16">
            <v>2.2000000000000001E-3</v>
          </cell>
          <cell r="W16">
            <v>1.2999999999999999E-3</v>
          </cell>
          <cell r="X16">
            <v>3.5000000000000001E-3</v>
          </cell>
          <cell r="Y16">
            <v>0.62068965517241381</v>
          </cell>
          <cell r="Z16">
            <v>0.37931034482758624</v>
          </cell>
          <cell r="AA16">
            <v>0.62857142857142856</v>
          </cell>
          <cell r="AB16">
            <v>0.37142857142857139</v>
          </cell>
          <cell r="AD16">
            <v>2022</v>
          </cell>
          <cell r="AE16">
            <v>1.4999999999999999E-2</v>
          </cell>
          <cell r="AF16">
            <v>1.4999999999999999E-2</v>
          </cell>
          <cell r="AG16">
            <v>1.4999999999999999E-2</v>
          </cell>
          <cell r="AH16">
            <v>3.2762500000000028E-2</v>
          </cell>
          <cell r="AI16">
            <v>3.2762500000000028E-2</v>
          </cell>
          <cell r="AJ16">
            <v>3.2762500000000028E-2</v>
          </cell>
        </row>
        <row r="17">
          <cell r="A17">
            <v>2023</v>
          </cell>
          <cell r="B17">
            <v>3.4799999999999998E-2</v>
          </cell>
          <cell r="C17">
            <v>3.3799999999999997E-2</v>
          </cell>
          <cell r="D17">
            <v>1.7500000000000002E-2</v>
          </cell>
          <cell r="E17">
            <v>1.0804602169662392E-2</v>
          </cell>
          <cell r="F17">
            <v>0.81205964527739782</v>
          </cell>
          <cell r="H17">
            <v>2023</v>
          </cell>
          <cell r="I17">
            <v>0</v>
          </cell>
          <cell r="J17">
            <v>0</v>
          </cell>
          <cell r="K17">
            <v>0</v>
          </cell>
          <cell r="L17">
            <v>0</v>
          </cell>
          <cell r="M17">
            <v>1.7500000000000071E-2</v>
          </cell>
          <cell r="N17">
            <v>1.7500000000000071E-2</v>
          </cell>
          <cell r="O17">
            <v>1.7500000000000071E-2</v>
          </cell>
          <cell r="P17">
            <v>1.7500000000000071E-2</v>
          </cell>
          <cell r="R17">
            <v>2023</v>
          </cell>
          <cell r="S17">
            <v>0.1008</v>
          </cell>
          <cell r="T17">
            <v>6.1600000000000002E-2</v>
          </cell>
          <cell r="U17">
            <v>0.16239999999999999</v>
          </cell>
          <cell r="V17">
            <v>2.2000000000000001E-3</v>
          </cell>
          <cell r="W17">
            <v>1.2999999999999999E-3</v>
          </cell>
          <cell r="X17">
            <v>3.5000000000000001E-3</v>
          </cell>
          <cell r="Y17">
            <v>0.62068965517241381</v>
          </cell>
          <cell r="Z17">
            <v>0.37931034482758624</v>
          </cell>
          <cell r="AA17">
            <v>0.62857142857142856</v>
          </cell>
          <cell r="AB17">
            <v>0.37142857142857139</v>
          </cell>
          <cell r="AD17">
            <v>2023</v>
          </cell>
          <cell r="AE17">
            <v>1.4999999999999999E-2</v>
          </cell>
          <cell r="AF17">
            <v>1.4999999999999999E-2</v>
          </cell>
          <cell r="AG17">
            <v>1.4999999999999999E-2</v>
          </cell>
          <cell r="AH17">
            <v>3.2762500000000028E-2</v>
          </cell>
          <cell r="AI17">
            <v>3.2762500000000028E-2</v>
          </cell>
          <cell r="AJ17">
            <v>3.2762500000000028E-2</v>
          </cell>
        </row>
        <row r="18">
          <cell r="A18">
            <v>2024</v>
          </cell>
          <cell r="B18">
            <v>3.5799999999999998E-2</v>
          </cell>
          <cell r="C18">
            <v>3.4799999999999998E-2</v>
          </cell>
          <cell r="D18">
            <v>1.7500000000000002E-2</v>
          </cell>
          <cell r="E18">
            <v>9.6616773482112173E-3</v>
          </cell>
          <cell r="F18">
            <v>0.79809301747164396</v>
          </cell>
          <cell r="H18">
            <v>2024</v>
          </cell>
          <cell r="I18">
            <v>0</v>
          </cell>
          <cell r="J18">
            <v>0</v>
          </cell>
          <cell r="K18">
            <v>0</v>
          </cell>
          <cell r="L18">
            <v>0</v>
          </cell>
          <cell r="M18">
            <v>1.7500000000000071E-2</v>
          </cell>
          <cell r="N18">
            <v>1.7500000000000071E-2</v>
          </cell>
          <cell r="O18">
            <v>1.7500000000000071E-2</v>
          </cell>
          <cell r="P18">
            <v>1.7500000000000071E-2</v>
          </cell>
          <cell r="R18">
            <v>2024</v>
          </cell>
          <cell r="S18">
            <v>0.1008</v>
          </cell>
          <cell r="T18">
            <v>6.1600000000000002E-2</v>
          </cell>
          <cell r="U18">
            <v>0.16239999999999999</v>
          </cell>
          <cell r="V18">
            <v>2.2000000000000001E-3</v>
          </cell>
          <cell r="W18">
            <v>1.2999999999999999E-3</v>
          </cell>
          <cell r="X18">
            <v>3.5000000000000001E-3</v>
          </cell>
          <cell r="Y18">
            <v>0.62068965517241381</v>
          </cell>
          <cell r="Z18">
            <v>0.37931034482758624</v>
          </cell>
          <cell r="AA18">
            <v>0.62857142857142856</v>
          </cell>
          <cell r="AB18">
            <v>0.37142857142857139</v>
          </cell>
          <cell r="AD18">
            <v>2024</v>
          </cell>
          <cell r="AE18">
            <v>1.4999999999999999E-2</v>
          </cell>
          <cell r="AF18">
            <v>1.4999999999999999E-2</v>
          </cell>
          <cell r="AG18">
            <v>1.4999999999999999E-2</v>
          </cell>
          <cell r="AH18">
            <v>3.2762500000000028E-2</v>
          </cell>
          <cell r="AI18">
            <v>3.2762500000000028E-2</v>
          </cell>
          <cell r="AJ18">
            <v>3.2762500000000028E-2</v>
          </cell>
        </row>
        <row r="19">
          <cell r="A19">
            <v>2025</v>
          </cell>
          <cell r="B19">
            <v>3.4799999999999998E-2</v>
          </cell>
          <cell r="C19">
            <v>3.5799999999999998E-2</v>
          </cell>
          <cell r="D19">
            <v>1.7500000000000002E-2</v>
          </cell>
          <cell r="E19">
            <v>8.3446538455718144E-3</v>
          </cell>
          <cell r="F19">
            <v>0.78436660193773355</v>
          </cell>
          <cell r="H19">
            <v>2025</v>
          </cell>
          <cell r="I19">
            <v>0</v>
          </cell>
          <cell r="J19">
            <v>0</v>
          </cell>
          <cell r="K19">
            <v>0</v>
          </cell>
          <cell r="L19">
            <v>0</v>
          </cell>
          <cell r="M19">
            <v>1.7500000000000071E-2</v>
          </cell>
          <cell r="N19">
            <v>1.7500000000000071E-2</v>
          </cell>
          <cell r="O19">
            <v>1.7500000000000071E-2</v>
          </cell>
          <cell r="P19">
            <v>1.7500000000000071E-2</v>
          </cell>
          <cell r="R19">
            <v>2025</v>
          </cell>
          <cell r="S19">
            <v>0.1008</v>
          </cell>
          <cell r="T19">
            <v>6.1600000000000002E-2</v>
          </cell>
          <cell r="U19">
            <v>0.16239999999999999</v>
          </cell>
          <cell r="V19">
            <v>2.2000000000000001E-3</v>
          </cell>
          <cell r="W19">
            <v>1.2999999999999999E-3</v>
          </cell>
          <cell r="X19">
            <v>3.5000000000000001E-3</v>
          </cell>
          <cell r="Y19">
            <v>0.62068965517241381</v>
          </cell>
          <cell r="Z19">
            <v>0.37931034482758624</v>
          </cell>
          <cell r="AA19">
            <v>0.62857142857142856</v>
          </cell>
          <cell r="AB19">
            <v>0.37142857142857139</v>
          </cell>
          <cell r="AD19">
            <v>2025</v>
          </cell>
          <cell r="AE19">
            <v>1.4999999999999999E-2</v>
          </cell>
          <cell r="AF19">
            <v>1.4999999999999999E-2</v>
          </cell>
          <cell r="AG19">
            <v>1.4999999999999999E-2</v>
          </cell>
          <cell r="AH19">
            <v>3.2762500000000028E-2</v>
          </cell>
          <cell r="AI19">
            <v>3.2762500000000028E-2</v>
          </cell>
          <cell r="AJ19">
            <v>3.2762500000000028E-2</v>
          </cell>
        </row>
        <row r="20">
          <cell r="A20">
            <v>2026</v>
          </cell>
          <cell r="B20">
            <v>3.5799999999999998E-2</v>
          </cell>
          <cell r="C20">
            <v>3.4799999999999998E-2</v>
          </cell>
          <cell r="D20">
            <v>1.7500000000000002E-2</v>
          </cell>
          <cell r="E20">
            <v>7.4846426991406201E-3</v>
          </cell>
          <cell r="F20">
            <v>0.77087626726067171</v>
          </cell>
          <cell r="H20">
            <v>2026</v>
          </cell>
          <cell r="I20">
            <v>0</v>
          </cell>
          <cell r="J20">
            <v>0</v>
          </cell>
          <cell r="K20">
            <v>0</v>
          </cell>
          <cell r="L20">
            <v>0</v>
          </cell>
          <cell r="M20">
            <v>1.7500000000000071E-2</v>
          </cell>
          <cell r="N20">
            <v>1.7500000000000071E-2</v>
          </cell>
          <cell r="O20">
            <v>1.7500000000000071E-2</v>
          </cell>
          <cell r="P20">
            <v>1.7500000000000071E-2</v>
          </cell>
          <cell r="R20">
            <v>2026</v>
          </cell>
          <cell r="S20">
            <v>0.1008</v>
          </cell>
          <cell r="T20">
            <v>6.1600000000000002E-2</v>
          </cell>
          <cell r="U20">
            <v>0.16239999999999999</v>
          </cell>
          <cell r="V20">
            <v>2.2000000000000001E-3</v>
          </cell>
          <cell r="W20">
            <v>1.2999999999999999E-3</v>
          </cell>
          <cell r="X20">
            <v>3.5000000000000001E-3</v>
          </cell>
          <cell r="Y20">
            <v>0.62068965517241381</v>
          </cell>
          <cell r="Z20">
            <v>0.37931034482758624</v>
          </cell>
          <cell r="AA20">
            <v>0.62857142857142856</v>
          </cell>
          <cell r="AB20">
            <v>0.37142857142857139</v>
          </cell>
          <cell r="AD20">
            <v>2026</v>
          </cell>
          <cell r="AE20">
            <v>1.4999999999999999E-2</v>
          </cell>
          <cell r="AF20">
            <v>1.4999999999999999E-2</v>
          </cell>
          <cell r="AG20">
            <v>1.4999999999999999E-2</v>
          </cell>
          <cell r="AH20">
            <v>3.2762500000000028E-2</v>
          </cell>
          <cell r="AI20">
            <v>3.2762500000000028E-2</v>
          </cell>
          <cell r="AJ20">
            <v>3.2762500000000028E-2</v>
          </cell>
        </row>
        <row r="21">
          <cell r="A21">
            <v>2027</v>
          </cell>
          <cell r="B21">
            <v>3.5799999999999998E-2</v>
          </cell>
          <cell r="C21">
            <v>3.5799999999999998E-2</v>
          </cell>
          <cell r="D21">
            <v>1.7500000000000002E-2</v>
          </cell>
          <cell r="E21">
            <v>6.971242038621428E-3</v>
          </cell>
          <cell r="F21">
            <v>0.75761795308174118</v>
          </cell>
          <cell r="H21">
            <v>2027</v>
          </cell>
          <cell r="I21">
            <v>0</v>
          </cell>
          <cell r="J21">
            <v>0</v>
          </cell>
          <cell r="K21">
            <v>0</v>
          </cell>
          <cell r="L21">
            <v>0</v>
          </cell>
          <cell r="M21">
            <v>1.7500000000000071E-2</v>
          </cell>
          <cell r="N21">
            <v>1.7500000000000071E-2</v>
          </cell>
          <cell r="O21">
            <v>1.7500000000000071E-2</v>
          </cell>
          <cell r="P21">
            <v>1.7500000000000071E-2</v>
          </cell>
          <cell r="R21">
            <v>2027</v>
          </cell>
          <cell r="S21">
            <v>0.1008</v>
          </cell>
          <cell r="T21">
            <v>6.1600000000000002E-2</v>
          </cell>
          <cell r="U21">
            <v>0.16239999999999999</v>
          </cell>
          <cell r="V21">
            <v>2.2000000000000001E-3</v>
          </cell>
          <cell r="W21">
            <v>1.2999999999999999E-3</v>
          </cell>
          <cell r="X21">
            <v>3.5000000000000001E-3</v>
          </cell>
          <cell r="Y21">
            <v>0.62068965517241381</v>
          </cell>
          <cell r="Z21">
            <v>0.37931034482758624</v>
          </cell>
          <cell r="AA21">
            <v>0.62857142857142856</v>
          </cell>
          <cell r="AB21">
            <v>0.37142857142857139</v>
          </cell>
          <cell r="AD21">
            <v>2027</v>
          </cell>
          <cell r="AE21">
            <v>1.4999999999999999E-2</v>
          </cell>
          <cell r="AF21">
            <v>1.4999999999999999E-2</v>
          </cell>
          <cell r="AG21">
            <v>1.4999999999999999E-2</v>
          </cell>
          <cell r="AH21">
            <v>3.2762500000000028E-2</v>
          </cell>
          <cell r="AI21">
            <v>3.2762500000000028E-2</v>
          </cell>
          <cell r="AJ21">
            <v>3.2762500000000028E-2</v>
          </cell>
        </row>
        <row r="22">
          <cell r="A22">
            <v>2028</v>
          </cell>
          <cell r="B22">
            <v>3.5799999999999998E-2</v>
          </cell>
          <cell r="C22">
            <v>3.5799999999999998E-2</v>
          </cell>
          <cell r="D22">
            <v>1.7500000000000002E-2</v>
          </cell>
          <cell r="E22">
            <v>1.3235235300013137E-3</v>
          </cell>
          <cell r="F22">
            <v>0.74458766887640404</v>
          </cell>
          <cell r="H22">
            <v>2028</v>
          </cell>
          <cell r="I22">
            <v>0</v>
          </cell>
          <cell r="J22">
            <v>0</v>
          </cell>
          <cell r="K22">
            <v>0</v>
          </cell>
          <cell r="L22">
            <v>0</v>
          </cell>
          <cell r="M22">
            <v>1.7500000000000071E-2</v>
          </cell>
          <cell r="N22">
            <v>1.7500000000000071E-2</v>
          </cell>
          <cell r="O22">
            <v>1.7500000000000071E-2</v>
          </cell>
          <cell r="P22">
            <v>1.7500000000000071E-2</v>
          </cell>
          <cell r="R22">
            <v>2028</v>
          </cell>
          <cell r="S22">
            <v>0.1008</v>
          </cell>
          <cell r="T22">
            <v>6.1600000000000002E-2</v>
          </cell>
          <cell r="U22">
            <v>0.16239999999999999</v>
          </cell>
          <cell r="V22">
            <v>2.2000000000000001E-3</v>
          </cell>
          <cell r="W22">
            <v>1.2999999999999999E-3</v>
          </cell>
          <cell r="X22">
            <v>3.5000000000000001E-3</v>
          </cell>
          <cell r="Y22">
            <v>0.62068965517241381</v>
          </cell>
          <cell r="Z22">
            <v>0.37931034482758624</v>
          </cell>
          <cell r="AA22">
            <v>0.62857142857142856</v>
          </cell>
          <cell r="AB22">
            <v>0.37142857142857139</v>
          </cell>
          <cell r="AD22">
            <v>2028</v>
          </cell>
          <cell r="AE22">
            <v>1.4999999999999999E-2</v>
          </cell>
          <cell r="AF22">
            <v>1.4999999999999999E-2</v>
          </cell>
          <cell r="AG22">
            <v>1.4999999999999999E-2</v>
          </cell>
          <cell r="AH22">
            <v>3.2762500000000028E-2</v>
          </cell>
          <cell r="AI22">
            <v>3.2762500000000028E-2</v>
          </cell>
          <cell r="AJ22">
            <v>3.2762500000000028E-2</v>
          </cell>
        </row>
        <row r="23">
          <cell r="A23">
            <v>2029</v>
          </cell>
          <cell r="B23">
            <v>3.5799999999999998E-2</v>
          </cell>
          <cell r="C23">
            <v>3.5799999999999998E-2</v>
          </cell>
          <cell r="D23">
            <v>1.7500000000000002E-2</v>
          </cell>
          <cell r="E23">
            <v>1.1013046968917362E-3</v>
          </cell>
          <cell r="F23">
            <v>0.73178149275322257</v>
          </cell>
          <cell r="H23">
            <v>2029</v>
          </cell>
          <cell r="I23">
            <v>0</v>
          </cell>
          <cell r="J23">
            <v>0</v>
          </cell>
          <cell r="K23">
            <v>0</v>
          </cell>
          <cell r="L23">
            <v>0</v>
          </cell>
          <cell r="M23">
            <v>1.7500000000000071E-2</v>
          </cell>
          <cell r="N23">
            <v>1.7500000000000071E-2</v>
          </cell>
          <cell r="O23">
            <v>1.7500000000000071E-2</v>
          </cell>
          <cell r="P23">
            <v>1.7500000000000071E-2</v>
          </cell>
          <cell r="R23">
            <v>2029</v>
          </cell>
          <cell r="S23">
            <v>0.1008</v>
          </cell>
          <cell r="T23">
            <v>6.1600000000000002E-2</v>
          </cell>
          <cell r="U23">
            <v>0.16239999999999999</v>
          </cell>
          <cell r="V23">
            <v>2.2000000000000001E-3</v>
          </cell>
          <cell r="W23">
            <v>1.2999999999999999E-3</v>
          </cell>
          <cell r="X23">
            <v>3.5000000000000001E-3</v>
          </cell>
          <cell r="Y23">
            <v>0.62068965517241381</v>
          </cell>
          <cell r="Z23">
            <v>0.37931034482758624</v>
          </cell>
          <cell r="AA23">
            <v>0.62857142857142856</v>
          </cell>
          <cell r="AB23">
            <v>0.37142857142857139</v>
          </cell>
          <cell r="AD23">
            <v>2029</v>
          </cell>
          <cell r="AE23">
            <v>1.4999999999999999E-2</v>
          </cell>
          <cell r="AF23">
            <v>1.4999999999999999E-2</v>
          </cell>
          <cell r="AG23">
            <v>1.4999999999999999E-2</v>
          </cell>
          <cell r="AH23">
            <v>3.2762500000000028E-2</v>
          </cell>
          <cell r="AI23">
            <v>3.2762500000000028E-2</v>
          </cell>
          <cell r="AJ23">
            <v>3.2762500000000028E-2</v>
          </cell>
        </row>
        <row r="24">
          <cell r="A24">
            <v>2030</v>
          </cell>
          <cell r="B24">
            <v>3.5799999999999998E-2</v>
          </cell>
          <cell r="C24">
            <v>3.5799999999999998E-2</v>
          </cell>
          <cell r="D24">
            <v>1.7500000000000002E-2</v>
          </cell>
          <cell r="E24">
            <v>1.0685776761323318E-3</v>
          </cell>
          <cell r="F24">
            <v>0.71919557027343739</v>
          </cell>
          <cell r="H24">
            <v>2030</v>
          </cell>
          <cell r="I24">
            <v>0</v>
          </cell>
          <cell r="J24">
            <v>0</v>
          </cell>
          <cell r="K24">
            <v>0</v>
          </cell>
          <cell r="L24">
            <v>0</v>
          </cell>
          <cell r="M24">
            <v>1.7500000000000071E-2</v>
          </cell>
          <cell r="N24">
            <v>1.7500000000000071E-2</v>
          </cell>
          <cell r="O24">
            <v>1.7500000000000071E-2</v>
          </cell>
          <cell r="P24">
            <v>1.7500000000000071E-2</v>
          </cell>
          <cell r="R24">
            <v>2030</v>
          </cell>
          <cell r="S24">
            <v>0.1008</v>
          </cell>
          <cell r="T24">
            <v>6.1600000000000002E-2</v>
          </cell>
          <cell r="U24">
            <v>0.16239999999999999</v>
          </cell>
          <cell r="V24">
            <v>2.2000000000000001E-3</v>
          </cell>
          <cell r="W24">
            <v>1.2999999999999999E-3</v>
          </cell>
          <cell r="X24">
            <v>3.5000000000000001E-3</v>
          </cell>
          <cell r="Y24">
            <v>0.62068965517241381</v>
          </cell>
          <cell r="Z24">
            <v>0.37931034482758624</v>
          </cell>
          <cell r="AA24">
            <v>0.62857142857142856</v>
          </cell>
          <cell r="AB24">
            <v>0.37142857142857139</v>
          </cell>
          <cell r="AD24">
            <v>2030</v>
          </cell>
          <cell r="AE24">
            <v>1.4999999999999999E-2</v>
          </cell>
          <cell r="AF24">
            <v>1.4999999999999999E-2</v>
          </cell>
          <cell r="AG24">
            <v>1.4999999999999999E-2</v>
          </cell>
          <cell r="AH24">
            <v>3.2762500000000028E-2</v>
          </cell>
          <cell r="AI24">
            <v>3.2762500000000028E-2</v>
          </cell>
          <cell r="AJ24">
            <v>3.2762500000000028E-2</v>
          </cell>
        </row>
        <row r="25">
          <cell r="A25">
            <v>2031</v>
          </cell>
          <cell r="B25">
            <v>3.5799999999999998E-2</v>
          </cell>
          <cell r="C25">
            <v>3.5799999999999998E-2</v>
          </cell>
          <cell r="D25">
            <v>1.7500000000000002E-2</v>
          </cell>
          <cell r="E25">
            <v>9.0119713940817192E-4</v>
          </cell>
          <cell r="F25">
            <v>0.70682611329084755</v>
          </cell>
          <cell r="H25">
            <v>2031</v>
          </cell>
          <cell r="I25">
            <v>0</v>
          </cell>
          <cell r="J25">
            <v>0</v>
          </cell>
          <cell r="K25">
            <v>0</v>
          </cell>
          <cell r="L25">
            <v>0</v>
          </cell>
          <cell r="M25">
            <v>1.7500000000000071E-2</v>
          </cell>
          <cell r="N25">
            <v>1.7500000000000071E-2</v>
          </cell>
          <cell r="O25">
            <v>1.7500000000000071E-2</v>
          </cell>
          <cell r="P25">
            <v>1.7500000000000071E-2</v>
          </cell>
          <cell r="R25">
            <v>2031</v>
          </cell>
          <cell r="S25">
            <v>0.1008</v>
          </cell>
          <cell r="T25">
            <v>6.1600000000000002E-2</v>
          </cell>
          <cell r="U25">
            <v>0.16239999999999999</v>
          </cell>
          <cell r="V25">
            <v>2.2000000000000001E-3</v>
          </cell>
          <cell r="W25">
            <v>1.2999999999999999E-3</v>
          </cell>
          <cell r="X25">
            <v>3.5000000000000001E-3</v>
          </cell>
          <cell r="Y25">
            <v>0.62068965517241381</v>
          </cell>
          <cell r="Z25">
            <v>0.37931034482758624</v>
          </cell>
          <cell r="AA25">
            <v>0.62857142857142856</v>
          </cell>
          <cell r="AB25">
            <v>0.37142857142857139</v>
          </cell>
          <cell r="AD25">
            <v>2031</v>
          </cell>
          <cell r="AE25">
            <v>1.4999999999999999E-2</v>
          </cell>
          <cell r="AF25">
            <v>1.4999999999999999E-2</v>
          </cell>
          <cell r="AG25">
            <v>1.4999999999999999E-2</v>
          </cell>
          <cell r="AH25">
            <v>3.2762500000000028E-2</v>
          </cell>
          <cell r="AI25">
            <v>3.2762500000000028E-2</v>
          </cell>
          <cell r="AJ25">
            <v>3.2762500000000028E-2</v>
          </cell>
        </row>
        <row r="26">
          <cell r="A26">
            <v>2032</v>
          </cell>
          <cell r="B26">
            <v>3.5799999999999998E-2</v>
          </cell>
          <cell r="C26">
            <v>3.5799999999999998E-2</v>
          </cell>
          <cell r="D26">
            <v>1.7500000000000002E-2</v>
          </cell>
          <cell r="E26">
            <v>4.3781667110653899E-4</v>
          </cell>
          <cell r="F26">
            <v>0.69466939881164369</v>
          </cell>
          <cell r="H26">
            <v>2032</v>
          </cell>
          <cell r="I26">
            <v>0</v>
          </cell>
          <cell r="J26">
            <v>0</v>
          </cell>
          <cell r="K26">
            <v>0</v>
          </cell>
          <cell r="L26">
            <v>0</v>
          </cell>
          <cell r="M26">
            <v>1.7500000000000071E-2</v>
          </cell>
          <cell r="N26">
            <v>1.7500000000000071E-2</v>
          </cell>
          <cell r="O26">
            <v>1.7500000000000071E-2</v>
          </cell>
          <cell r="P26">
            <v>1.7500000000000071E-2</v>
          </cell>
          <cell r="R26">
            <v>2032</v>
          </cell>
          <cell r="S26">
            <v>0.1008</v>
          </cell>
          <cell r="T26">
            <v>6.1600000000000002E-2</v>
          </cell>
          <cell r="U26">
            <v>0.16239999999999999</v>
          </cell>
          <cell r="V26">
            <v>2.2000000000000001E-3</v>
          </cell>
          <cell r="W26">
            <v>1.2999999999999999E-3</v>
          </cell>
          <cell r="X26">
            <v>3.5000000000000001E-3</v>
          </cell>
          <cell r="Y26">
            <v>0.62068965517241381</v>
          </cell>
          <cell r="Z26">
            <v>0.37931034482758624</v>
          </cell>
          <cell r="AA26">
            <v>0.62857142857142856</v>
          </cell>
          <cell r="AB26">
            <v>0.37142857142857139</v>
          </cell>
          <cell r="AD26">
            <v>2032</v>
          </cell>
          <cell r="AE26">
            <v>1.4999999999999999E-2</v>
          </cell>
          <cell r="AF26">
            <v>1.4999999999999999E-2</v>
          </cell>
          <cell r="AG26">
            <v>1.4999999999999999E-2</v>
          </cell>
          <cell r="AH26">
            <v>3.2762500000000028E-2</v>
          </cell>
          <cell r="AI26">
            <v>3.2762500000000028E-2</v>
          </cell>
          <cell r="AJ26">
            <v>3.2762500000000028E-2</v>
          </cell>
        </row>
        <row r="27">
          <cell r="A27">
            <v>2033</v>
          </cell>
          <cell r="B27">
            <v>3.5799999999999998E-2</v>
          </cell>
          <cell r="C27">
            <v>3.5799999999999998E-2</v>
          </cell>
          <cell r="D27">
            <v>1.7500000000000002E-2</v>
          </cell>
          <cell r="E27">
            <v>1.0693031187036794E-4</v>
          </cell>
          <cell r="F27">
            <v>0.68272176787385119</v>
          </cell>
          <cell r="H27">
            <v>2033</v>
          </cell>
          <cell r="I27">
            <v>0</v>
          </cell>
          <cell r="J27">
            <v>0</v>
          </cell>
          <cell r="K27">
            <v>0</v>
          </cell>
          <cell r="L27">
            <v>0</v>
          </cell>
          <cell r="M27">
            <v>1.7500000000000071E-2</v>
          </cell>
          <cell r="N27">
            <v>1.7500000000000071E-2</v>
          </cell>
          <cell r="O27">
            <v>1.7500000000000071E-2</v>
          </cell>
          <cell r="P27">
            <v>1.7500000000000071E-2</v>
          </cell>
          <cell r="R27">
            <v>2033</v>
          </cell>
          <cell r="S27">
            <v>0.1008</v>
          </cell>
          <cell r="T27">
            <v>6.1600000000000002E-2</v>
          </cell>
          <cell r="U27">
            <v>0.16239999999999999</v>
          </cell>
          <cell r="V27">
            <v>2.2000000000000001E-3</v>
          </cell>
          <cell r="W27">
            <v>1.2999999999999999E-3</v>
          </cell>
          <cell r="X27">
            <v>3.5000000000000001E-3</v>
          </cell>
          <cell r="Y27">
            <v>0.62068965517241381</v>
          </cell>
          <cell r="Z27">
            <v>0.37931034482758624</v>
          </cell>
          <cell r="AA27">
            <v>0.62857142857142856</v>
          </cell>
          <cell r="AB27">
            <v>0.37142857142857139</v>
          </cell>
          <cell r="AD27">
            <v>2033</v>
          </cell>
          <cell r="AE27">
            <v>1.4999999999999999E-2</v>
          </cell>
          <cell r="AF27">
            <v>1.4999999999999999E-2</v>
          </cell>
          <cell r="AG27">
            <v>1.4999999999999999E-2</v>
          </cell>
          <cell r="AH27">
            <v>3.2762500000000028E-2</v>
          </cell>
          <cell r="AI27">
            <v>3.2762500000000028E-2</v>
          </cell>
          <cell r="AJ27">
            <v>3.2762500000000028E-2</v>
          </cell>
        </row>
        <row r="28">
          <cell r="A28">
            <v>2034</v>
          </cell>
          <cell r="B28">
            <v>3.5799999999999998E-2</v>
          </cell>
          <cell r="C28">
            <v>3.5799999999999998E-2</v>
          </cell>
          <cell r="D28">
            <v>1.7500000000000002E-2</v>
          </cell>
          <cell r="E28">
            <v>4.8563464912865228E-4</v>
          </cell>
          <cell r="F28">
            <v>0.67097962444604531</v>
          </cell>
          <cell r="H28">
            <v>2034</v>
          </cell>
          <cell r="I28">
            <v>0</v>
          </cell>
          <cell r="J28">
            <v>0</v>
          </cell>
          <cell r="K28">
            <v>0</v>
          </cell>
          <cell r="L28">
            <v>0</v>
          </cell>
          <cell r="M28">
            <v>1.7500000000000071E-2</v>
          </cell>
          <cell r="N28">
            <v>1.7500000000000071E-2</v>
          </cell>
          <cell r="O28">
            <v>1.7500000000000071E-2</v>
          </cell>
          <cell r="P28">
            <v>1.7500000000000071E-2</v>
          </cell>
          <cell r="R28">
            <v>2034</v>
          </cell>
          <cell r="S28">
            <v>0.1008</v>
          </cell>
          <cell r="T28">
            <v>6.1600000000000002E-2</v>
          </cell>
          <cell r="U28">
            <v>0.16239999999999999</v>
          </cell>
          <cell r="V28">
            <v>2.2000000000000001E-3</v>
          </cell>
          <cell r="W28">
            <v>1.2999999999999999E-3</v>
          </cell>
          <cell r="X28">
            <v>3.5000000000000001E-3</v>
          </cell>
          <cell r="Y28">
            <v>0.62068965517241381</v>
          </cell>
          <cell r="Z28">
            <v>0.37931034482758624</v>
          </cell>
          <cell r="AA28">
            <v>0.62857142857142856</v>
          </cell>
          <cell r="AB28">
            <v>0.37142857142857139</v>
          </cell>
          <cell r="AD28">
            <v>2034</v>
          </cell>
          <cell r="AE28">
            <v>1.4999999999999999E-2</v>
          </cell>
          <cell r="AF28">
            <v>1.4999999999999999E-2</v>
          </cell>
          <cell r="AG28">
            <v>1.4999999999999999E-2</v>
          </cell>
          <cell r="AH28">
            <v>3.2762500000000028E-2</v>
          </cell>
          <cell r="AI28">
            <v>3.2762500000000028E-2</v>
          </cell>
          <cell r="AJ28">
            <v>3.2762500000000028E-2</v>
          </cell>
        </row>
        <row r="29">
          <cell r="A29">
            <v>2035</v>
          </cell>
          <cell r="B29">
            <v>3.5799999999999998E-2</v>
          </cell>
          <cell r="C29">
            <v>3.5799999999999998E-2</v>
          </cell>
          <cell r="D29">
            <v>1.7500000000000002E-2</v>
          </cell>
          <cell r="E29">
            <v>1.1552858994816617E-3</v>
          </cell>
          <cell r="F29">
            <v>0.65943943434500762</v>
          </cell>
          <cell r="H29">
            <v>2035</v>
          </cell>
          <cell r="I29">
            <v>0</v>
          </cell>
          <cell r="J29">
            <v>0</v>
          </cell>
          <cell r="K29">
            <v>0</v>
          </cell>
          <cell r="L29">
            <v>0</v>
          </cell>
          <cell r="M29">
            <v>1.7500000000000071E-2</v>
          </cell>
          <cell r="N29">
            <v>1.7500000000000071E-2</v>
          </cell>
          <cell r="O29">
            <v>1.7500000000000071E-2</v>
          </cell>
          <cell r="P29">
            <v>1.7500000000000071E-2</v>
          </cell>
          <cell r="R29">
            <v>2035</v>
          </cell>
          <cell r="S29">
            <v>0.1008</v>
          </cell>
          <cell r="T29">
            <v>6.1600000000000002E-2</v>
          </cell>
          <cell r="U29">
            <v>0.16239999999999999</v>
          </cell>
          <cell r="V29">
            <v>2.2000000000000001E-3</v>
          </cell>
          <cell r="W29">
            <v>1.2999999999999999E-3</v>
          </cell>
          <cell r="X29">
            <v>3.5000000000000001E-3</v>
          </cell>
          <cell r="Y29">
            <v>0.62068965517241381</v>
          </cell>
          <cell r="Z29">
            <v>0.37931034482758624</v>
          </cell>
          <cell r="AA29">
            <v>0.62857142857142856</v>
          </cell>
          <cell r="AB29">
            <v>0.37142857142857139</v>
          </cell>
          <cell r="AD29">
            <v>2035</v>
          </cell>
          <cell r="AE29">
            <v>1.4999999999999999E-2</v>
          </cell>
          <cell r="AF29">
            <v>1.4999999999999999E-2</v>
          </cell>
          <cell r="AG29">
            <v>1.4999999999999999E-2</v>
          </cell>
          <cell r="AH29">
            <v>3.2762500000000028E-2</v>
          </cell>
          <cell r="AI29">
            <v>3.2762500000000028E-2</v>
          </cell>
          <cell r="AJ29">
            <v>3.2762500000000028E-2</v>
          </cell>
        </row>
        <row r="30">
          <cell r="A30">
            <v>2036</v>
          </cell>
          <cell r="B30">
            <v>3.5799999999999998E-2</v>
          </cell>
          <cell r="C30">
            <v>3.5799999999999998E-2</v>
          </cell>
          <cell r="D30">
            <v>1.7500000000000002E-2</v>
          </cell>
          <cell r="E30">
            <v>1.986136522839077E-3</v>
          </cell>
          <cell r="F30">
            <v>0.64809772417199762</v>
          </cell>
          <cell r="H30">
            <v>2036</v>
          </cell>
          <cell r="I30">
            <v>0</v>
          </cell>
          <cell r="J30">
            <v>0</v>
          </cell>
          <cell r="K30">
            <v>0</v>
          </cell>
          <cell r="L30">
            <v>0</v>
          </cell>
          <cell r="M30">
            <v>1.7500000000000071E-2</v>
          </cell>
          <cell r="N30">
            <v>1.7500000000000071E-2</v>
          </cell>
          <cell r="O30">
            <v>1.7500000000000071E-2</v>
          </cell>
          <cell r="P30">
            <v>1.7500000000000071E-2</v>
          </cell>
          <cell r="R30">
            <v>2036</v>
          </cell>
          <cell r="S30">
            <v>0.1008</v>
          </cell>
          <cell r="T30">
            <v>6.1600000000000002E-2</v>
          </cell>
          <cell r="U30">
            <v>0.16239999999999999</v>
          </cell>
          <cell r="V30">
            <v>2.2000000000000001E-3</v>
          </cell>
          <cell r="W30">
            <v>1.2999999999999999E-3</v>
          </cell>
          <cell r="X30">
            <v>3.5000000000000001E-3</v>
          </cell>
          <cell r="Y30">
            <v>0.62068965517241381</v>
          </cell>
          <cell r="Z30">
            <v>0.37931034482758624</v>
          </cell>
          <cell r="AA30">
            <v>0.62857142857142856</v>
          </cell>
          <cell r="AB30">
            <v>0.37142857142857139</v>
          </cell>
          <cell r="AD30">
            <v>2036</v>
          </cell>
          <cell r="AE30">
            <v>1.4999999999999999E-2</v>
          </cell>
          <cell r="AF30">
            <v>1.4999999999999999E-2</v>
          </cell>
          <cell r="AG30">
            <v>1.4999999999999999E-2</v>
          </cell>
          <cell r="AH30">
            <v>3.2762500000000028E-2</v>
          </cell>
          <cell r="AI30">
            <v>3.2762500000000028E-2</v>
          </cell>
          <cell r="AJ30">
            <v>3.2762500000000028E-2</v>
          </cell>
        </row>
        <row r="31">
          <cell r="A31">
            <v>2037</v>
          </cell>
          <cell r="B31">
            <v>3.5799999999999998E-2</v>
          </cell>
          <cell r="C31">
            <v>3.5799999999999998E-2</v>
          </cell>
          <cell r="D31">
            <v>1.7500000000000002E-2</v>
          </cell>
          <cell r="E31">
            <v>2.3801925094888432E-3</v>
          </cell>
          <cell r="F31">
            <v>0.6369510802673195</v>
          </cell>
          <cell r="H31">
            <v>2037</v>
          </cell>
          <cell r="I31">
            <v>0</v>
          </cell>
          <cell r="J31">
            <v>0</v>
          </cell>
          <cell r="K31">
            <v>0</v>
          </cell>
          <cell r="L31">
            <v>0</v>
          </cell>
          <cell r="M31">
            <v>1.7500000000000071E-2</v>
          </cell>
          <cell r="N31">
            <v>1.7500000000000071E-2</v>
          </cell>
          <cell r="O31">
            <v>1.7500000000000071E-2</v>
          </cell>
          <cell r="P31">
            <v>1.7500000000000071E-2</v>
          </cell>
          <cell r="R31">
            <v>2037</v>
          </cell>
          <cell r="S31">
            <v>0.1008</v>
          </cell>
          <cell r="T31">
            <v>6.1600000000000002E-2</v>
          </cell>
          <cell r="U31">
            <v>0.16239999999999999</v>
          </cell>
          <cell r="V31">
            <v>2.2000000000000001E-3</v>
          </cell>
          <cell r="W31">
            <v>1.2999999999999999E-3</v>
          </cell>
          <cell r="X31">
            <v>3.5000000000000001E-3</v>
          </cell>
          <cell r="Y31">
            <v>0.62068965517241381</v>
          </cell>
          <cell r="Z31">
            <v>0.37931034482758624</v>
          </cell>
          <cell r="AA31">
            <v>0.62857142857142856</v>
          </cell>
          <cell r="AB31">
            <v>0.37142857142857139</v>
          </cell>
          <cell r="AD31">
            <v>2037</v>
          </cell>
          <cell r="AE31">
            <v>1.4999999999999999E-2</v>
          </cell>
          <cell r="AF31">
            <v>1.4999999999999999E-2</v>
          </cell>
          <cell r="AG31">
            <v>1.4999999999999999E-2</v>
          </cell>
          <cell r="AH31">
            <v>3.2762500000000028E-2</v>
          </cell>
          <cell r="AI31">
            <v>3.2762500000000028E-2</v>
          </cell>
          <cell r="AJ31">
            <v>3.2762500000000028E-2</v>
          </cell>
        </row>
        <row r="32">
          <cell r="A32">
            <v>2038</v>
          </cell>
          <cell r="B32">
            <v>3.5799999999999998E-2</v>
          </cell>
          <cell r="C32">
            <v>3.5799999999999998E-2</v>
          </cell>
          <cell r="D32">
            <v>1.7500000000000002E-2</v>
          </cell>
          <cell r="E32">
            <v>3.0199597817988089E-3</v>
          </cell>
          <cell r="F32">
            <v>0.62599614768286926</v>
          </cell>
          <cell r="H32">
            <v>2038</v>
          </cell>
          <cell r="I32">
            <v>0</v>
          </cell>
          <cell r="J32">
            <v>0</v>
          </cell>
          <cell r="K32">
            <v>0</v>
          </cell>
          <cell r="L32">
            <v>0</v>
          </cell>
          <cell r="M32">
            <v>1.7500000000000071E-2</v>
          </cell>
          <cell r="N32">
            <v>1.7500000000000071E-2</v>
          </cell>
          <cell r="O32">
            <v>1.7500000000000071E-2</v>
          </cell>
          <cell r="P32">
            <v>1.7500000000000071E-2</v>
          </cell>
          <cell r="R32">
            <v>2038</v>
          </cell>
          <cell r="S32">
            <v>0.1008</v>
          </cell>
          <cell r="T32">
            <v>6.1600000000000002E-2</v>
          </cell>
          <cell r="U32">
            <v>0.16239999999999999</v>
          </cell>
          <cell r="V32">
            <v>2.2000000000000001E-3</v>
          </cell>
          <cell r="W32">
            <v>1.2999999999999999E-3</v>
          </cell>
          <cell r="X32">
            <v>3.5000000000000001E-3</v>
          </cell>
          <cell r="Y32">
            <v>0.62068965517241381</v>
          </cell>
          <cell r="Z32">
            <v>0.37931034482758624</v>
          </cell>
          <cell r="AA32">
            <v>0.62857142857142856</v>
          </cell>
          <cell r="AB32">
            <v>0.37142857142857139</v>
          </cell>
          <cell r="AD32">
            <v>2038</v>
          </cell>
          <cell r="AE32">
            <v>1.4999999999999999E-2</v>
          </cell>
          <cell r="AF32">
            <v>1.4999999999999999E-2</v>
          </cell>
          <cell r="AG32">
            <v>1.4999999999999999E-2</v>
          </cell>
          <cell r="AH32">
            <v>3.2762500000000028E-2</v>
          </cell>
          <cell r="AI32">
            <v>3.2762500000000028E-2</v>
          </cell>
          <cell r="AJ32">
            <v>3.2762500000000028E-2</v>
          </cell>
        </row>
        <row r="33">
          <cell r="A33">
            <v>2039</v>
          </cell>
          <cell r="B33">
            <v>3.5799999999999998E-2</v>
          </cell>
          <cell r="C33">
            <v>3.5799999999999998E-2</v>
          </cell>
          <cell r="D33">
            <v>1.7500000000000002E-2</v>
          </cell>
          <cell r="E33">
            <v>2.8430559864687233E-3</v>
          </cell>
          <cell r="F33">
            <v>0.61522962917235302</v>
          </cell>
          <cell r="H33">
            <v>2039</v>
          </cell>
          <cell r="I33">
            <v>0</v>
          </cell>
          <cell r="J33">
            <v>0</v>
          </cell>
          <cell r="K33">
            <v>0</v>
          </cell>
          <cell r="L33">
            <v>0</v>
          </cell>
          <cell r="M33">
            <v>1.7500000000000071E-2</v>
          </cell>
          <cell r="N33">
            <v>1.7500000000000071E-2</v>
          </cell>
          <cell r="O33">
            <v>1.7500000000000071E-2</v>
          </cell>
          <cell r="P33">
            <v>1.7500000000000071E-2</v>
          </cell>
          <cell r="R33">
            <v>2039</v>
          </cell>
          <cell r="S33">
            <v>0.1008</v>
          </cell>
          <cell r="T33">
            <v>6.1600000000000002E-2</v>
          </cell>
          <cell r="U33">
            <v>0.16239999999999999</v>
          </cell>
          <cell r="V33">
            <v>2.2000000000000001E-3</v>
          </cell>
          <cell r="W33">
            <v>1.2999999999999999E-3</v>
          </cell>
          <cell r="X33">
            <v>3.5000000000000001E-3</v>
          </cell>
          <cell r="Y33">
            <v>0.62068965517241381</v>
          </cell>
          <cell r="Z33">
            <v>0.37931034482758624</v>
          </cell>
          <cell r="AA33">
            <v>0.62857142857142856</v>
          </cell>
          <cell r="AB33">
            <v>0.37142857142857139</v>
          </cell>
          <cell r="AD33">
            <v>2039</v>
          </cell>
          <cell r="AE33">
            <v>1.4999999999999999E-2</v>
          </cell>
          <cell r="AF33">
            <v>1.4999999999999999E-2</v>
          </cell>
          <cell r="AG33">
            <v>1.4999999999999999E-2</v>
          </cell>
          <cell r="AH33">
            <v>3.2762500000000028E-2</v>
          </cell>
          <cell r="AI33">
            <v>3.2762500000000028E-2</v>
          </cell>
          <cell r="AJ33">
            <v>3.2762500000000028E-2</v>
          </cell>
        </row>
        <row r="34">
          <cell r="A34">
            <v>2040</v>
          </cell>
          <cell r="B34">
            <v>3.5799999999999998E-2</v>
          </cell>
          <cell r="C34">
            <v>3.5799999999999998E-2</v>
          </cell>
          <cell r="D34">
            <v>1.7500000000000002E-2</v>
          </cell>
          <cell r="E34">
            <v>2.3953634483715458E-3</v>
          </cell>
          <cell r="F34">
            <v>0.60464828419887273</v>
          </cell>
          <cell r="H34">
            <v>2040</v>
          </cell>
          <cell r="I34">
            <v>0</v>
          </cell>
          <cell r="J34">
            <v>0</v>
          </cell>
          <cell r="K34">
            <v>0</v>
          </cell>
          <cell r="L34">
            <v>0</v>
          </cell>
          <cell r="M34">
            <v>1.7500000000000071E-2</v>
          </cell>
          <cell r="N34">
            <v>1.7500000000000071E-2</v>
          </cell>
          <cell r="O34">
            <v>1.7500000000000071E-2</v>
          </cell>
          <cell r="P34">
            <v>1.7500000000000071E-2</v>
          </cell>
          <cell r="R34">
            <v>2040</v>
          </cell>
          <cell r="S34">
            <v>0.1008</v>
          </cell>
          <cell r="T34">
            <v>6.1600000000000002E-2</v>
          </cell>
          <cell r="U34">
            <v>0.16239999999999999</v>
          </cell>
          <cell r="V34">
            <v>2.2000000000000001E-3</v>
          </cell>
          <cell r="W34">
            <v>1.2999999999999999E-3</v>
          </cell>
          <cell r="X34">
            <v>3.5000000000000001E-3</v>
          </cell>
          <cell r="Y34">
            <v>0.62068965517241381</v>
          </cell>
          <cell r="Z34">
            <v>0.37931034482758624</v>
          </cell>
          <cell r="AA34">
            <v>0.62857142857142856</v>
          </cell>
          <cell r="AB34">
            <v>0.37142857142857139</v>
          </cell>
          <cell r="AD34">
            <v>2040</v>
          </cell>
          <cell r="AE34">
            <v>1.4999999999999999E-2</v>
          </cell>
          <cell r="AF34">
            <v>1.4999999999999999E-2</v>
          </cell>
          <cell r="AG34">
            <v>1.4999999999999999E-2</v>
          </cell>
          <cell r="AH34">
            <v>3.2762500000000028E-2</v>
          </cell>
          <cell r="AI34">
            <v>3.2762500000000028E-2</v>
          </cell>
          <cell r="AJ34">
            <v>3.2762500000000028E-2</v>
          </cell>
        </row>
        <row r="35">
          <cell r="A35">
            <v>2041</v>
          </cell>
          <cell r="B35">
            <v>3.5799999999999998E-2</v>
          </cell>
          <cell r="C35">
            <v>3.5799999999999998E-2</v>
          </cell>
          <cell r="D35">
            <v>1.7500000000000002E-2</v>
          </cell>
          <cell r="E35">
            <v>1.8544600536498645E-3</v>
          </cell>
          <cell r="F35">
            <v>0.59424892795958006</v>
          </cell>
          <cell r="H35">
            <v>2041</v>
          </cell>
          <cell r="I35">
            <v>0</v>
          </cell>
          <cell r="J35">
            <v>0</v>
          </cell>
          <cell r="K35">
            <v>0</v>
          </cell>
          <cell r="L35">
            <v>0</v>
          </cell>
          <cell r="M35">
            <v>1.7500000000000071E-2</v>
          </cell>
          <cell r="N35">
            <v>1.7500000000000071E-2</v>
          </cell>
          <cell r="O35">
            <v>1.7500000000000071E-2</v>
          </cell>
          <cell r="P35">
            <v>1.7500000000000071E-2</v>
          </cell>
          <cell r="R35">
            <v>2041</v>
          </cell>
          <cell r="S35">
            <v>0.1008</v>
          </cell>
          <cell r="T35">
            <v>6.1600000000000002E-2</v>
          </cell>
          <cell r="U35">
            <v>0.16239999999999999</v>
          </cell>
          <cell r="V35">
            <v>2.2000000000000001E-3</v>
          </cell>
          <cell r="W35">
            <v>1.2999999999999999E-3</v>
          </cell>
          <cell r="X35">
            <v>3.5000000000000001E-3</v>
          </cell>
          <cell r="Y35">
            <v>0.62068965517241381</v>
          </cell>
          <cell r="Z35">
            <v>0.37931034482758624</v>
          </cell>
          <cell r="AA35">
            <v>0.62857142857142856</v>
          </cell>
          <cell r="AB35">
            <v>0.37142857142857139</v>
          </cell>
          <cell r="AD35">
            <v>2041</v>
          </cell>
          <cell r="AE35">
            <v>1.4999999999999999E-2</v>
          </cell>
          <cell r="AF35">
            <v>1.4999999999999999E-2</v>
          </cell>
          <cell r="AG35">
            <v>1.4999999999999999E-2</v>
          </cell>
          <cell r="AH35">
            <v>3.2762500000000028E-2</v>
          </cell>
          <cell r="AI35">
            <v>3.2762500000000028E-2</v>
          </cell>
          <cell r="AJ35">
            <v>3.2762500000000028E-2</v>
          </cell>
        </row>
        <row r="36">
          <cell r="A36">
            <v>2042</v>
          </cell>
          <cell r="B36">
            <v>3.5799999999999998E-2</v>
          </cell>
          <cell r="C36">
            <v>3.5799999999999998E-2</v>
          </cell>
          <cell r="D36">
            <v>1.7500000000000002E-2</v>
          </cell>
          <cell r="E36">
            <v>1.241095890462951E-3</v>
          </cell>
          <cell r="F36">
            <v>0.58402843042710573</v>
          </cell>
          <cell r="H36">
            <v>2042</v>
          </cell>
          <cell r="I36">
            <v>0</v>
          </cell>
          <cell r="J36">
            <v>0</v>
          </cell>
          <cell r="K36">
            <v>0</v>
          </cell>
          <cell r="L36">
            <v>0</v>
          </cell>
          <cell r="M36">
            <v>1.7500000000000071E-2</v>
          </cell>
          <cell r="N36">
            <v>1.7500000000000071E-2</v>
          </cell>
          <cell r="O36">
            <v>1.7500000000000071E-2</v>
          </cell>
          <cell r="P36">
            <v>1.7500000000000071E-2</v>
          </cell>
          <cell r="R36">
            <v>2042</v>
          </cell>
          <cell r="S36">
            <v>0.1008</v>
          </cell>
          <cell r="T36">
            <v>6.1600000000000002E-2</v>
          </cell>
          <cell r="U36">
            <v>0.16239999999999999</v>
          </cell>
          <cell r="V36">
            <v>2.2000000000000001E-3</v>
          </cell>
          <cell r="W36">
            <v>1.2999999999999999E-3</v>
          </cell>
          <cell r="X36">
            <v>3.5000000000000001E-3</v>
          </cell>
          <cell r="Y36">
            <v>0.62068965517241381</v>
          </cell>
          <cell r="Z36">
            <v>0.37931034482758624</v>
          </cell>
          <cell r="AA36">
            <v>0.62857142857142856</v>
          </cell>
          <cell r="AB36">
            <v>0.37142857142857139</v>
          </cell>
          <cell r="AD36">
            <v>2042</v>
          </cell>
          <cell r="AE36">
            <v>1.4999999999999999E-2</v>
          </cell>
          <cell r="AF36">
            <v>1.4999999999999999E-2</v>
          </cell>
          <cell r="AG36">
            <v>1.4999999999999999E-2</v>
          </cell>
          <cell r="AH36">
            <v>3.2762500000000028E-2</v>
          </cell>
          <cell r="AI36">
            <v>3.2762500000000028E-2</v>
          </cell>
          <cell r="AJ36">
            <v>3.2762500000000028E-2</v>
          </cell>
        </row>
        <row r="37">
          <cell r="A37">
            <v>2043</v>
          </cell>
          <cell r="B37">
            <v>3.5799999999999998E-2</v>
          </cell>
          <cell r="C37">
            <v>3.5799999999999998E-2</v>
          </cell>
          <cell r="D37">
            <v>1.7500000000000002E-2</v>
          </cell>
          <cell r="E37">
            <v>9.7421973450106947E-4</v>
          </cell>
          <cell r="F37">
            <v>0.57398371540747484</v>
          </cell>
          <cell r="H37">
            <v>2043</v>
          </cell>
          <cell r="I37">
            <v>0</v>
          </cell>
          <cell r="J37">
            <v>0</v>
          </cell>
          <cell r="K37">
            <v>0</v>
          </cell>
          <cell r="L37">
            <v>0</v>
          </cell>
          <cell r="M37">
            <v>1.7500000000000071E-2</v>
          </cell>
          <cell r="N37">
            <v>1.7500000000000071E-2</v>
          </cell>
          <cell r="O37">
            <v>1.7500000000000071E-2</v>
          </cell>
          <cell r="P37">
            <v>1.7500000000000071E-2</v>
          </cell>
          <cell r="R37">
            <v>2043</v>
          </cell>
          <cell r="S37">
            <v>0.1008</v>
          </cell>
          <cell r="T37">
            <v>6.1600000000000002E-2</v>
          </cell>
          <cell r="U37">
            <v>0.16239999999999999</v>
          </cell>
          <cell r="V37">
            <v>2.2000000000000001E-3</v>
          </cell>
          <cell r="W37">
            <v>1.2999999999999999E-3</v>
          </cell>
          <cell r="X37">
            <v>3.5000000000000001E-3</v>
          </cell>
          <cell r="Y37">
            <v>0.62068965517241381</v>
          </cell>
          <cell r="Z37">
            <v>0.37931034482758624</v>
          </cell>
          <cell r="AA37">
            <v>0.62857142857142856</v>
          </cell>
          <cell r="AB37">
            <v>0.37142857142857139</v>
          </cell>
          <cell r="AD37">
            <v>2043</v>
          </cell>
          <cell r="AE37">
            <v>1.4999999999999999E-2</v>
          </cell>
          <cell r="AF37">
            <v>1.4999999999999999E-2</v>
          </cell>
          <cell r="AG37">
            <v>1.4999999999999999E-2</v>
          </cell>
          <cell r="AH37">
            <v>3.2762500000000028E-2</v>
          </cell>
          <cell r="AI37">
            <v>3.2762500000000028E-2</v>
          </cell>
          <cell r="AJ37">
            <v>3.2762500000000028E-2</v>
          </cell>
        </row>
        <row r="38">
          <cell r="A38">
            <v>2044</v>
          </cell>
          <cell r="B38">
            <v>3.5799999999999998E-2</v>
          </cell>
          <cell r="C38">
            <v>3.5799999999999998E-2</v>
          </cell>
          <cell r="D38">
            <v>1.7500000000000002E-2</v>
          </cell>
          <cell r="E38">
            <v>1.3309661700025011E-3</v>
          </cell>
          <cell r="F38">
            <v>0.56411175961422588</v>
          </cell>
          <cell r="H38">
            <v>2044</v>
          </cell>
          <cell r="I38">
            <v>0</v>
          </cell>
          <cell r="J38">
            <v>0</v>
          </cell>
          <cell r="K38">
            <v>0</v>
          </cell>
          <cell r="L38">
            <v>0</v>
          </cell>
          <cell r="M38">
            <v>1.7500000000000071E-2</v>
          </cell>
          <cell r="N38">
            <v>1.7500000000000071E-2</v>
          </cell>
          <cell r="O38">
            <v>1.7500000000000071E-2</v>
          </cell>
          <cell r="P38">
            <v>1.7500000000000071E-2</v>
          </cell>
          <cell r="R38">
            <v>2044</v>
          </cell>
          <cell r="S38">
            <v>0.1008</v>
          </cell>
          <cell r="T38">
            <v>6.1600000000000002E-2</v>
          </cell>
          <cell r="U38">
            <v>0.16239999999999999</v>
          </cell>
          <cell r="V38">
            <v>2.2000000000000001E-3</v>
          </cell>
          <cell r="W38">
            <v>1.2999999999999999E-3</v>
          </cell>
          <cell r="X38">
            <v>3.5000000000000001E-3</v>
          </cell>
          <cell r="Y38">
            <v>0.62068965517241381</v>
          </cell>
          <cell r="Z38">
            <v>0.37931034482758624</v>
          </cell>
          <cell r="AA38">
            <v>0.62857142857142856</v>
          </cell>
          <cell r="AB38">
            <v>0.37142857142857139</v>
          </cell>
          <cell r="AD38">
            <v>2044</v>
          </cell>
          <cell r="AE38">
            <v>1.4999999999999999E-2</v>
          </cell>
          <cell r="AF38">
            <v>1.4999999999999999E-2</v>
          </cell>
          <cell r="AG38">
            <v>1.4999999999999999E-2</v>
          </cell>
          <cell r="AH38">
            <v>3.2762500000000028E-2</v>
          </cell>
          <cell r="AI38">
            <v>3.2762500000000028E-2</v>
          </cell>
          <cell r="AJ38">
            <v>3.2762500000000028E-2</v>
          </cell>
        </row>
        <row r="39">
          <cell r="A39">
            <v>2045</v>
          </cell>
          <cell r="B39">
            <v>3.5799999999999998E-2</v>
          </cell>
          <cell r="C39">
            <v>3.5799999999999998E-2</v>
          </cell>
          <cell r="D39">
            <v>1.7500000000000002E-2</v>
          </cell>
          <cell r="E39">
            <v>1.1435966484136806E-3</v>
          </cell>
          <cell r="F39">
            <v>0.55440959175845295</v>
          </cell>
          <cell r="H39">
            <v>2045</v>
          </cell>
          <cell r="I39">
            <v>0</v>
          </cell>
          <cell r="J39">
            <v>0</v>
          </cell>
          <cell r="K39">
            <v>0</v>
          </cell>
          <cell r="L39">
            <v>0</v>
          </cell>
          <cell r="M39">
            <v>1.7500000000000071E-2</v>
          </cell>
          <cell r="N39">
            <v>1.7500000000000071E-2</v>
          </cell>
          <cell r="O39">
            <v>1.7500000000000071E-2</v>
          </cell>
          <cell r="P39">
            <v>1.7500000000000071E-2</v>
          </cell>
          <cell r="R39">
            <v>2045</v>
          </cell>
          <cell r="S39">
            <v>0.1008</v>
          </cell>
          <cell r="T39">
            <v>6.1600000000000002E-2</v>
          </cell>
          <cell r="U39">
            <v>0.16239999999999999</v>
          </cell>
          <cell r="V39">
            <v>2.2000000000000001E-3</v>
          </cell>
          <cell r="W39">
            <v>1.2999999999999999E-3</v>
          </cell>
          <cell r="X39">
            <v>3.5000000000000001E-3</v>
          </cell>
          <cell r="Y39">
            <v>0.62068965517241381</v>
          </cell>
          <cell r="Z39">
            <v>0.37931034482758624</v>
          </cell>
          <cell r="AA39">
            <v>0.62857142857142856</v>
          </cell>
          <cell r="AB39">
            <v>0.37142857142857139</v>
          </cell>
          <cell r="AD39">
            <v>2045</v>
          </cell>
          <cell r="AE39">
            <v>1.4999999999999999E-2</v>
          </cell>
          <cell r="AF39">
            <v>1.4999999999999999E-2</v>
          </cell>
          <cell r="AG39">
            <v>1.4999999999999999E-2</v>
          </cell>
          <cell r="AH39">
            <v>3.2762500000000028E-2</v>
          </cell>
          <cell r="AI39">
            <v>3.2762500000000028E-2</v>
          </cell>
          <cell r="AJ39">
            <v>3.2762500000000028E-2</v>
          </cell>
        </row>
        <row r="40">
          <cell r="A40">
            <v>2046</v>
          </cell>
          <cell r="B40">
            <v>3.5799999999999998E-2</v>
          </cell>
          <cell r="C40">
            <v>3.5799999999999998E-2</v>
          </cell>
          <cell r="D40">
            <v>1.7500000000000002E-2</v>
          </cell>
          <cell r="E40">
            <v>1.3675091132094863E-3</v>
          </cell>
          <cell r="F40">
            <v>0.54487429165449919</v>
          </cell>
          <cell r="H40">
            <v>2046</v>
          </cell>
          <cell r="I40">
            <v>0</v>
          </cell>
          <cell r="J40">
            <v>0</v>
          </cell>
          <cell r="K40">
            <v>0</v>
          </cell>
          <cell r="L40">
            <v>0</v>
          </cell>
          <cell r="M40">
            <v>1.7500000000000071E-2</v>
          </cell>
          <cell r="N40">
            <v>1.7500000000000071E-2</v>
          </cell>
          <cell r="O40">
            <v>1.7500000000000071E-2</v>
          </cell>
          <cell r="P40">
            <v>1.7500000000000071E-2</v>
          </cell>
          <cell r="R40">
            <v>2046</v>
          </cell>
          <cell r="S40">
            <v>0.1008</v>
          </cell>
          <cell r="T40">
            <v>6.1600000000000002E-2</v>
          </cell>
          <cell r="U40">
            <v>0.16239999999999999</v>
          </cell>
          <cell r="V40">
            <v>2.2000000000000001E-3</v>
          </cell>
          <cell r="W40">
            <v>1.2999999999999999E-3</v>
          </cell>
          <cell r="X40">
            <v>3.5000000000000001E-3</v>
          </cell>
          <cell r="Y40">
            <v>0.62068965517241381</v>
          </cell>
          <cell r="Z40">
            <v>0.37931034482758624</v>
          </cell>
          <cell r="AA40">
            <v>0.62857142857142856</v>
          </cell>
          <cell r="AB40">
            <v>0.37142857142857139</v>
          </cell>
          <cell r="AD40">
            <v>2046</v>
          </cell>
          <cell r="AE40">
            <v>1.4999999999999999E-2</v>
          </cell>
          <cell r="AF40">
            <v>1.4999999999999999E-2</v>
          </cell>
          <cell r="AG40">
            <v>1.4999999999999999E-2</v>
          </cell>
          <cell r="AH40">
            <v>3.2762500000000028E-2</v>
          </cell>
          <cell r="AI40">
            <v>3.2762500000000028E-2</v>
          </cell>
          <cell r="AJ40">
            <v>3.2762500000000028E-2</v>
          </cell>
        </row>
        <row r="41">
          <cell r="A41">
            <v>2047</v>
          </cell>
          <cell r="B41">
            <v>3.5799999999999998E-2</v>
          </cell>
          <cell r="C41">
            <v>3.5799999999999998E-2</v>
          </cell>
          <cell r="D41">
            <v>1.7500000000000002E-2</v>
          </cell>
          <cell r="E41">
            <v>1.7295894635527276E-3</v>
          </cell>
          <cell r="F41">
            <v>0.53550298934103113</v>
          </cell>
          <cell r="H41">
            <v>2047</v>
          </cell>
          <cell r="I41">
            <v>0</v>
          </cell>
          <cell r="J41">
            <v>0</v>
          </cell>
          <cell r="K41">
            <v>0</v>
          </cell>
          <cell r="L41">
            <v>0</v>
          </cell>
          <cell r="M41">
            <v>1.7500000000000071E-2</v>
          </cell>
          <cell r="N41">
            <v>1.7500000000000071E-2</v>
          </cell>
          <cell r="O41">
            <v>1.7500000000000071E-2</v>
          </cell>
          <cell r="P41">
            <v>1.7500000000000071E-2</v>
          </cell>
          <cell r="R41">
            <v>2047</v>
          </cell>
          <cell r="S41">
            <v>0.1008</v>
          </cell>
          <cell r="T41">
            <v>6.1600000000000002E-2</v>
          </cell>
          <cell r="U41">
            <v>0.16239999999999999</v>
          </cell>
          <cell r="V41">
            <v>2.2000000000000001E-3</v>
          </cell>
          <cell r="W41">
            <v>1.2999999999999999E-3</v>
          </cell>
          <cell r="X41">
            <v>3.5000000000000001E-3</v>
          </cell>
          <cell r="Y41">
            <v>0.62068965517241381</v>
          </cell>
          <cell r="Z41">
            <v>0.37931034482758624</v>
          </cell>
          <cell r="AA41">
            <v>0.62857142857142856</v>
          </cell>
          <cell r="AB41">
            <v>0.37142857142857139</v>
          </cell>
          <cell r="AD41">
            <v>2047</v>
          </cell>
          <cell r="AE41">
            <v>1.4999999999999999E-2</v>
          </cell>
          <cell r="AF41">
            <v>1.4999999999999999E-2</v>
          </cell>
          <cell r="AG41">
            <v>1.4999999999999999E-2</v>
          </cell>
          <cell r="AH41">
            <v>3.2762500000000028E-2</v>
          </cell>
          <cell r="AI41">
            <v>3.2762500000000028E-2</v>
          </cell>
          <cell r="AJ41">
            <v>3.2762500000000028E-2</v>
          </cell>
        </row>
        <row r="42">
          <cell r="A42">
            <v>2048</v>
          </cell>
          <cell r="B42">
            <v>3.5799999999999998E-2</v>
          </cell>
          <cell r="C42">
            <v>3.5799999999999998E-2</v>
          </cell>
          <cell r="D42">
            <v>1.7500000000000002E-2</v>
          </cell>
          <cell r="E42">
            <v>2.2218486583627239E-3</v>
          </cell>
          <cell r="F42">
            <v>0.52629286421722954</v>
          </cell>
          <cell r="H42">
            <v>2048</v>
          </cell>
          <cell r="I42">
            <v>0</v>
          </cell>
          <cell r="J42">
            <v>0</v>
          </cell>
          <cell r="K42">
            <v>0</v>
          </cell>
          <cell r="L42">
            <v>0</v>
          </cell>
          <cell r="M42">
            <v>1.7500000000000071E-2</v>
          </cell>
          <cell r="N42">
            <v>1.7500000000000071E-2</v>
          </cell>
          <cell r="O42">
            <v>1.7500000000000071E-2</v>
          </cell>
          <cell r="P42">
            <v>1.7500000000000071E-2</v>
          </cell>
          <cell r="R42">
            <v>2048</v>
          </cell>
          <cell r="S42">
            <v>0.1008</v>
          </cell>
          <cell r="T42">
            <v>6.1600000000000002E-2</v>
          </cell>
          <cell r="U42">
            <v>0.16239999999999999</v>
          </cell>
          <cell r="V42">
            <v>2.2000000000000001E-3</v>
          </cell>
          <cell r="W42">
            <v>1.2999999999999999E-3</v>
          </cell>
          <cell r="X42">
            <v>3.5000000000000001E-3</v>
          </cell>
          <cell r="Y42">
            <v>0.62068965517241381</v>
          </cell>
          <cell r="Z42">
            <v>0.37931034482758624</v>
          </cell>
          <cell r="AA42">
            <v>0.62857142857142856</v>
          </cell>
          <cell r="AB42">
            <v>0.37142857142857139</v>
          </cell>
          <cell r="AD42">
            <v>2048</v>
          </cell>
          <cell r="AE42">
            <v>1.4999999999999999E-2</v>
          </cell>
          <cell r="AF42">
            <v>1.4999999999999999E-2</v>
          </cell>
          <cell r="AG42">
            <v>1.4999999999999999E-2</v>
          </cell>
          <cell r="AH42">
            <v>3.2762500000000028E-2</v>
          </cell>
          <cell r="AI42">
            <v>3.2762500000000028E-2</v>
          </cell>
          <cell r="AJ42">
            <v>3.2762500000000028E-2</v>
          </cell>
        </row>
        <row r="43">
          <cell r="A43">
            <v>2049</v>
          </cell>
          <cell r="B43">
            <v>3.5799999999999998E-2</v>
          </cell>
          <cell r="C43">
            <v>3.5799999999999998E-2</v>
          </cell>
          <cell r="D43">
            <v>1.7500000000000002E-2</v>
          </cell>
          <cell r="E43">
            <v>2.3702887037448939E-3</v>
          </cell>
          <cell r="F43">
            <v>0.51724114419383738</v>
          </cell>
          <cell r="H43">
            <v>2049</v>
          </cell>
          <cell r="I43">
            <v>0</v>
          </cell>
          <cell r="J43">
            <v>0</v>
          </cell>
          <cell r="K43">
            <v>0</v>
          </cell>
          <cell r="L43">
            <v>0</v>
          </cell>
          <cell r="M43">
            <v>1.7500000000000071E-2</v>
          </cell>
          <cell r="N43">
            <v>1.7500000000000071E-2</v>
          </cell>
          <cell r="O43">
            <v>1.7500000000000071E-2</v>
          </cell>
          <cell r="P43">
            <v>1.7500000000000071E-2</v>
          </cell>
          <cell r="R43">
            <v>2049</v>
          </cell>
          <cell r="S43">
            <v>0.1008</v>
          </cell>
          <cell r="T43">
            <v>6.1600000000000002E-2</v>
          </cell>
          <cell r="U43">
            <v>0.16239999999999999</v>
          </cell>
          <cell r="V43">
            <v>2.2000000000000001E-3</v>
          </cell>
          <cell r="W43">
            <v>1.2999999999999999E-3</v>
          </cell>
          <cell r="X43">
            <v>3.5000000000000001E-3</v>
          </cell>
          <cell r="Y43">
            <v>0.62068965517241381</v>
          </cell>
          <cell r="Z43">
            <v>0.37931034482758624</v>
          </cell>
          <cell r="AA43">
            <v>0.62857142857142856</v>
          </cell>
          <cell r="AB43">
            <v>0.37142857142857139</v>
          </cell>
          <cell r="AD43">
            <v>2049</v>
          </cell>
          <cell r="AE43">
            <v>1.4999999999999999E-2</v>
          </cell>
          <cell r="AF43">
            <v>1.4999999999999999E-2</v>
          </cell>
          <cell r="AG43">
            <v>1.4999999999999999E-2</v>
          </cell>
          <cell r="AH43">
            <v>3.2762500000000028E-2</v>
          </cell>
          <cell r="AI43">
            <v>3.2762500000000028E-2</v>
          </cell>
          <cell r="AJ43">
            <v>3.2762500000000028E-2</v>
          </cell>
        </row>
        <row r="44">
          <cell r="A44">
            <v>2050</v>
          </cell>
          <cell r="B44">
            <v>3.5799999999999998E-2</v>
          </cell>
          <cell r="C44">
            <v>3.5799999999999998E-2</v>
          </cell>
          <cell r="D44">
            <v>1.7500000000000002E-2</v>
          </cell>
          <cell r="E44">
            <v>1.8672041505800596E-3</v>
          </cell>
          <cell r="F44">
            <v>0.50834510485880824</v>
          </cell>
          <cell r="H44">
            <v>2050</v>
          </cell>
          <cell r="I44">
            <v>0</v>
          </cell>
          <cell r="J44">
            <v>0</v>
          </cell>
          <cell r="K44">
            <v>0</v>
          </cell>
          <cell r="L44">
            <v>0</v>
          </cell>
          <cell r="M44">
            <v>1.7500000000000071E-2</v>
          </cell>
          <cell r="N44">
            <v>1.7500000000000071E-2</v>
          </cell>
          <cell r="O44">
            <v>1.7500000000000071E-2</v>
          </cell>
          <cell r="P44">
            <v>1.7500000000000071E-2</v>
          </cell>
          <cell r="R44">
            <v>2050</v>
          </cell>
          <cell r="S44">
            <v>0.1008</v>
          </cell>
          <cell r="T44">
            <v>6.1600000000000002E-2</v>
          </cell>
          <cell r="U44">
            <v>0.16239999999999999</v>
          </cell>
          <cell r="V44">
            <v>2.2000000000000001E-3</v>
          </cell>
          <cell r="W44">
            <v>1.2999999999999999E-3</v>
          </cell>
          <cell r="X44">
            <v>3.5000000000000001E-3</v>
          </cell>
          <cell r="Y44">
            <v>0.62068965517241381</v>
          </cell>
          <cell r="Z44">
            <v>0.37931034482758624</v>
          </cell>
          <cell r="AA44">
            <v>0.62857142857142856</v>
          </cell>
          <cell r="AB44">
            <v>0.37142857142857139</v>
          </cell>
          <cell r="AD44">
            <v>2050</v>
          </cell>
          <cell r="AE44">
            <v>1.4999999999999999E-2</v>
          </cell>
          <cell r="AF44">
            <v>1.4999999999999999E-2</v>
          </cell>
          <cell r="AG44">
            <v>1.4999999999999999E-2</v>
          </cell>
          <cell r="AH44">
            <v>3.2762500000000028E-2</v>
          </cell>
          <cell r="AI44">
            <v>3.2762500000000028E-2</v>
          </cell>
          <cell r="AJ44">
            <v>3.2762500000000028E-2</v>
          </cell>
        </row>
        <row r="45">
          <cell r="A45">
            <v>2051</v>
          </cell>
          <cell r="B45">
            <v>3.5799999999999998E-2</v>
          </cell>
          <cell r="C45">
            <v>3.5799999999999998E-2</v>
          </cell>
          <cell r="D45">
            <v>1.7500000000000002E-2</v>
          </cell>
          <cell r="E45">
            <v>1.6378228176430198E-3</v>
          </cell>
          <cell r="F45">
            <v>0.49960206865730539</v>
          </cell>
          <cell r="H45">
            <v>2051</v>
          </cell>
          <cell r="I45">
            <v>0</v>
          </cell>
          <cell r="J45">
            <v>0</v>
          </cell>
          <cell r="K45">
            <v>0</v>
          </cell>
          <cell r="L45">
            <v>0</v>
          </cell>
          <cell r="M45">
            <v>1.7500000000000071E-2</v>
          </cell>
          <cell r="N45">
            <v>1.7500000000000071E-2</v>
          </cell>
          <cell r="O45">
            <v>1.7500000000000071E-2</v>
          </cell>
          <cell r="P45">
            <v>1.7500000000000071E-2</v>
          </cell>
          <cell r="R45">
            <v>2051</v>
          </cell>
          <cell r="S45">
            <v>0.1008</v>
          </cell>
          <cell r="T45">
            <v>6.1600000000000002E-2</v>
          </cell>
          <cell r="U45">
            <v>0.16239999999999999</v>
          </cell>
          <cell r="V45">
            <v>2.2000000000000001E-3</v>
          </cell>
          <cell r="W45">
            <v>1.2999999999999999E-3</v>
          </cell>
          <cell r="X45">
            <v>3.5000000000000001E-3</v>
          </cell>
          <cell r="Y45">
            <v>0.62068965517241381</v>
          </cell>
          <cell r="Z45">
            <v>0.37931034482758624</v>
          </cell>
          <cell r="AA45">
            <v>0.62857142857142856</v>
          </cell>
          <cell r="AB45">
            <v>0.37142857142857139</v>
          </cell>
          <cell r="AD45">
            <v>2051</v>
          </cell>
          <cell r="AE45">
            <v>1.4999999999999999E-2</v>
          </cell>
          <cell r="AF45">
            <v>1.4999999999999999E-2</v>
          </cell>
          <cell r="AG45">
            <v>1.4999999999999999E-2</v>
          </cell>
          <cell r="AH45">
            <v>3.2762500000000028E-2</v>
          </cell>
          <cell r="AI45">
            <v>3.2762500000000028E-2</v>
          </cell>
          <cell r="AJ45">
            <v>3.2762500000000028E-2</v>
          </cell>
        </row>
        <row r="46">
          <cell r="A46">
            <v>2052</v>
          </cell>
          <cell r="B46">
            <v>3.5799999999999998E-2</v>
          </cell>
          <cell r="C46">
            <v>3.5799999999999998E-2</v>
          </cell>
          <cell r="D46">
            <v>1.7500000000000002E-2</v>
          </cell>
          <cell r="E46">
            <v>1.6099040511641238E-3</v>
          </cell>
          <cell r="F46">
            <v>0.49100940408580379</v>
          </cell>
          <cell r="H46">
            <v>2052</v>
          </cell>
          <cell r="I46">
            <v>0</v>
          </cell>
          <cell r="J46">
            <v>0</v>
          </cell>
          <cell r="K46">
            <v>0</v>
          </cell>
          <cell r="L46">
            <v>0</v>
          </cell>
          <cell r="M46">
            <v>1.7500000000000071E-2</v>
          </cell>
          <cell r="N46">
            <v>1.7500000000000071E-2</v>
          </cell>
          <cell r="O46">
            <v>1.7500000000000071E-2</v>
          </cell>
          <cell r="P46">
            <v>1.7500000000000071E-2</v>
          </cell>
          <cell r="R46">
            <v>2052</v>
          </cell>
          <cell r="S46">
            <v>0.1008</v>
          </cell>
          <cell r="T46">
            <v>6.1600000000000002E-2</v>
          </cell>
          <cell r="U46">
            <v>0.16239999999999999</v>
          </cell>
          <cell r="V46">
            <v>2.2000000000000001E-3</v>
          </cell>
          <cell r="W46">
            <v>1.2999999999999999E-3</v>
          </cell>
          <cell r="X46">
            <v>3.5000000000000001E-3</v>
          </cell>
          <cell r="Y46">
            <v>0.62068965517241381</v>
          </cell>
          <cell r="Z46">
            <v>0.37931034482758624</v>
          </cell>
          <cell r="AA46">
            <v>0.62857142857142856</v>
          </cell>
          <cell r="AB46">
            <v>0.37142857142857139</v>
          </cell>
          <cell r="AD46">
            <v>2052</v>
          </cell>
          <cell r="AE46">
            <v>1.4999999999999999E-2</v>
          </cell>
          <cell r="AF46">
            <v>1.4999999999999999E-2</v>
          </cell>
          <cell r="AG46">
            <v>1.4999999999999999E-2</v>
          </cell>
          <cell r="AH46">
            <v>3.2762500000000028E-2</v>
          </cell>
          <cell r="AI46">
            <v>3.2762500000000028E-2</v>
          </cell>
          <cell r="AJ46">
            <v>3.2762500000000028E-2</v>
          </cell>
        </row>
        <row r="47">
          <cell r="A47">
            <v>2053</v>
          </cell>
          <cell r="B47">
            <v>3.5799999999999998E-2</v>
          </cell>
          <cell r="C47">
            <v>3.5799999999999998E-2</v>
          </cell>
          <cell r="D47">
            <v>1.7500000000000002E-2</v>
          </cell>
          <cell r="E47">
            <v>1.8018036631901602E-3</v>
          </cell>
          <cell r="F47">
            <v>0.4825645249000528</v>
          </cell>
          <cell r="H47">
            <v>2053</v>
          </cell>
          <cell r="I47">
            <v>0</v>
          </cell>
          <cell r="J47">
            <v>0</v>
          </cell>
          <cell r="K47">
            <v>0</v>
          </cell>
          <cell r="L47">
            <v>0</v>
          </cell>
          <cell r="M47">
            <v>1.7500000000000071E-2</v>
          </cell>
          <cell r="N47">
            <v>1.7500000000000071E-2</v>
          </cell>
          <cell r="O47">
            <v>1.7500000000000071E-2</v>
          </cell>
          <cell r="P47">
            <v>1.7500000000000071E-2</v>
          </cell>
          <cell r="R47">
            <v>2053</v>
          </cell>
          <cell r="S47">
            <v>0.1008</v>
          </cell>
          <cell r="T47">
            <v>6.1600000000000002E-2</v>
          </cell>
          <cell r="U47">
            <v>0.16239999999999999</v>
          </cell>
          <cell r="V47">
            <v>2.2000000000000001E-3</v>
          </cell>
          <cell r="W47">
            <v>1.2999999999999999E-3</v>
          </cell>
          <cell r="X47">
            <v>3.5000000000000001E-3</v>
          </cell>
          <cell r="Y47">
            <v>0.62068965517241381</v>
          </cell>
          <cell r="Z47">
            <v>0.37931034482758624</v>
          </cell>
          <cell r="AA47">
            <v>0.62857142857142856</v>
          </cell>
          <cell r="AB47">
            <v>0.37142857142857139</v>
          </cell>
          <cell r="AD47">
            <v>2053</v>
          </cell>
          <cell r="AE47">
            <v>1.4999999999999999E-2</v>
          </cell>
          <cell r="AF47">
            <v>1.4999999999999999E-2</v>
          </cell>
          <cell r="AG47">
            <v>1.4999999999999999E-2</v>
          </cell>
          <cell r="AH47">
            <v>3.2762500000000028E-2</v>
          </cell>
          <cell r="AI47">
            <v>3.2762500000000028E-2</v>
          </cell>
          <cell r="AJ47">
            <v>3.2762500000000028E-2</v>
          </cell>
        </row>
        <row r="48">
          <cell r="A48">
            <v>2054</v>
          </cell>
          <cell r="B48">
            <v>3.5799999999999998E-2</v>
          </cell>
          <cell r="C48">
            <v>3.5799999999999998E-2</v>
          </cell>
          <cell r="D48">
            <v>1.7500000000000002E-2</v>
          </cell>
          <cell r="E48">
            <v>1.8207614317697907E-3</v>
          </cell>
          <cell r="F48">
            <v>0.47426488933666122</v>
          </cell>
          <cell r="H48">
            <v>2054</v>
          </cell>
          <cell r="I48">
            <v>0</v>
          </cell>
          <cell r="J48">
            <v>0</v>
          </cell>
          <cell r="K48">
            <v>0</v>
          </cell>
          <cell r="L48">
            <v>0</v>
          </cell>
          <cell r="M48">
            <v>1.7500000000000071E-2</v>
          </cell>
          <cell r="N48">
            <v>1.7500000000000071E-2</v>
          </cell>
          <cell r="O48">
            <v>1.7500000000000071E-2</v>
          </cell>
          <cell r="P48">
            <v>1.7500000000000071E-2</v>
          </cell>
          <cell r="R48">
            <v>2054</v>
          </cell>
          <cell r="S48">
            <v>0.1008</v>
          </cell>
          <cell r="T48">
            <v>6.1600000000000002E-2</v>
          </cell>
          <cell r="U48">
            <v>0.16239999999999999</v>
          </cell>
          <cell r="V48">
            <v>2.2000000000000001E-3</v>
          </cell>
          <cell r="W48">
            <v>1.2999999999999999E-3</v>
          </cell>
          <cell r="X48">
            <v>3.5000000000000001E-3</v>
          </cell>
          <cell r="Y48">
            <v>0.62068965517241381</v>
          </cell>
          <cell r="Z48">
            <v>0.37931034482758624</v>
          </cell>
          <cell r="AA48">
            <v>0.62857142857142856</v>
          </cell>
          <cell r="AB48">
            <v>0.37142857142857139</v>
          </cell>
          <cell r="AD48">
            <v>2054</v>
          </cell>
          <cell r="AE48">
            <v>1.4999999999999999E-2</v>
          </cell>
          <cell r="AF48">
            <v>1.4999999999999999E-2</v>
          </cell>
          <cell r="AG48">
            <v>1.4999999999999999E-2</v>
          </cell>
          <cell r="AH48">
            <v>3.2762500000000028E-2</v>
          </cell>
          <cell r="AI48">
            <v>3.2762500000000028E-2</v>
          </cell>
          <cell r="AJ48">
            <v>3.2762500000000028E-2</v>
          </cell>
        </row>
        <row r="49">
          <cell r="A49">
            <v>2055</v>
          </cell>
          <cell r="B49">
            <v>3.5799999999999998E-2</v>
          </cell>
          <cell r="C49">
            <v>3.5799999999999998E-2</v>
          </cell>
          <cell r="D49">
            <v>1.7500000000000002E-2</v>
          </cell>
          <cell r="E49">
            <v>1.8267264785669646E-3</v>
          </cell>
          <cell r="F49">
            <v>0.46610799934806996</v>
          </cell>
          <cell r="H49">
            <v>2055</v>
          </cell>
          <cell r="I49">
            <v>0</v>
          </cell>
          <cell r="J49">
            <v>0</v>
          </cell>
          <cell r="K49">
            <v>0</v>
          </cell>
          <cell r="L49">
            <v>0</v>
          </cell>
          <cell r="M49">
            <v>1.7500000000000071E-2</v>
          </cell>
          <cell r="N49">
            <v>1.7500000000000071E-2</v>
          </cell>
          <cell r="O49">
            <v>1.7500000000000071E-2</v>
          </cell>
          <cell r="P49">
            <v>1.7500000000000071E-2</v>
          </cell>
          <cell r="R49">
            <v>2055</v>
          </cell>
          <cell r="S49">
            <v>0.1008</v>
          </cell>
          <cell r="T49">
            <v>6.1600000000000002E-2</v>
          </cell>
          <cell r="U49">
            <v>0.16239999999999999</v>
          </cell>
          <cell r="V49">
            <v>2.2000000000000001E-3</v>
          </cell>
          <cell r="W49">
            <v>1.2999999999999999E-3</v>
          </cell>
          <cell r="X49">
            <v>3.5000000000000001E-3</v>
          </cell>
          <cell r="Y49">
            <v>0.62068965517241381</v>
          </cell>
          <cell r="Z49">
            <v>0.37931034482758624</v>
          </cell>
          <cell r="AA49">
            <v>0.62857142857142856</v>
          </cell>
          <cell r="AB49">
            <v>0.37142857142857139</v>
          </cell>
          <cell r="AD49">
            <v>2055</v>
          </cell>
          <cell r="AE49">
            <v>1.4999999999999999E-2</v>
          </cell>
          <cell r="AF49">
            <v>1.4999999999999999E-2</v>
          </cell>
          <cell r="AG49">
            <v>1.4999999999999999E-2</v>
          </cell>
          <cell r="AH49">
            <v>3.2762500000000028E-2</v>
          </cell>
          <cell r="AI49">
            <v>3.2762500000000028E-2</v>
          </cell>
          <cell r="AJ49">
            <v>3.2762500000000028E-2</v>
          </cell>
        </row>
        <row r="50">
          <cell r="A50">
            <v>2056</v>
          </cell>
          <cell r="B50">
            <v>3.5799999999999998E-2</v>
          </cell>
          <cell r="C50">
            <v>3.5799999999999998E-2</v>
          </cell>
          <cell r="D50">
            <v>1.7500000000000002E-2</v>
          </cell>
          <cell r="E50">
            <v>1.6794474273846838E-3</v>
          </cell>
          <cell r="F50">
            <v>0.45809139985068298</v>
          </cell>
          <cell r="H50">
            <v>2056</v>
          </cell>
          <cell r="I50">
            <v>0</v>
          </cell>
          <cell r="J50">
            <v>0</v>
          </cell>
          <cell r="K50">
            <v>0</v>
          </cell>
          <cell r="L50">
            <v>0</v>
          </cell>
          <cell r="M50">
            <v>1.7500000000000071E-2</v>
          </cell>
          <cell r="N50">
            <v>1.7500000000000071E-2</v>
          </cell>
          <cell r="O50">
            <v>1.7500000000000071E-2</v>
          </cell>
          <cell r="P50">
            <v>1.7500000000000071E-2</v>
          </cell>
          <cell r="R50">
            <v>2056</v>
          </cell>
          <cell r="S50">
            <v>0.1008</v>
          </cell>
          <cell r="T50">
            <v>6.1600000000000002E-2</v>
          </cell>
          <cell r="U50">
            <v>0.16239999999999999</v>
          </cell>
          <cell r="V50">
            <v>2.2000000000000001E-3</v>
          </cell>
          <cell r="W50">
            <v>1.2999999999999999E-3</v>
          </cell>
          <cell r="X50">
            <v>3.5000000000000001E-3</v>
          </cell>
          <cell r="Y50">
            <v>0.62068965517241381</v>
          </cell>
          <cell r="Z50">
            <v>0.37931034482758624</v>
          </cell>
          <cell r="AA50">
            <v>0.62857142857142856</v>
          </cell>
          <cell r="AB50">
            <v>0.37142857142857139</v>
          </cell>
          <cell r="AD50">
            <v>2056</v>
          </cell>
          <cell r="AE50">
            <v>1.4999999999999999E-2</v>
          </cell>
          <cell r="AF50">
            <v>1.4999999999999999E-2</v>
          </cell>
          <cell r="AG50">
            <v>1.4999999999999999E-2</v>
          </cell>
          <cell r="AH50">
            <v>3.2762500000000028E-2</v>
          </cell>
          <cell r="AI50">
            <v>3.2762500000000028E-2</v>
          </cell>
          <cell r="AJ50">
            <v>3.2762500000000028E-2</v>
          </cell>
        </row>
        <row r="51">
          <cell r="A51">
            <v>2057</v>
          </cell>
          <cell r="B51">
            <v>3.5799999999999998E-2</v>
          </cell>
          <cell r="C51">
            <v>3.5799999999999998E-2</v>
          </cell>
          <cell r="D51">
            <v>1.7500000000000002E-2</v>
          </cell>
          <cell r="E51">
            <v>1.6823032935102677E-3</v>
          </cell>
          <cell r="F51">
            <v>0.45021267798592918</v>
          </cell>
          <cell r="H51">
            <v>2057</v>
          </cell>
          <cell r="I51">
            <v>0</v>
          </cell>
          <cell r="J51">
            <v>0</v>
          </cell>
          <cell r="K51">
            <v>0</v>
          </cell>
          <cell r="L51">
            <v>0</v>
          </cell>
          <cell r="M51">
            <v>1.7500000000000071E-2</v>
          </cell>
          <cell r="N51">
            <v>1.7500000000000071E-2</v>
          </cell>
          <cell r="O51">
            <v>1.7500000000000071E-2</v>
          </cell>
          <cell r="P51">
            <v>1.7500000000000071E-2</v>
          </cell>
          <cell r="R51">
            <v>2057</v>
          </cell>
          <cell r="S51">
            <v>0.1008</v>
          </cell>
          <cell r="T51">
            <v>6.1600000000000002E-2</v>
          </cell>
          <cell r="U51">
            <v>0.16239999999999999</v>
          </cell>
          <cell r="V51">
            <v>2.2000000000000001E-3</v>
          </cell>
          <cell r="W51">
            <v>1.2999999999999999E-3</v>
          </cell>
          <cell r="X51">
            <v>3.5000000000000001E-3</v>
          </cell>
          <cell r="Y51">
            <v>0.62068965517241381</v>
          </cell>
          <cell r="Z51">
            <v>0.37931034482758624</v>
          </cell>
          <cell r="AA51">
            <v>0.62857142857142856</v>
          </cell>
          <cell r="AB51">
            <v>0.37142857142857139</v>
          </cell>
          <cell r="AD51">
            <v>2057</v>
          </cell>
          <cell r="AE51">
            <v>1.4999999999999999E-2</v>
          </cell>
          <cell r="AF51">
            <v>1.4999999999999999E-2</v>
          </cell>
          <cell r="AG51">
            <v>1.4999999999999999E-2</v>
          </cell>
          <cell r="AH51">
            <v>3.2762500000000028E-2</v>
          </cell>
          <cell r="AI51">
            <v>3.2762500000000028E-2</v>
          </cell>
          <cell r="AJ51">
            <v>3.2762500000000028E-2</v>
          </cell>
        </row>
        <row r="52">
          <cell r="A52">
            <v>2058</v>
          </cell>
          <cell r="B52">
            <v>3.5799999999999998E-2</v>
          </cell>
          <cell r="C52">
            <v>3.5799999999999998E-2</v>
          </cell>
          <cell r="D52">
            <v>1.7500000000000002E-2</v>
          </cell>
          <cell r="E52">
            <v>1.9577872156839593E-3</v>
          </cell>
          <cell r="F52">
            <v>0.44246946239403356</v>
          </cell>
          <cell r="H52">
            <v>2058</v>
          </cell>
          <cell r="I52">
            <v>0</v>
          </cell>
          <cell r="J52">
            <v>0</v>
          </cell>
          <cell r="K52">
            <v>0</v>
          </cell>
          <cell r="L52">
            <v>0</v>
          </cell>
          <cell r="M52">
            <v>1.7500000000000071E-2</v>
          </cell>
          <cell r="N52">
            <v>1.7500000000000071E-2</v>
          </cell>
          <cell r="O52">
            <v>1.7500000000000071E-2</v>
          </cell>
          <cell r="P52">
            <v>1.7500000000000071E-2</v>
          </cell>
          <cell r="R52">
            <v>2058</v>
          </cell>
          <cell r="S52">
            <v>0.1008</v>
          </cell>
          <cell r="T52">
            <v>6.1600000000000002E-2</v>
          </cell>
          <cell r="U52">
            <v>0.16239999999999999</v>
          </cell>
          <cell r="V52">
            <v>2.2000000000000001E-3</v>
          </cell>
          <cell r="W52">
            <v>1.2999999999999999E-3</v>
          </cell>
          <cell r="X52">
            <v>3.5000000000000001E-3</v>
          </cell>
          <cell r="Y52">
            <v>0.62068965517241381</v>
          </cell>
          <cell r="Z52">
            <v>0.37931034482758624</v>
          </cell>
          <cell r="AA52">
            <v>0.62857142857142856</v>
          </cell>
          <cell r="AB52">
            <v>0.37142857142857139</v>
          </cell>
          <cell r="AD52">
            <v>2058</v>
          </cell>
          <cell r="AE52">
            <v>1.4999999999999999E-2</v>
          </cell>
          <cell r="AF52">
            <v>1.4999999999999999E-2</v>
          </cell>
          <cell r="AG52">
            <v>1.4999999999999999E-2</v>
          </cell>
          <cell r="AH52">
            <v>3.2762500000000028E-2</v>
          </cell>
          <cell r="AI52">
            <v>3.2762500000000028E-2</v>
          </cell>
          <cell r="AJ52">
            <v>3.2762500000000028E-2</v>
          </cell>
        </row>
        <row r="53">
          <cell r="A53">
            <v>2059</v>
          </cell>
          <cell r="B53">
            <v>3.5799999999999998E-2</v>
          </cell>
          <cell r="C53">
            <v>3.5799999999999998E-2</v>
          </cell>
          <cell r="D53">
            <v>1.7500000000000002E-2</v>
          </cell>
          <cell r="E53">
            <v>1.998647765827144E-3</v>
          </cell>
          <cell r="F53">
            <v>0.43485942250027865</v>
          </cell>
          <cell r="H53">
            <v>2059</v>
          </cell>
          <cell r="I53">
            <v>0</v>
          </cell>
          <cell r="J53">
            <v>0</v>
          </cell>
          <cell r="K53">
            <v>0</v>
          </cell>
          <cell r="L53">
            <v>0</v>
          </cell>
          <cell r="M53">
            <v>1.7500000000000071E-2</v>
          </cell>
          <cell r="N53">
            <v>1.7500000000000071E-2</v>
          </cell>
          <cell r="O53">
            <v>1.7500000000000071E-2</v>
          </cell>
          <cell r="P53">
            <v>1.7500000000000071E-2</v>
          </cell>
          <cell r="R53">
            <v>2059</v>
          </cell>
          <cell r="S53">
            <v>0.1008</v>
          </cell>
          <cell r="T53">
            <v>6.1600000000000002E-2</v>
          </cell>
          <cell r="U53">
            <v>0.16239999999999999</v>
          </cell>
          <cell r="V53">
            <v>2.2000000000000001E-3</v>
          </cell>
          <cell r="W53">
            <v>1.2999999999999999E-3</v>
          </cell>
          <cell r="X53">
            <v>3.5000000000000001E-3</v>
          </cell>
          <cell r="Y53">
            <v>0.62068965517241381</v>
          </cell>
          <cell r="Z53">
            <v>0.37931034482758624</v>
          </cell>
          <cell r="AA53">
            <v>0.62857142857142856</v>
          </cell>
          <cell r="AB53">
            <v>0.37142857142857139</v>
          </cell>
          <cell r="AD53">
            <v>2059</v>
          </cell>
          <cell r="AE53">
            <v>1.4999999999999999E-2</v>
          </cell>
          <cell r="AF53">
            <v>1.4999999999999999E-2</v>
          </cell>
          <cell r="AG53">
            <v>1.4999999999999999E-2</v>
          </cell>
          <cell r="AH53">
            <v>3.2762500000000028E-2</v>
          </cell>
          <cell r="AI53">
            <v>3.2762500000000028E-2</v>
          </cell>
          <cell r="AJ53">
            <v>3.2762500000000028E-2</v>
          </cell>
        </row>
        <row r="54">
          <cell r="A54">
            <v>2060</v>
          </cell>
          <cell r="B54">
            <v>3.5799999999999998E-2</v>
          </cell>
          <cell r="C54">
            <v>3.5799999999999998E-2</v>
          </cell>
          <cell r="D54">
            <v>1.7500000000000002E-2</v>
          </cell>
          <cell r="E54">
            <v>1.8121405293443082E-3</v>
          </cell>
          <cell r="F54">
            <v>0.42738026781354166</v>
          </cell>
          <cell r="H54">
            <v>2060</v>
          </cell>
          <cell r="I54">
            <v>0</v>
          </cell>
          <cell r="J54">
            <v>0</v>
          </cell>
          <cell r="K54">
            <v>0</v>
          </cell>
          <cell r="L54">
            <v>0</v>
          </cell>
          <cell r="M54">
            <v>1.7500000000000071E-2</v>
          </cell>
          <cell r="N54">
            <v>1.7500000000000071E-2</v>
          </cell>
          <cell r="O54">
            <v>1.7500000000000071E-2</v>
          </cell>
          <cell r="P54">
            <v>1.7500000000000071E-2</v>
          </cell>
          <cell r="R54">
            <v>2060</v>
          </cell>
          <cell r="S54">
            <v>0.1008</v>
          </cell>
          <cell r="T54">
            <v>6.1600000000000002E-2</v>
          </cell>
          <cell r="U54">
            <v>0.16239999999999999</v>
          </cell>
          <cell r="V54">
            <v>2.2000000000000001E-3</v>
          </cell>
          <cell r="W54">
            <v>1.2999999999999999E-3</v>
          </cell>
          <cell r="X54">
            <v>3.5000000000000001E-3</v>
          </cell>
          <cell r="Y54">
            <v>0.62068965517241381</v>
          </cell>
          <cell r="Z54">
            <v>0.37931034482758624</v>
          </cell>
          <cell r="AA54">
            <v>0.62857142857142856</v>
          </cell>
          <cell r="AB54">
            <v>0.37142857142857139</v>
          </cell>
          <cell r="AD54">
            <v>2060</v>
          </cell>
          <cell r="AE54">
            <v>1.4999999999999999E-2</v>
          </cell>
          <cell r="AF54">
            <v>1.4999999999999999E-2</v>
          </cell>
          <cell r="AG54">
            <v>1.4999999999999999E-2</v>
          </cell>
          <cell r="AH54">
            <v>3.2762500000000028E-2</v>
          </cell>
          <cell r="AI54">
            <v>3.2762500000000028E-2</v>
          </cell>
          <cell r="AJ54">
            <v>3.2762500000000028E-2</v>
          </cell>
        </row>
      </sheetData>
      <sheetData sheetId="2">
        <row r="3">
          <cell r="B3" t="str">
            <v>Cotis hors CET</v>
          </cell>
          <cell r="C3" t="str">
            <v>dont tranche B</v>
          </cell>
          <cell r="D3" t="str">
            <v>dont tranche C</v>
          </cell>
          <cell r="E3" t="str">
            <v>CET</v>
          </cell>
          <cell r="F3" t="str">
            <v>UNEDIC</v>
          </cell>
          <cell r="G3" t="str">
            <v>Etat (FSV)</v>
          </cell>
          <cell r="H3" t="str">
            <v>Rachats étude supérieure</v>
          </cell>
          <cell r="I3" t="str">
            <v>Majorations et pénalités de retard</v>
          </cell>
          <cell r="J3" t="str">
            <v>Autres pdts techniques</v>
          </cell>
          <cell r="K3" t="str">
            <v>Reprises sur provisions</v>
          </cell>
          <cell r="L3" t="str">
            <v>Transferts de charges techniques</v>
          </cell>
          <cell r="M3" t="str">
            <v>Autres charges techniques</v>
          </cell>
          <cell r="N3" t="str">
            <v>Dotations aux provisions</v>
          </cell>
          <cell r="O3" t="str">
            <v>Allocations totales</v>
          </cell>
          <cell r="P3" t="str">
            <v>dont Allocations de droits directs</v>
          </cell>
          <cell r="Q3" t="str">
            <v>dont Allocations de droits dérivés</v>
          </cell>
          <cell r="R3" t="str">
            <v>Agff</v>
          </cell>
          <cell r="S3" t="str">
            <v>CMD</v>
          </cell>
          <cell r="T3" t="str">
            <v>Prélèvements gestion</v>
          </cell>
          <cell r="U3" t="str">
            <v>Prélèvements action sociale</v>
          </cell>
          <cell r="V3" t="str">
            <v>Solde technique</v>
          </cell>
          <cell r="W3" t="str">
            <v>Solidarité A36</v>
          </cell>
          <cell r="X3" t="str">
            <v>Contribution d'équilibre Agff</v>
          </cell>
          <cell r="AA3" t="str">
            <v>Produits financiers nets (hors 2,9%)</v>
          </cell>
          <cell r="AB3" t="str">
            <v>Prélèvements sur PF (2,9%)</v>
          </cell>
          <cell r="AC3" t="str">
            <v>Réserve placée</v>
          </cell>
        </row>
        <row r="4">
          <cell r="A4">
            <v>2008</v>
          </cell>
          <cell r="B4">
            <v>15798.627184000001</v>
          </cell>
          <cell r="C4">
            <v>14635.69281</v>
          </cell>
          <cell r="D4">
            <v>1162.9343739999999</v>
          </cell>
          <cell r="E4">
            <v>673.08142899999996</v>
          </cell>
          <cell r="F4">
            <v>737.16267699999992</v>
          </cell>
          <cell r="G4">
            <v>26.970717</v>
          </cell>
          <cell r="H4">
            <v>0.17607400000000001</v>
          </cell>
          <cell r="I4">
            <v>19.534054000000001</v>
          </cell>
          <cell r="J4">
            <v>105.452831</v>
          </cell>
          <cell r="K4">
            <v>391.21961199999998</v>
          </cell>
          <cell r="L4">
            <v>8.7932539999999992</v>
          </cell>
          <cell r="M4">
            <v>92.520224999999996</v>
          </cell>
          <cell r="N4">
            <v>401.00996900000001</v>
          </cell>
          <cell r="O4">
            <v>20463.261243000001</v>
          </cell>
          <cell r="P4">
            <v>17189.782599227772</v>
          </cell>
          <cell r="Q4">
            <v>3273.4786437722287</v>
          </cell>
          <cell r="R4">
            <v>2774.7205983334002</v>
          </cell>
          <cell r="S4">
            <v>120.381604</v>
          </cell>
          <cell r="T4">
            <v>357.10203799999999</v>
          </cell>
          <cell r="U4">
            <v>99.253018999999995</v>
          </cell>
          <cell r="V4">
            <v>-757.02645966659838</v>
          </cell>
          <cell r="W4">
            <v>-888.96880272409669</v>
          </cell>
          <cell r="X4">
            <v>80.385431999999994</v>
          </cell>
          <cell r="Z4">
            <v>2008</v>
          </cell>
        </row>
        <row r="5">
          <cell r="A5">
            <v>2009</v>
          </cell>
          <cell r="B5">
            <v>15363.204584999999</v>
          </cell>
          <cell r="C5">
            <v>14285.518996999999</v>
          </cell>
          <cell r="D5">
            <v>1077.6855880000001</v>
          </cell>
          <cell r="E5">
            <v>675.16040499999997</v>
          </cell>
          <cell r="F5">
            <v>864.21786599999996</v>
          </cell>
          <cell r="G5">
            <v>49.456988000000003</v>
          </cell>
          <cell r="H5">
            <v>8.7202000000000002E-2</v>
          </cell>
          <cell r="I5">
            <v>27.327456999999999</v>
          </cell>
          <cell r="J5">
            <v>84.215146000000004</v>
          </cell>
          <cell r="K5">
            <v>389.34209700000002</v>
          </cell>
          <cell r="L5">
            <v>0.88357699999999995</v>
          </cell>
          <cell r="M5">
            <v>95.009362999999993</v>
          </cell>
          <cell r="N5">
            <v>401.78811899999999</v>
          </cell>
          <cell r="O5">
            <v>21466.116761000008</v>
          </cell>
          <cell r="P5">
            <v>18080.135604286166</v>
          </cell>
          <cell r="Q5">
            <v>3385.9811567138422</v>
          </cell>
          <cell r="R5">
            <v>2836.4867490000001</v>
          </cell>
          <cell r="S5">
            <v>123.572181</v>
          </cell>
          <cell r="T5">
            <v>375.22940499999999</v>
          </cell>
          <cell r="U5">
            <v>102.43380399999999</v>
          </cell>
          <cell r="V5">
            <v>-2026.6231990000051</v>
          </cell>
          <cell r="W5">
            <v>-965.89118232134877</v>
          </cell>
          <cell r="X5">
            <v>0</v>
          </cell>
          <cell r="Z5">
            <v>2009</v>
          </cell>
          <cell r="AA5">
            <v>460.58878799999997</v>
          </cell>
          <cell r="AB5">
            <v>0</v>
          </cell>
          <cell r="AC5">
            <v>9550</v>
          </cell>
        </row>
        <row r="6">
          <cell r="A6">
            <v>2010</v>
          </cell>
          <cell r="B6">
            <v>15811.694058000001</v>
          </cell>
          <cell r="C6">
            <v>14745.672176</v>
          </cell>
          <cell r="D6">
            <v>1066.021882</v>
          </cell>
          <cell r="E6">
            <v>691.92551100000003</v>
          </cell>
          <cell r="F6">
            <v>775.10868400000004</v>
          </cell>
          <cell r="G6">
            <v>31.916741999999999</v>
          </cell>
          <cell r="H6">
            <v>0.20749500000000001</v>
          </cell>
          <cell r="I6">
            <v>18.297695000000001</v>
          </cell>
          <cell r="J6">
            <v>108.01354000000001</v>
          </cell>
          <cell r="K6">
            <v>309.03160100000002</v>
          </cell>
          <cell r="L6">
            <v>7.4601559999999996</v>
          </cell>
          <cell r="M6">
            <v>112.73917400000001</v>
          </cell>
          <cell r="N6">
            <v>314.03762499999999</v>
          </cell>
          <cell r="O6">
            <v>22385.536201999999</v>
          </cell>
          <cell r="P6">
            <v>18913.016583049699</v>
          </cell>
          <cell r="Q6">
            <v>3472.5196189503004</v>
          </cell>
          <cell r="R6">
            <v>2865.0568130000001</v>
          </cell>
          <cell r="S6">
            <v>126.798811</v>
          </cell>
          <cell r="T6">
            <v>357.74650400000002</v>
          </cell>
          <cell r="U6">
            <v>100.232026</v>
          </cell>
          <cell r="V6">
            <v>-2524.7804249999972</v>
          </cell>
          <cell r="W6">
            <v>-1025.886773660633</v>
          </cell>
          <cell r="X6">
            <v>0</v>
          </cell>
          <cell r="Z6">
            <v>2010</v>
          </cell>
          <cell r="AA6">
            <v>775.34841099999994</v>
          </cell>
          <cell r="AB6">
            <v>0</v>
          </cell>
          <cell r="AC6">
            <v>10270.799999999999</v>
          </cell>
        </row>
        <row r="7">
          <cell r="A7">
            <v>2011</v>
          </cell>
          <cell r="B7">
            <v>16563.824558</v>
          </cell>
          <cell r="C7">
            <v>15388.33216</v>
          </cell>
          <cell r="D7">
            <v>1175.4923980000001</v>
          </cell>
          <cell r="E7">
            <v>712.87270000000001</v>
          </cell>
          <cell r="F7">
            <v>490.29308100000003</v>
          </cell>
          <cell r="G7">
            <v>34.081079000000003</v>
          </cell>
          <cell r="H7">
            <v>0.71279099999999995</v>
          </cell>
          <cell r="I7">
            <v>22.752891000000002</v>
          </cell>
          <cell r="J7">
            <v>138.62744799999999</v>
          </cell>
          <cell r="K7">
            <v>214.75853000000001</v>
          </cell>
          <cell r="L7">
            <v>2.9131049999999998</v>
          </cell>
          <cell r="M7">
            <v>148.10067599999999</v>
          </cell>
          <cell r="N7">
            <v>160.26969299999999</v>
          </cell>
          <cell r="O7">
            <v>22964.955346999999</v>
          </cell>
          <cell r="P7">
            <v>19412.215114476763</v>
          </cell>
          <cell r="Q7">
            <v>3552.740232523236</v>
          </cell>
          <cell r="R7">
            <v>2759.9013880000002</v>
          </cell>
          <cell r="S7">
            <v>0</v>
          </cell>
          <cell r="T7">
            <v>370.68195800000001</v>
          </cell>
          <cell r="U7">
            <v>103.870209</v>
          </cell>
          <cell r="V7">
            <v>-2807.1403119999959</v>
          </cell>
          <cell r="W7">
            <v>-1024.1686229968486</v>
          </cell>
          <cell r="X7">
            <v>0</v>
          </cell>
          <cell r="Z7">
            <v>2011</v>
          </cell>
          <cell r="AA7">
            <v>68.820339999999987</v>
          </cell>
          <cell r="AB7">
            <v>0</v>
          </cell>
          <cell r="AC7">
            <v>8197.4500000000007</v>
          </cell>
        </row>
        <row r="8">
          <cell r="A8">
            <v>2012</v>
          </cell>
          <cell r="B8">
            <v>16897.435782240147</v>
          </cell>
          <cell r="C8">
            <v>15706.12517334205</v>
          </cell>
          <cell r="D8">
            <v>1191.3106088980937</v>
          </cell>
          <cell r="E8">
            <v>733.00971416778975</v>
          </cell>
          <cell r="F8">
            <v>716.833134843729</v>
          </cell>
          <cell r="G8">
            <v>37.067186464479256</v>
          </cell>
          <cell r="H8">
            <v>0.72633402899999988</v>
          </cell>
          <cell r="I8">
            <v>23.211155925164672</v>
          </cell>
          <cell r="J8">
            <v>141.46590808254155</v>
          </cell>
          <cell r="K8">
            <v>163.31481716699997</v>
          </cell>
          <cell r="L8">
            <v>2.9727521505322105</v>
          </cell>
          <cell r="M8">
            <v>151.13310473679257</v>
          </cell>
          <cell r="N8">
            <v>163.31481716699997</v>
          </cell>
          <cell r="O8">
            <v>23667.910900353228</v>
          </cell>
          <cell r="P8">
            <v>20004.99356771266</v>
          </cell>
          <cell r="Q8">
            <v>3662.9173326405689</v>
          </cell>
          <cell r="R8">
            <v>2298.4851514411507</v>
          </cell>
          <cell r="S8">
            <v>0</v>
          </cell>
          <cell r="T8">
            <v>367.93883</v>
          </cell>
          <cell r="U8">
            <v>104.17631</v>
          </cell>
          <cell r="V8">
            <v>-3439.952025745486</v>
          </cell>
          <cell r="W8">
            <v>-1108.9264340860611</v>
          </cell>
          <cell r="X8">
            <v>280.67092131565619</v>
          </cell>
          <cell r="Z8">
            <v>2012</v>
          </cell>
          <cell r="AA8">
            <v>319.7</v>
          </cell>
          <cell r="AB8">
            <v>0</v>
          </cell>
          <cell r="AC8">
            <v>6227.2635838221886</v>
          </cell>
        </row>
        <row r="9">
          <cell r="A9">
            <v>2013</v>
          </cell>
          <cell r="B9">
            <v>17440.77097094465</v>
          </cell>
          <cell r="C9">
            <v>16209.777158718478</v>
          </cell>
          <cell r="D9">
            <v>1230.993812226169</v>
          </cell>
          <cell r="E9">
            <v>755.96098132809732</v>
          </cell>
          <cell r="F9">
            <v>739.27796784485838</v>
          </cell>
          <cell r="G9">
            <v>38.395466589537122</v>
          </cell>
          <cell r="H9">
            <v>0.73795537346399986</v>
          </cell>
          <cell r="I9">
            <v>23.957508090497594</v>
          </cell>
          <cell r="J9">
            <v>146.00976533958485</v>
          </cell>
          <cell r="K9">
            <v>165.92785424167198</v>
          </cell>
          <cell r="L9">
            <v>3.0682363672998676</v>
          </cell>
          <cell r="M9">
            <v>155.98747045674449</v>
          </cell>
          <cell r="N9">
            <v>165.92785424167198</v>
          </cell>
          <cell r="O9">
            <v>23359.740053871647</v>
          </cell>
          <cell r="P9">
            <v>19758.267387925549</v>
          </cell>
          <cell r="Q9">
            <v>3601.4726659460975</v>
          </cell>
          <cell r="R9">
            <v>1937.3250390638316</v>
          </cell>
          <cell r="S9">
            <v>0</v>
          </cell>
          <cell r="T9">
            <v>366.34933425439999</v>
          </cell>
          <cell r="U9">
            <v>104.17631</v>
          </cell>
          <cell r="V9">
            <v>-2900.7492776409672</v>
          </cell>
          <cell r="W9">
            <v>-1098.997510246214</v>
          </cell>
          <cell r="X9">
            <v>585.4486710671523</v>
          </cell>
          <cell r="Z9">
            <v>2013</v>
          </cell>
          <cell r="AA9">
            <v>194.53971435860475</v>
          </cell>
          <cell r="AB9">
            <v>0</v>
          </cell>
          <cell r="AC9">
            <v>7937.182384484182</v>
          </cell>
        </row>
        <row r="10">
          <cell r="A10">
            <v>2014</v>
          </cell>
          <cell r="B10">
            <v>18180.474517259099</v>
          </cell>
          <cell r="C10">
            <v>16898.198064135133</v>
          </cell>
          <cell r="D10">
            <v>1282.2764531239657</v>
          </cell>
          <cell r="E10">
            <v>789.43218944294324</v>
          </cell>
          <cell r="F10">
            <v>746.0227630255572</v>
          </cell>
          <cell r="G10">
            <v>38.914962736930491</v>
          </cell>
          <cell r="H10">
            <v>0.75086959249961993</v>
          </cell>
          <cell r="I10">
            <v>24.973601571968178</v>
          </cell>
          <cell r="J10">
            <v>152.21368507400797</v>
          </cell>
          <cell r="K10">
            <v>168.83159169090126</v>
          </cell>
          <cell r="L10">
            <v>3.1986049909648337</v>
          </cell>
          <cell r="M10">
            <v>162.61534047652444</v>
          </cell>
          <cell r="N10">
            <v>168.83159169090126</v>
          </cell>
          <cell r="O10">
            <v>25244.242108583847</v>
          </cell>
          <cell r="P10">
            <v>21366.837260959208</v>
          </cell>
          <cell r="Q10">
            <v>3877.4048476246389</v>
          </cell>
          <cell r="R10">
            <v>1728.1586832688217</v>
          </cell>
          <cell r="S10">
            <v>0</v>
          </cell>
          <cell r="T10">
            <v>365.30523865177497</v>
          </cell>
          <cell r="U10">
            <v>104.17631</v>
          </cell>
          <cell r="V10">
            <v>-4212.199120749352</v>
          </cell>
          <cell r="W10">
            <v>-1257.779749597368</v>
          </cell>
          <cell r="X10">
            <v>790.17566165632547</v>
          </cell>
          <cell r="Z10">
            <v>2014</v>
          </cell>
          <cell r="AA10">
            <v>260.04193787166321</v>
          </cell>
          <cell r="AB10">
            <v>0</v>
          </cell>
          <cell r="AC10">
            <v>5710.2256695548904</v>
          </cell>
        </row>
        <row r="11">
          <cell r="A11">
            <v>2015</v>
          </cell>
          <cell r="B11">
            <v>18892.563494352526</v>
          </cell>
          <cell r="C11">
            <v>17564.578520272305</v>
          </cell>
          <cell r="D11">
            <v>1327.9849740802194</v>
          </cell>
          <cell r="E11">
            <v>824.38538115262918</v>
          </cell>
          <cell r="F11">
            <v>734.16205591122241</v>
          </cell>
          <cell r="G11">
            <v>38.462775373219657</v>
          </cell>
          <cell r="H11">
            <v>0.76400981036836335</v>
          </cell>
          <cell r="I11">
            <v>25.951762311438397</v>
          </cell>
          <cell r="J11">
            <v>158.20791810726936</v>
          </cell>
          <cell r="K11">
            <v>171.78614454549205</v>
          </cell>
          <cell r="L11">
            <v>3.3245672767335148</v>
          </cell>
          <cell r="M11">
            <v>169.01919467087953</v>
          </cell>
          <cell r="N11">
            <v>171.78614454549205</v>
          </cell>
          <cell r="O11">
            <v>26223.759042523248</v>
          </cell>
          <cell r="P11">
            <v>22240.744091035045</v>
          </cell>
          <cell r="Q11">
            <v>3983.0149514882032</v>
          </cell>
          <cell r="R11">
            <v>1537.6856692595411</v>
          </cell>
          <cell r="S11">
            <v>0</v>
          </cell>
          <cell r="T11">
            <v>364.26411872161748</v>
          </cell>
          <cell r="U11">
            <v>104.17631</v>
          </cell>
          <cell r="V11">
            <v>-4645.7110323607994</v>
          </cell>
          <cell r="W11">
            <v>-1343.3322354701859</v>
          </cell>
          <cell r="X11">
            <v>1044.3955047249499</v>
          </cell>
          <cell r="Z11">
            <v>2015</v>
          </cell>
          <cell r="AA11">
            <v>187.08126849879224</v>
          </cell>
          <cell r="AB11">
            <v>0</v>
          </cell>
          <cell r="AC11">
            <v>3396.1269952220391</v>
          </cell>
        </row>
        <row r="12">
          <cell r="A12">
            <v>2016</v>
          </cell>
          <cell r="B12">
            <v>19612.60408222007</v>
          </cell>
          <cell r="C12">
            <v>18237.337611319424</v>
          </cell>
          <cell r="D12">
            <v>1375.266470900644</v>
          </cell>
          <cell r="E12">
            <v>859.19288573824645</v>
          </cell>
          <cell r="F12">
            <v>709.59043228987582</v>
          </cell>
          <cell r="G12">
            <v>37.336399924432015</v>
          </cell>
          <cell r="H12">
            <v>0.77737998204980974</v>
          </cell>
          <cell r="I12">
            <v>26.940845777878124</v>
          </cell>
          <cell r="J12">
            <v>164.26478552363827</v>
          </cell>
          <cell r="K12">
            <v>174.79240207503818</v>
          </cell>
          <cell r="L12">
            <v>3.4518457559201283</v>
          </cell>
          <cell r="M12">
            <v>175.48996342373582</v>
          </cell>
          <cell r="N12">
            <v>174.79240207503818</v>
          </cell>
          <cell r="O12">
            <v>27392.714326329042</v>
          </cell>
          <cell r="P12">
            <v>23306.36585277996</v>
          </cell>
          <cell r="Q12">
            <v>4086.348473549082</v>
          </cell>
          <cell r="R12">
            <v>1349.9741217383594</v>
          </cell>
          <cell r="S12">
            <v>0</v>
          </cell>
          <cell r="T12">
            <v>370.6387407992458</v>
          </cell>
          <cell r="U12">
            <v>105.999395425</v>
          </cell>
          <cell r="V12">
            <v>-5280.7096470265533</v>
          </cell>
          <cell r="W12">
            <v>-1457.7598230361687</v>
          </cell>
          <cell r="X12">
            <v>1341.1727246127548</v>
          </cell>
          <cell r="Z12">
            <v>2016</v>
          </cell>
          <cell r="AA12">
            <v>111.26561068096215</v>
          </cell>
          <cell r="AB12">
            <v>0</v>
          </cell>
          <cell r="AC12">
            <v>769.23351239153351</v>
          </cell>
        </row>
        <row r="13">
          <cell r="A13">
            <v>2017</v>
          </cell>
          <cell r="B13">
            <v>20432.347942267901</v>
          </cell>
          <cell r="C13">
            <v>18998.73720859495</v>
          </cell>
          <cell r="D13">
            <v>1433.6107336729501</v>
          </cell>
          <cell r="E13">
            <v>895.47004566125418</v>
          </cell>
          <cell r="F13">
            <v>691.77957728564013</v>
          </cell>
          <cell r="G13">
            <v>36.556142490375571</v>
          </cell>
          <cell r="H13">
            <v>0.79098413173568149</v>
          </cell>
          <cell r="I13">
            <v>28.066886604396011</v>
          </cell>
          <cell r="J13">
            <v>171.13345999658853</v>
          </cell>
          <cell r="K13">
            <v>177.85126911135137</v>
          </cell>
          <cell r="L13">
            <v>3.5961834771953827</v>
          </cell>
          <cell r="M13">
            <v>182.82801477896152</v>
          </cell>
          <cell r="N13">
            <v>177.85126911135137</v>
          </cell>
          <cell r="O13">
            <v>28295.105006035141</v>
          </cell>
          <cell r="P13">
            <v>24107.255595546765</v>
          </cell>
          <cell r="Q13">
            <v>4187.8494104883757</v>
          </cell>
          <cell r="R13">
            <v>1376.8065237693659</v>
          </cell>
          <cell r="S13">
            <v>0</v>
          </cell>
          <cell r="T13">
            <v>377.12491876323264</v>
          </cell>
          <cell r="U13">
            <v>107.85438484493751</v>
          </cell>
          <cell r="V13">
            <v>-5326.3645787378227</v>
          </cell>
          <cell r="W13">
            <v>-1512.3916467797214</v>
          </cell>
          <cell r="X13">
            <v>1434.2562294077925</v>
          </cell>
          <cell r="Z13">
            <v>2017</v>
          </cell>
          <cell r="AA13">
            <v>25.202012949727639</v>
          </cell>
          <cell r="AB13">
            <v>0</v>
          </cell>
          <cell r="AC13">
            <v>-1846.1343205052883</v>
          </cell>
        </row>
        <row r="14">
          <cell r="A14">
            <v>2018</v>
          </cell>
          <cell r="B14">
            <v>21463.160134682937</v>
          </cell>
          <cell r="C14">
            <v>19946.354603141132</v>
          </cell>
          <cell r="D14">
            <v>1516.8055315418053</v>
          </cell>
          <cell r="E14">
            <v>934.38658283546238</v>
          </cell>
          <cell r="F14">
            <v>721.84388052524525</v>
          </cell>
          <cell r="G14">
            <v>38.308561140086368</v>
          </cell>
          <cell r="H14">
            <v>0.80482635404105596</v>
          </cell>
          <cell r="I14">
            <v>29.482861361515891</v>
          </cell>
          <cell r="J14">
            <v>179.71691559696788</v>
          </cell>
          <cell r="K14">
            <v>180.96366632080003</v>
          </cell>
          <cell r="L14">
            <v>3.7765554582675809</v>
          </cell>
          <cell r="M14">
            <v>191.99802833091098</v>
          </cell>
          <cell r="N14">
            <v>180.96366632080003</v>
          </cell>
          <cell r="O14">
            <v>29348.012325121239</v>
          </cell>
          <cell r="P14">
            <v>25051.063782779518</v>
          </cell>
          <cell r="Q14">
            <v>4296.9485423417209</v>
          </cell>
          <cell r="R14">
            <v>1386.9400360579464</v>
          </cell>
          <cell r="S14">
            <v>0</v>
          </cell>
          <cell r="T14">
            <v>383.72460484158927</v>
          </cell>
          <cell r="U14">
            <v>109.74183657972392</v>
          </cell>
          <cell r="V14">
            <v>-5275.0564408609935</v>
          </cell>
          <cell r="W14">
            <v>-1566.2025676333617</v>
          </cell>
          <cell r="X14">
            <v>1393.3962207139205</v>
          </cell>
          <cell r="Z14">
            <v>2018</v>
          </cell>
          <cell r="AA14">
            <v>-60.483975675554561</v>
          </cell>
          <cell r="AB14">
            <v>0</v>
          </cell>
          <cell r="AC14">
            <v>-4554.9523509668179</v>
          </cell>
        </row>
        <row r="15">
          <cell r="A15">
            <v>2019</v>
          </cell>
          <cell r="B15">
            <v>22329.224166128573</v>
          </cell>
          <cell r="C15">
            <v>20755.456736295968</v>
          </cell>
          <cell r="D15">
            <v>1573.7674298326046</v>
          </cell>
          <cell r="E15">
            <v>976.93895894788579</v>
          </cell>
          <cell r="F15">
            <v>734.00488966870398</v>
          </cell>
          <cell r="G15">
            <v>39.120420933618782</v>
          </cell>
          <cell r="H15">
            <v>0.81891081523677445</v>
          </cell>
          <cell r="I15">
            <v>30.672529873006233</v>
          </cell>
          <cell r="J15">
            <v>187.00761311337982</v>
          </cell>
          <cell r="K15">
            <v>184.13053048141404</v>
          </cell>
          <cell r="L15">
            <v>3.9297615346612487</v>
          </cell>
          <cell r="M15">
            <v>199.78694204367102</v>
          </cell>
          <cell r="N15">
            <v>184.13053048141404</v>
          </cell>
          <cell r="O15">
            <v>30309.605328220459</v>
          </cell>
          <cell r="P15">
            <v>25908.91890649687</v>
          </cell>
          <cell r="Q15">
            <v>4400.6864217235889</v>
          </cell>
          <cell r="R15">
            <v>1404.8534164826863</v>
          </cell>
          <cell r="S15">
            <v>0</v>
          </cell>
          <cell r="T15">
            <v>390.43978542631709</v>
          </cell>
          <cell r="U15">
            <v>111.66231871986911</v>
          </cell>
          <cell r="V15">
            <v>-5304.9237069125702</v>
          </cell>
          <cell r="W15">
            <v>-1626.0431855450497</v>
          </cell>
          <cell r="X15">
            <v>1333.4075579153994</v>
          </cell>
          <cell r="Z15">
            <v>2019</v>
          </cell>
          <cell r="AA15">
            <v>-149.2316263985505</v>
          </cell>
          <cell r="AB15">
            <v>0</v>
          </cell>
          <cell r="AC15">
            <v>-7334.3129530078259</v>
          </cell>
        </row>
        <row r="16">
          <cell r="A16">
            <v>2020</v>
          </cell>
          <cell r="B16">
            <v>23280.300886585217</v>
          </cell>
          <cell r="C16">
            <v>21643.892178162878</v>
          </cell>
          <cell r="D16">
            <v>1636.4087084223406</v>
          </cell>
          <cell r="E16">
            <v>1023.6576453732123</v>
          </cell>
          <cell r="F16">
            <v>725.94095484438924</v>
          </cell>
          <cell r="G16">
            <v>38.855276618527604</v>
          </cell>
          <cell r="H16">
            <v>0.83324175450341809</v>
          </cell>
          <cell r="I16">
            <v>31.978976030861485</v>
          </cell>
          <cell r="J16">
            <v>195.01387894165435</v>
          </cell>
          <cell r="K16">
            <v>187.3528147648388</v>
          </cell>
          <cell r="L16">
            <v>4.0980045006262262</v>
          </cell>
          <cell r="M16">
            <v>208.34032305522334</v>
          </cell>
          <cell r="N16">
            <v>187.3528147648388</v>
          </cell>
          <cell r="O16">
            <v>31253.20266446783</v>
          </cell>
          <cell r="P16">
            <v>26754.074657867724</v>
          </cell>
          <cell r="Q16">
            <v>4499.1280066001054</v>
          </cell>
          <cell r="R16">
            <v>1435.1672638954508</v>
          </cell>
          <cell r="S16">
            <v>0</v>
          </cell>
          <cell r="T16">
            <v>397.27248167127766</v>
          </cell>
          <cell r="U16">
            <v>113.61640929746682</v>
          </cell>
          <cell r="V16">
            <v>-5236.5857499473532</v>
          </cell>
          <cell r="W16">
            <v>-1684.0929779862695</v>
          </cell>
          <cell r="X16">
            <v>1279.0035029318637</v>
          </cell>
          <cell r="Z16">
            <v>2020</v>
          </cell>
          <cell r="AA16">
            <v>-240.29042812291911</v>
          </cell>
          <cell r="AB16">
            <v>0</v>
          </cell>
          <cell r="AC16">
            <v>-10146.938570698101</v>
          </cell>
        </row>
        <row r="17">
          <cell r="A17">
            <v>2021</v>
          </cell>
          <cell r="B17">
            <v>24334.245436942838</v>
          </cell>
          <cell r="C17">
            <v>22625.339790315466</v>
          </cell>
          <cell r="D17">
            <v>1708.905646627373</v>
          </cell>
          <cell r="E17">
            <v>1073.1244679651691</v>
          </cell>
          <cell r="F17">
            <v>716.10248093901782</v>
          </cell>
          <cell r="G17">
            <v>38.491091635035467</v>
          </cell>
          <cell r="H17">
            <v>0.84782348520722794</v>
          </cell>
          <cell r="I17">
            <v>33.426726542246186</v>
          </cell>
          <cell r="J17">
            <v>203.86760256960912</v>
          </cell>
          <cell r="K17">
            <v>190.63148902322348</v>
          </cell>
          <cell r="L17">
            <v>4.2840558702598441</v>
          </cell>
          <cell r="M17">
            <v>217.79907363697879</v>
          </cell>
          <cell r="N17">
            <v>190.63148902322348</v>
          </cell>
          <cell r="O17">
            <v>32255.480676682222</v>
          </cell>
          <cell r="P17">
            <v>27653.713151195159</v>
          </cell>
          <cell r="Q17">
            <v>4601.7675254870628</v>
          </cell>
          <cell r="R17">
            <v>1732.9235924435877</v>
          </cell>
          <cell r="S17">
            <v>0</v>
          </cell>
          <cell r="T17">
            <v>404.22475010052506</v>
          </cell>
          <cell r="U17">
            <v>115.60469646017249</v>
          </cell>
          <cell r="V17">
            <v>-4855.7959184869251</v>
          </cell>
          <cell r="W17">
            <v>-1718.0241185133625</v>
          </cell>
          <cell r="X17">
            <v>1354.6545335879823</v>
          </cell>
          <cell r="Z17">
            <v>2021</v>
          </cell>
          <cell r="AA17">
            <v>-332.43907492249684</v>
          </cell>
          <cell r="AB17">
            <v>0</v>
          </cell>
          <cell r="AC17">
            <v>-12589.601734783892</v>
          </cell>
        </row>
        <row r="18">
          <cell r="A18">
            <v>2022</v>
          </cell>
          <cell r="B18">
            <v>25351.52054853013</v>
          </cell>
          <cell r="C18">
            <v>23574.361372520114</v>
          </cell>
          <cell r="D18">
            <v>1777.1591760100171</v>
          </cell>
          <cell r="E18">
            <v>1122.4374990916999</v>
          </cell>
          <cell r="F18">
            <v>713.99823998954901</v>
          </cell>
          <cell r="G18">
            <v>38.53991940451391</v>
          </cell>
          <cell r="H18">
            <v>0.86266039619835444</v>
          </cell>
          <cell r="I18">
            <v>34.82410609368435</v>
          </cell>
          <cell r="J18">
            <v>212.42585824101712</v>
          </cell>
          <cell r="K18">
            <v>193.9675400811299</v>
          </cell>
          <cell r="L18">
            <v>4.4638983022409695</v>
          </cell>
          <cell r="M18">
            <v>226.94216520075307</v>
          </cell>
          <cell r="N18">
            <v>193.9675400811299</v>
          </cell>
          <cell r="O18">
            <v>33305.754201277872</v>
          </cell>
          <cell r="P18">
            <v>28600.561600617679</v>
          </cell>
          <cell r="Q18">
            <v>4705.1926006601934</v>
          </cell>
          <cell r="R18">
            <v>1838.7342250654754</v>
          </cell>
          <cell r="S18">
            <v>0</v>
          </cell>
          <cell r="T18">
            <v>411.2986832272843</v>
          </cell>
          <cell r="U18">
            <v>117.62777864822552</v>
          </cell>
          <cell r="V18">
            <v>-4743.8158732396296</v>
          </cell>
          <cell r="W18">
            <v>-1774.5478661384877</v>
          </cell>
          <cell r="X18">
            <v>1620.3271685416569</v>
          </cell>
          <cell r="Z18">
            <v>2022</v>
          </cell>
          <cell r="AA18">
            <v>-412.4668268358576</v>
          </cell>
          <cell r="AB18">
            <v>0</v>
          </cell>
          <cell r="AC18">
            <v>-14675.204664018076</v>
          </cell>
        </row>
        <row r="19">
          <cell r="A19">
            <v>2023</v>
          </cell>
          <cell r="B19">
            <v>26496.069498564833</v>
          </cell>
          <cell r="C19">
            <v>24640.386800504661</v>
          </cell>
          <cell r="D19">
            <v>1855.6826980601729</v>
          </cell>
          <cell r="E19">
            <v>1176.5452946466648</v>
          </cell>
          <cell r="F19">
            <v>699.79754259881668</v>
          </cell>
          <cell r="G19">
            <v>37.93211144518056</v>
          </cell>
          <cell r="H19">
            <v>0.87775695313182567</v>
          </cell>
          <cell r="I19">
            <v>36.396315302560957</v>
          </cell>
          <cell r="J19">
            <v>222.04382648967282</v>
          </cell>
          <cell r="K19">
            <v>197.36197203254969</v>
          </cell>
          <cell r="L19">
            <v>4.6660094411187494</v>
          </cell>
          <cell r="M19">
            <v>237.21738572831012</v>
          </cell>
          <cell r="N19">
            <v>197.36197203254969</v>
          </cell>
          <cell r="O19">
            <v>34425.351421677624</v>
          </cell>
          <cell r="P19">
            <v>29609.50095117895</v>
          </cell>
          <cell r="Q19">
            <v>4815.8504704986735</v>
          </cell>
          <cell r="R19">
            <v>1812.5736451145071</v>
          </cell>
          <cell r="S19">
            <v>0</v>
          </cell>
          <cell r="T19">
            <v>418.49641018376178</v>
          </cell>
          <cell r="U19">
            <v>119.68626477456947</v>
          </cell>
          <cell r="V19">
            <v>-4713.8494818077816</v>
          </cell>
          <cell r="W19">
            <v>-1846.615023242256</v>
          </cell>
          <cell r="X19">
            <v>1808.5183056920637</v>
          </cell>
          <cell r="Z19">
            <v>2023</v>
          </cell>
          <cell r="AA19">
            <v>-480.7963928048926</v>
          </cell>
          <cell r="AB19">
            <v>0</v>
          </cell>
          <cell r="AC19">
            <v>-16571.557630416406</v>
          </cell>
        </row>
        <row r="20">
          <cell r="A20">
            <v>2024</v>
          </cell>
          <cell r="B20">
            <v>27686.389124013356</v>
          </cell>
          <cell r="C20">
            <v>25749.120523922196</v>
          </cell>
          <cell r="D20">
            <v>1937.2686000911606</v>
          </cell>
          <cell r="E20">
            <v>1232.998479221648</v>
          </cell>
          <cell r="F20">
            <v>682.79352871651929</v>
          </cell>
          <cell r="G20">
            <v>37.165274250173667</v>
          </cell>
          <cell r="H20">
            <v>0.89311769981163269</v>
          </cell>
          <cell r="I20">
            <v>38.031397381470711</v>
          </cell>
          <cell r="J20">
            <v>232.04787589265206</v>
          </cell>
          <cell r="K20">
            <v>200.81580654311932</v>
          </cell>
          <cell r="L20">
            <v>4.8762336554176802</v>
          </cell>
          <cell r="M20">
            <v>247.90507060380909</v>
          </cell>
          <cell r="N20">
            <v>200.81580654311932</v>
          </cell>
          <cell r="O20">
            <v>35631.243785253748</v>
          </cell>
          <cell r="P20">
            <v>30696.838730597257</v>
          </cell>
          <cell r="Q20">
            <v>4934.4050546564904</v>
          </cell>
          <cell r="R20">
            <v>1832.3717790952726</v>
          </cell>
          <cell r="S20">
            <v>0</v>
          </cell>
          <cell r="T20">
            <v>425.82009736197762</v>
          </cell>
          <cell r="U20">
            <v>121.78077440812444</v>
          </cell>
          <cell r="V20">
            <v>-4679.1829177013387</v>
          </cell>
          <cell r="W20">
            <v>-1920.0627269150407</v>
          </cell>
          <cell r="X20">
            <v>2048.1230791944736</v>
          </cell>
          <cell r="Z20">
            <v>2024</v>
          </cell>
          <cell r="AA20">
            <v>-542.92565686651801</v>
          </cell>
          <cell r="AB20">
            <v>0</v>
          </cell>
          <cell r="AC20">
            <v>-18199.259313791354</v>
          </cell>
        </row>
        <row r="21">
          <cell r="A21">
            <v>2025</v>
          </cell>
          <cell r="B21">
            <v>28803.407760587885</v>
          </cell>
          <cell r="C21">
            <v>26793.270539027613</v>
          </cell>
          <cell r="D21">
            <v>2010.1372215602705</v>
          </cell>
          <cell r="E21">
            <v>1289.2554157944326</v>
          </cell>
          <cell r="F21">
            <v>661.44031256117921</v>
          </cell>
          <cell r="G21">
            <v>36.153005443818039</v>
          </cell>
          <cell r="H21">
            <v>0.90874725955833635</v>
          </cell>
          <cell r="I21">
            <v>39.565789586239255</v>
          </cell>
          <cell r="J21">
            <v>241.46218674600885</v>
          </cell>
          <cell r="K21">
            <v>204.33008315762393</v>
          </cell>
          <cell r="L21">
            <v>5.0740651557022991</v>
          </cell>
          <cell r="M21">
            <v>257.9627166296977</v>
          </cell>
          <cell r="N21">
            <v>204.33008315762393</v>
          </cell>
          <cell r="O21">
            <v>36876.908940388013</v>
          </cell>
          <cell r="P21">
            <v>31823.776818121216</v>
          </cell>
          <cell r="Q21">
            <v>5053.1321222667975</v>
          </cell>
          <cell r="R21">
            <v>1867.6408903502283</v>
          </cell>
          <cell r="S21">
            <v>0</v>
          </cell>
          <cell r="T21">
            <v>433.27194906581224</v>
          </cell>
          <cell r="U21">
            <v>123.91193796026663</v>
          </cell>
          <cell r="V21">
            <v>-4747.1473705587341</v>
          </cell>
          <cell r="W21">
            <v>-1998.7441609302118</v>
          </cell>
          <cell r="X21">
            <v>2339.7274879654433</v>
          </cell>
          <cell r="Z21">
            <v>2025</v>
          </cell>
          <cell r="AA21">
            <v>-596.25323326808973</v>
          </cell>
          <cell r="AB21">
            <v>0</v>
          </cell>
          <cell r="AC21">
            <v>-19563.102807923467</v>
          </cell>
        </row>
        <row r="22">
          <cell r="A22">
            <v>2026</v>
          </cell>
          <cell r="B22">
            <v>30031.670699902286</v>
          </cell>
          <cell r="C22">
            <v>27935.806182271899</v>
          </cell>
          <cell r="D22">
            <v>2095.8645176303858</v>
          </cell>
          <cell r="E22">
            <v>1346.8269874611913</v>
          </cell>
          <cell r="F22">
            <v>636.52174580289147</v>
          </cell>
          <cell r="G22">
            <v>34.935367412670161</v>
          </cell>
          <cell r="H22">
            <v>0.92465033660060725</v>
          </cell>
          <cell r="I22">
            <v>41.252992483112642</v>
          </cell>
          <cell r="J22">
            <v>251.77966549473823</v>
          </cell>
          <cell r="K22">
            <v>207.90585961288235</v>
          </cell>
          <cell r="L22">
            <v>5.2908757467067389</v>
          </cell>
          <cell r="M22">
            <v>268.98524931963408</v>
          </cell>
          <cell r="N22">
            <v>207.90585961288235</v>
          </cell>
          <cell r="O22">
            <v>38282.55492821095</v>
          </cell>
          <cell r="P22">
            <v>33099.951398652178</v>
          </cell>
          <cell r="Q22">
            <v>5182.6035295587717</v>
          </cell>
          <cell r="R22">
            <v>1931.2070785141839</v>
          </cell>
          <cell r="S22">
            <v>0</v>
          </cell>
          <cell r="T22">
            <v>440.85420817446396</v>
          </cell>
          <cell r="U22">
            <v>126.08039687457131</v>
          </cell>
          <cell r="V22">
            <v>-4838.0647194252342</v>
          </cell>
          <cell r="W22">
            <v>-2081.6384996851029</v>
          </cell>
          <cell r="X22">
            <v>2637.8120650240012</v>
          </cell>
          <cell r="Z22">
            <v>2026</v>
          </cell>
          <cell r="AA22">
            <v>-640.93615574459318</v>
          </cell>
          <cell r="AB22">
            <v>0</v>
          </cell>
          <cell r="AC22">
            <v>-20718.719101877188</v>
          </cell>
        </row>
        <row r="23">
          <cell r="A23">
            <v>2027</v>
          </cell>
          <cell r="B23">
            <v>31263.363452713402</v>
          </cell>
          <cell r="C23">
            <v>29083.393394241368</v>
          </cell>
          <cell r="D23">
            <v>2179.970058472034</v>
          </cell>
          <cell r="E23">
            <v>1406.2732370337535</v>
          </cell>
          <cell r="F23">
            <v>608.16683845396039</v>
          </cell>
          <cell r="G23">
            <v>33.517044275131767</v>
          </cell>
          <cell r="H23">
            <v>0.94083171749111794</v>
          </cell>
          <cell r="I23">
            <v>42.944906741928307</v>
          </cell>
          <cell r="J23">
            <v>262.13970724582202</v>
          </cell>
          <cell r="K23">
            <v>211.54421215610782</v>
          </cell>
          <cell r="L23">
            <v>5.5085807528992428</v>
          </cell>
          <cell r="M23">
            <v>280.05325359194626</v>
          </cell>
          <cell r="N23">
            <v>211.54421215610782</v>
          </cell>
          <cell r="O23">
            <v>39796.857305291771</v>
          </cell>
          <cell r="P23">
            <v>34478.284769339203</v>
          </cell>
          <cell r="Q23">
            <v>5318.5725359525677</v>
          </cell>
          <cell r="R23">
            <v>1998.1728967122665</v>
          </cell>
          <cell r="S23">
            <v>0</v>
          </cell>
          <cell r="T23">
            <v>448.56915681751713</v>
          </cell>
          <cell r="U23">
            <v>128.28680381987633</v>
          </cell>
          <cell r="V23">
            <v>-5032.7390238744629</v>
          </cell>
          <cell r="W23">
            <v>-2173.93743734072</v>
          </cell>
          <cell r="X23">
            <v>2967.8452847992098</v>
          </cell>
          <cell r="Z23">
            <v>2027</v>
          </cell>
          <cell r="AA23">
            <v>-678.79703457525193</v>
          </cell>
          <cell r="AB23">
            <v>0</v>
          </cell>
          <cell r="AC23">
            <v>-21693.215478259863</v>
          </cell>
        </row>
        <row r="24">
          <cell r="A24">
            <v>2028</v>
          </cell>
          <cell r="B24">
            <v>32361.828205947186</v>
          </cell>
          <cell r="C24">
            <v>30107.179245937506</v>
          </cell>
          <cell r="D24">
            <v>2254.6489600096797</v>
          </cell>
          <cell r="E24">
            <v>1460.0566351170098</v>
          </cell>
          <cell r="F24">
            <v>631.42636558391609</v>
          </cell>
          <cell r="G24">
            <v>34.942119312885303</v>
          </cell>
          <cell r="H24">
            <v>0.95729627254721261</v>
          </cell>
          <cell r="I24">
            <v>44.453812412243373</v>
          </cell>
          <cell r="J24">
            <v>271.38529500454911</v>
          </cell>
          <cell r="K24">
            <v>215.24623586883973</v>
          </cell>
          <cell r="L24">
            <v>5.7028667209124944</v>
          </cell>
          <cell r="M24">
            <v>289.93064668284995</v>
          </cell>
          <cell r="N24">
            <v>215.24623586883973</v>
          </cell>
          <cell r="O24">
            <v>41396.607052231127</v>
          </cell>
          <cell r="P24">
            <v>35932.705457658005</v>
          </cell>
          <cell r="Q24">
            <v>5463.9015945731226</v>
          </cell>
          <cell r="R24">
            <v>2075.6891558929156</v>
          </cell>
          <cell r="S24">
            <v>0</v>
          </cell>
          <cell r="T24">
            <v>456.41911706182373</v>
          </cell>
          <cell r="U24">
            <v>130.53182288672417</v>
          </cell>
          <cell r="V24">
            <v>-5387.0468865983567</v>
          </cell>
          <cell r="W24">
            <v>-2269.955521726627</v>
          </cell>
          <cell r="X24">
            <v>3301.9233504599028</v>
          </cell>
          <cell r="Z24">
            <v>2028</v>
          </cell>
          <cell r="AA24">
            <v>-710.72397210648933</v>
          </cell>
          <cell r="AB24">
            <v>0</v>
          </cell>
          <cell r="AC24">
            <v>-22611.00743574525</v>
          </cell>
        </row>
        <row r="25">
          <cell r="A25">
            <v>2029</v>
          </cell>
          <cell r="B25">
            <v>33492.14589286843</v>
          </cell>
          <cell r="C25">
            <v>31160.727412821743</v>
          </cell>
          <cell r="D25">
            <v>2331.4184800466919</v>
          </cell>
          <cell r="E25">
            <v>1515.5951162364393</v>
          </cell>
          <cell r="F25">
            <v>655.44492648670655</v>
          </cell>
          <cell r="G25">
            <v>36.419920572265617</v>
          </cell>
          <cell r="H25">
            <v>0.97404895731678887</v>
          </cell>
          <cell r="I25">
            <v>46.006472852218273</v>
          </cell>
          <cell r="J25">
            <v>280.9005519900482</v>
          </cell>
          <cell r="K25">
            <v>219.01304499654444</v>
          </cell>
          <cell r="L25">
            <v>5.9028194943397478</v>
          </cell>
          <cell r="M25">
            <v>300.0961370831792</v>
          </cell>
          <cell r="N25">
            <v>219.01304499654444</v>
          </cell>
          <cell r="O25">
            <v>43026.239669041162</v>
          </cell>
          <cell r="P25">
            <v>37408.013346319756</v>
          </cell>
          <cell r="Q25">
            <v>5618.2263227214062</v>
          </cell>
          <cell r="R25">
            <v>2172.8873458448575</v>
          </cell>
          <cell r="S25">
            <v>0</v>
          </cell>
          <cell r="T25">
            <v>464.40645161040567</v>
          </cell>
          <cell r="U25">
            <v>132.81612978724186</v>
          </cell>
          <cell r="V25">
            <v>-5717.2812922193625</v>
          </cell>
          <cell r="W25">
            <v>-2365.7044444594203</v>
          </cell>
          <cell r="X25">
            <v>3636.7060924453499</v>
          </cell>
          <cell r="Z25">
            <v>2029</v>
          </cell>
          <cell r="AA25">
            <v>-740.79313111360443</v>
          </cell>
          <cell r="AB25">
            <v>0</v>
          </cell>
          <cell r="AC25">
            <v>-23468.742138235779</v>
          </cell>
        </row>
        <row r="26">
          <cell r="A26">
            <v>2030</v>
          </cell>
          <cell r="B26">
            <v>34661.868282150492</v>
          </cell>
          <cell r="C26">
            <v>32251.069448482453</v>
          </cell>
          <cell r="D26">
            <v>2410.7988336680419</v>
          </cell>
          <cell r="E26">
            <v>1573.2462023130083</v>
          </cell>
          <cell r="F26">
            <v>680.37710765301267</v>
          </cell>
          <cell r="G26">
            <v>37.959589179427546</v>
          </cell>
          <cell r="H26">
            <v>0.99109481406983269</v>
          </cell>
          <cell r="I26">
            <v>47.613261545880214</v>
          </cell>
          <cell r="J26">
            <v>290.7489419971759</v>
          </cell>
          <cell r="K26">
            <v>222.84577328398399</v>
          </cell>
          <cell r="L26">
            <v>6.1097726957844847</v>
          </cell>
          <cell r="M26">
            <v>310.6175254417621</v>
          </cell>
          <cell r="N26">
            <v>222.84577328398399</v>
          </cell>
          <cell r="O26">
            <v>44685.011629470231</v>
          </cell>
          <cell r="P26">
            <v>38905.472719405618</v>
          </cell>
          <cell r="Q26">
            <v>5779.5389100646134</v>
          </cell>
          <cell r="R26">
            <v>2286.7452087277666</v>
          </cell>
          <cell r="S26">
            <v>0</v>
          </cell>
          <cell r="T26">
            <v>472.53356451358781</v>
          </cell>
          <cell r="U26">
            <v>135.14041205851859</v>
          </cell>
          <cell r="V26">
            <v>-6017.6436704074877</v>
          </cell>
          <cell r="W26">
            <v>-2461.353991092391</v>
          </cell>
          <cell r="X26">
            <v>3970.6022182529578</v>
          </cell>
          <cell r="Z26">
            <v>2030</v>
          </cell>
          <cell r="AA26">
            <v>-768.89466430395032</v>
          </cell>
          <cell r="AB26">
            <v>0</v>
          </cell>
          <cell r="AC26">
            <v>-24237.359666099026</v>
          </cell>
        </row>
        <row r="27">
          <cell r="A27">
            <v>2031</v>
          </cell>
          <cell r="B27">
            <v>35865.220710789938</v>
          </cell>
          <cell r="C27">
            <v>33372.838187397712</v>
          </cell>
          <cell r="D27">
            <v>2492.3825233922225</v>
          </cell>
          <cell r="E27">
            <v>1632.7649694545976</v>
          </cell>
          <cell r="F27">
            <v>706.11702930187619</v>
          </cell>
          <cell r="G27">
            <v>39.555815496212034</v>
          </cell>
          <cell r="H27">
            <v>1.0084389733160548</v>
          </cell>
          <cell r="I27">
            <v>49.266246129696917</v>
          </cell>
          <cell r="J27">
            <v>300.88216412924561</v>
          </cell>
          <cell r="K27">
            <v>226.74557431645371</v>
          </cell>
          <cell r="L27">
            <v>6.3227113344517916</v>
          </cell>
          <cell r="M27">
            <v>321.44321017785916</v>
          </cell>
          <cell r="N27">
            <v>226.74557431645371</v>
          </cell>
          <cell r="O27">
            <v>46400.049245166148</v>
          </cell>
          <cell r="P27">
            <v>40450.63347578387</v>
          </cell>
          <cell r="Q27">
            <v>5949.4157693822781</v>
          </cell>
          <cell r="R27">
            <v>2388.236936379737</v>
          </cell>
          <cell r="S27">
            <v>0</v>
          </cell>
          <cell r="T27">
            <v>480.80290189257562</v>
          </cell>
          <cell r="U27">
            <v>137.50536926954268</v>
          </cell>
          <cell r="V27">
            <v>-6350.4257045170452</v>
          </cell>
          <cell r="W27">
            <v>-2561.8204927890174</v>
          </cell>
          <cell r="X27">
            <v>4341.7780223391273</v>
          </cell>
          <cell r="Z27">
            <v>2031</v>
          </cell>
          <cell r="AA27">
            <v>-794.07649606056998</v>
          </cell>
          <cell r="AB27">
            <v>0</v>
          </cell>
          <cell r="AC27">
            <v>-24904.928774879569</v>
          </cell>
        </row>
        <row r="28">
          <cell r="A28">
            <v>2032</v>
          </cell>
          <cell r="B28">
            <v>37091.78814113752</v>
          </cell>
          <cell r="C28">
            <v>34516.353708028357</v>
          </cell>
          <cell r="D28">
            <v>2575.4344331091638</v>
          </cell>
          <cell r="E28">
            <v>1693.6914636685985</v>
          </cell>
          <cell r="F28">
            <v>732.46574492140178</v>
          </cell>
          <cell r="G28">
            <v>41.197959239645698</v>
          </cell>
          <cell r="H28">
            <v>1.0260866553490859</v>
          </cell>
          <cell r="I28">
            <v>50.951119991354055</v>
          </cell>
          <cell r="J28">
            <v>311.21295793850976</v>
          </cell>
          <cell r="K28">
            <v>230.71362186699167</v>
          </cell>
          <cell r="L28">
            <v>6.5398017269672506</v>
          </cell>
          <cell r="M28">
            <v>332.47996782464662</v>
          </cell>
          <cell r="N28">
            <v>230.71362186699167</v>
          </cell>
          <cell r="O28">
            <v>48166.609429069606</v>
          </cell>
          <cell r="P28">
            <v>42039.067379155094</v>
          </cell>
          <cell r="Q28">
            <v>6127.5420499145112</v>
          </cell>
          <cell r="R28">
            <v>2461.7776915553882</v>
          </cell>
          <cell r="S28">
            <v>0</v>
          </cell>
          <cell r="T28">
            <v>489.21695267569572</v>
          </cell>
          <cell r="U28">
            <v>139.91171323175968</v>
          </cell>
          <cell r="V28">
            <v>-6737.5670959669733</v>
          </cell>
          <cell r="W28">
            <v>-2668.1839536695061</v>
          </cell>
          <cell r="X28">
            <v>4768.6340074806321</v>
          </cell>
          <cell r="Z28">
            <v>2032</v>
          </cell>
          <cell r="AA28">
            <v>-815.94772898699262</v>
          </cell>
          <cell r="AB28">
            <v>0</v>
          </cell>
          <cell r="AC28">
            <v>-25458.018188440365</v>
          </cell>
        </row>
        <row r="29">
          <cell r="A29">
            <v>2033</v>
          </cell>
          <cell r="B29">
            <v>38348.747587165693</v>
          </cell>
          <cell r="C29">
            <v>35688.28882847826</v>
          </cell>
          <cell r="D29">
            <v>2660.4587586874304</v>
          </cell>
          <cell r="E29">
            <v>1756.3661436695331</v>
          </cell>
          <cell r="F29">
            <v>759.57048878938906</v>
          </cell>
          <cell r="G29">
            <v>42.894749296405941</v>
          </cell>
          <cell r="H29">
            <v>1.044043171817695</v>
          </cell>
          <cell r="I29">
            <v>52.677741833233348</v>
          </cell>
          <cell r="J29">
            <v>321.8016432904173</v>
          </cell>
          <cell r="K29">
            <v>234.75111024966404</v>
          </cell>
          <cell r="L29">
            <v>6.7623114296782791</v>
          </cell>
          <cell r="M29">
            <v>343.79224025837709</v>
          </cell>
          <cell r="N29">
            <v>234.75111024966404</v>
          </cell>
          <cell r="O29">
            <v>49968.958568356327</v>
          </cell>
          <cell r="P29">
            <v>43655.911871305798</v>
          </cell>
          <cell r="Q29">
            <v>6313.0466970505295</v>
          </cell>
          <cell r="R29">
            <v>2529.2086259922748</v>
          </cell>
          <cell r="S29">
            <v>0</v>
          </cell>
          <cell r="T29">
            <v>497.77824934752044</v>
          </cell>
          <cell r="U29">
            <v>142.36016821331549</v>
          </cell>
          <cell r="V29">
            <v>-7133.815891537095</v>
          </cell>
          <cell r="W29">
            <v>-2777.0716193130543</v>
          </cell>
          <cell r="X29">
            <v>5253.6967939193019</v>
          </cell>
          <cell r="Z29">
            <v>2033</v>
          </cell>
          <cell r="AA29">
            <v>-834.0683208987781</v>
          </cell>
          <cell r="AB29">
            <v>0</v>
          </cell>
          <cell r="AC29">
            <v>-25841.811513790326</v>
          </cell>
        </row>
        <row r="30">
          <cell r="A30">
            <v>2034</v>
          </cell>
          <cell r="B30">
            <v>39664.016288464576</v>
          </cell>
          <cell r="C30">
            <v>36914.640195906097</v>
          </cell>
          <cell r="D30">
            <v>2749.376092558482</v>
          </cell>
          <cell r="E30">
            <v>1822.0863789432028</v>
          </cell>
          <cell r="F30">
            <v>787.99233183426372</v>
          </cell>
          <cell r="G30">
            <v>44.678512317357772</v>
          </cell>
          <cell r="H30">
            <v>1.0623139273245048</v>
          </cell>
          <cell r="I30">
            <v>54.484460160367</v>
          </cell>
          <cell r="J30">
            <v>332.88263690478647</v>
          </cell>
          <cell r="K30">
            <v>238.85925467903317</v>
          </cell>
          <cell r="L30">
            <v>6.9951664549182082</v>
          </cell>
          <cell r="M30">
            <v>355.63046327060306</v>
          </cell>
          <cell r="N30">
            <v>238.85925467903317</v>
          </cell>
          <cell r="O30">
            <v>51831.598982520569</v>
          </cell>
          <cell r="P30">
            <v>45325.736253952069</v>
          </cell>
          <cell r="Q30">
            <v>6505.8627285684997</v>
          </cell>
          <cell r="R30">
            <v>2605.1187020723833</v>
          </cell>
          <cell r="S30">
            <v>0</v>
          </cell>
          <cell r="T30">
            <v>506.48936871110209</v>
          </cell>
          <cell r="U30">
            <v>144.85147115704851</v>
          </cell>
          <cell r="V30">
            <v>-7519.2534945801381</v>
          </cell>
          <cell r="W30">
            <v>-2888.9707330707233</v>
          </cell>
          <cell r="X30">
            <v>5834.3307133235785</v>
          </cell>
          <cell r="Z30">
            <v>2034</v>
          </cell>
          <cell r="AA30">
            <v>-846.64234972055624</v>
          </cell>
          <cell r="AB30">
            <v>0</v>
          </cell>
          <cell r="AC30">
            <v>-25950.071456637674</v>
          </cell>
        </row>
        <row r="31">
          <cell r="A31">
            <v>2035</v>
          </cell>
          <cell r="B31">
            <v>41052.913175055699</v>
          </cell>
          <cell r="C31">
            <v>38209.674401150114</v>
          </cell>
          <cell r="D31">
            <v>2843.2387739055835</v>
          </cell>
          <cell r="E31">
            <v>1891.5843247253995</v>
          </cell>
          <cell r="F31">
            <v>818.04784883015498</v>
          </cell>
          <cell r="G31">
            <v>46.568165769187615</v>
          </cell>
          <cell r="H31">
            <v>1.0809044210526837</v>
          </cell>
          <cell r="I31">
            <v>56.392317814871333</v>
          </cell>
          <cell r="J31">
            <v>344.58473197360439</v>
          </cell>
          <cell r="K31">
            <v>243.03929163591627</v>
          </cell>
          <cell r="L31">
            <v>7.241073251496104</v>
          </cell>
          <cell r="M31">
            <v>368.13223124881904</v>
          </cell>
          <cell r="N31">
            <v>243.03929163591627</v>
          </cell>
          <cell r="O31">
            <v>53745.164435124141</v>
          </cell>
          <cell r="P31">
            <v>47040.299532158249</v>
          </cell>
          <cell r="Q31">
            <v>6704.8649029658918</v>
          </cell>
          <cell r="R31">
            <v>2724.7250588941329</v>
          </cell>
          <cell r="S31">
            <v>0</v>
          </cell>
          <cell r="T31">
            <v>515.35293266354643</v>
          </cell>
          <cell r="U31">
            <v>147.38637190229687</v>
          </cell>
          <cell r="V31">
            <v>-7832.8983702032056</v>
          </cell>
          <cell r="W31">
            <v>-2999.7641866090216</v>
          </cell>
          <cell r="X31">
            <v>6398.2100877050361</v>
          </cell>
          <cell r="Z31">
            <v>2035</v>
          </cell>
          <cell r="AA31">
            <v>-850.18921609809252</v>
          </cell>
          <cell r="AB31">
            <v>0</v>
          </cell>
          <cell r="AC31">
            <v>-25722.879474542286</v>
          </cell>
        </row>
        <row r="32">
          <cell r="A32">
            <v>2036</v>
          </cell>
          <cell r="B32">
            <v>42567.779806501188</v>
          </cell>
          <cell r="C32">
            <v>39619.526054040463</v>
          </cell>
          <cell r="D32">
            <v>2948.2537524607219</v>
          </cell>
          <cell r="E32">
            <v>1965.2411050627466</v>
          </cell>
          <cell r="F32">
            <v>849.90191897909619</v>
          </cell>
          <cell r="G32">
            <v>48.574244489665034</v>
          </cell>
          <cell r="H32">
            <v>1.0998202484211057</v>
          </cell>
          <cell r="I32">
            <v>58.47321375916998</v>
          </cell>
          <cell r="J32">
            <v>357.3309729579301</v>
          </cell>
          <cell r="K32">
            <v>247.29247923954483</v>
          </cell>
          <cell r="L32">
            <v>7.5089216385099391</v>
          </cell>
          <cell r="M32">
            <v>381.74949776762236</v>
          </cell>
          <cell r="N32">
            <v>247.29247923954483</v>
          </cell>
          <cell r="O32">
            <v>55704.625813488463</v>
          </cell>
          <cell r="P32">
            <v>48795.983522569833</v>
          </cell>
          <cell r="Q32">
            <v>6908.6422909186294</v>
          </cell>
          <cell r="R32">
            <v>2877.4272764030752</v>
          </cell>
          <cell r="S32">
            <v>0</v>
          </cell>
          <cell r="T32">
            <v>524.37160898515856</v>
          </cell>
          <cell r="U32">
            <v>149.96563341058709</v>
          </cell>
          <cell r="V32">
            <v>-8027.3752736120296</v>
          </cell>
          <cell r="W32">
            <v>-3107.2848941489301</v>
          </cell>
          <cell r="X32">
            <v>6902.6573280776147</v>
          </cell>
          <cell r="Z32">
            <v>2036</v>
          </cell>
          <cell r="AA32">
            <v>-842.7458387846923</v>
          </cell>
          <cell r="AB32">
            <v>0</v>
          </cell>
          <cell r="AC32">
            <v>-25104.524458698295</v>
          </cell>
        </row>
        <row r="33">
          <cell r="A33">
            <v>2037</v>
          </cell>
          <cell r="B33">
            <v>44156.41460984623</v>
          </cell>
          <cell r="C33">
            <v>41098.046457333301</v>
          </cell>
          <cell r="D33">
            <v>3058.3681525129305</v>
          </cell>
          <cell r="E33">
            <v>2042.5794740992133</v>
          </cell>
          <cell r="F33">
            <v>883.34815218354947</v>
          </cell>
          <cell r="G33">
            <v>50.686129623178431</v>
          </cell>
          <cell r="H33">
            <v>1.1190671027684751</v>
          </cell>
          <cell r="I33">
            <v>60.655441323386626</v>
          </cell>
          <cell r="J33">
            <v>370.69866736588591</v>
          </cell>
          <cell r="K33">
            <v>251.62009762623688</v>
          </cell>
          <cell r="L33">
            <v>7.7898291931111618</v>
          </cell>
          <cell r="M33">
            <v>396.03068527371914</v>
          </cell>
          <cell r="N33">
            <v>251.62009762623688</v>
          </cell>
          <cell r="O33">
            <v>57693.93108808581</v>
          </cell>
          <cell r="P33">
            <v>50578.204956364825</v>
          </cell>
          <cell r="Q33">
            <v>7115.726131720985</v>
          </cell>
          <cell r="R33">
            <v>3026.561258916021</v>
          </cell>
          <cell r="S33">
            <v>0</v>
          </cell>
          <cell r="T33">
            <v>533.54811214239885</v>
          </cell>
          <cell r="U33">
            <v>152.59003199527237</v>
          </cell>
          <cell r="V33">
            <v>-8176.2472878438566</v>
          </cell>
          <cell r="W33">
            <v>-3216.1647327344062</v>
          </cell>
          <cell r="X33">
            <v>7362.0480592762351</v>
          </cell>
          <cell r="Z33">
            <v>2037</v>
          </cell>
          <cell r="AA33">
            <v>-822.48698257810361</v>
          </cell>
          <cell r="AB33">
            <v>0</v>
          </cell>
          <cell r="AC33">
            <v>-24066.932482743363</v>
          </cell>
        </row>
        <row r="34">
          <cell r="A34">
            <v>2038</v>
          </cell>
          <cell r="B34">
            <v>45831.989391667637</v>
          </cell>
          <cell r="C34">
            <v>42657.500267487485</v>
          </cell>
          <cell r="D34">
            <v>3174.4891241801488</v>
          </cell>
          <cell r="E34">
            <v>2124.229545996855</v>
          </cell>
          <cell r="F34">
            <v>918.65904144223896</v>
          </cell>
          <cell r="G34">
            <v>52.920601790927691</v>
          </cell>
          <cell r="H34">
            <v>1.1386507770669234</v>
          </cell>
          <cell r="I34">
            <v>62.957093954373832</v>
          </cell>
          <cell r="J34">
            <v>384.79856119370913</v>
          </cell>
          <cell r="K34">
            <v>256.02344933469607</v>
          </cell>
          <cell r="L34">
            <v>8.0861231219246026</v>
          </cell>
          <cell r="M34">
            <v>411.09410768793572</v>
          </cell>
          <cell r="N34">
            <v>256.02344933469607</v>
          </cell>
          <cell r="O34">
            <v>59713.772110024125</v>
          </cell>
          <cell r="P34">
            <v>52389.980823348546</v>
          </cell>
          <cell r="Q34">
            <v>7323.7912866755796</v>
          </cell>
          <cell r="R34">
            <v>3131.4380984246613</v>
          </cell>
          <cell r="S34">
            <v>0</v>
          </cell>
          <cell r="T34">
            <v>542.88520410489082</v>
          </cell>
          <cell r="U34">
            <v>155.26035755518964</v>
          </cell>
          <cell r="V34">
            <v>-8306.7946710027463</v>
          </cell>
          <cell r="W34">
            <v>-3330.1153176673979</v>
          </cell>
          <cell r="X34">
            <v>7819.0252769105409</v>
          </cell>
          <cell r="Z34">
            <v>2038</v>
          </cell>
          <cell r="AA34">
            <v>-788.49287546588005</v>
          </cell>
          <cell r="AB34">
            <v>0</v>
          </cell>
          <cell r="AC34">
            <v>-22578.669230665848</v>
          </cell>
        </row>
        <row r="35">
          <cell r="A35">
            <v>2039</v>
          </cell>
          <cell r="B35">
            <v>47561.974118311948</v>
          </cell>
          <cell r="C35">
            <v>44267.610112247705</v>
          </cell>
          <cell r="D35">
            <v>3294.3640060642406</v>
          </cell>
          <cell r="E35">
            <v>2208.7038673216935</v>
          </cell>
          <cell r="F35">
            <v>955.19136629586103</v>
          </cell>
          <cell r="G35">
            <v>55.241730217913663</v>
          </cell>
          <cell r="H35">
            <v>1.1585771656655945</v>
          </cell>
          <cell r="I35">
            <v>65.333486784373449</v>
          </cell>
          <cell r="J35">
            <v>399.35769964269713</v>
          </cell>
          <cell r="K35">
            <v>260.50385969805325</v>
          </cell>
          <cell r="L35">
            <v>8.3920675768166753</v>
          </cell>
          <cell r="M35">
            <v>426.64815760648224</v>
          </cell>
          <cell r="N35">
            <v>260.50385969805325</v>
          </cell>
          <cell r="O35">
            <v>61800.018152528864</v>
          </cell>
          <cell r="P35">
            <v>54267.41344873987</v>
          </cell>
          <cell r="Q35">
            <v>7532.6047037889948</v>
          </cell>
          <cell r="R35">
            <v>3163.8111941096595</v>
          </cell>
          <cell r="S35">
            <v>0</v>
          </cell>
          <cell r="T35">
            <v>552.38569517672647</v>
          </cell>
          <cell r="U35">
            <v>157.97741381240547</v>
          </cell>
          <cell r="V35">
            <v>-8517.865311697853</v>
          </cell>
          <cell r="W35">
            <v>-3454.7522644435194</v>
          </cell>
          <cell r="X35">
            <v>8389.7094975298278</v>
          </cell>
          <cell r="Z35">
            <v>2039</v>
          </cell>
          <cell r="AA35">
            <v>-739.73365066969052</v>
          </cell>
          <cell r="AB35">
            <v>0</v>
          </cell>
          <cell r="AC35">
            <v>-20575.884441830778</v>
          </cell>
        </row>
        <row r="36">
          <cell r="A36">
            <v>2040</v>
          </cell>
          <cell r="B36">
            <v>49337.910450026255</v>
          </cell>
          <cell r="C36">
            <v>45920.505415189706</v>
          </cell>
          <cell r="D36">
            <v>3417.405034836549</v>
          </cell>
          <cell r="E36">
            <v>2295.623255656868</v>
          </cell>
          <cell r="F36">
            <v>992.78115380445763</v>
          </cell>
          <cell r="G36">
            <v>57.640825695820268</v>
          </cell>
          <cell r="H36">
            <v>1.1788522660647425</v>
          </cell>
          <cell r="I36">
            <v>67.773001018356297</v>
          </cell>
          <cell r="J36">
            <v>414.30517082924473</v>
          </cell>
          <cell r="K36">
            <v>265.06267724276921</v>
          </cell>
          <cell r="L36">
            <v>8.7061724217019947</v>
          </cell>
          <cell r="M36">
            <v>442.61707732011803</v>
          </cell>
          <cell r="N36">
            <v>265.06267724276921</v>
          </cell>
          <cell r="O36">
            <v>63939.585489518722</v>
          </cell>
          <cell r="P36">
            <v>56199.088874300774</v>
          </cell>
          <cell r="Q36">
            <v>7740.4966152179477</v>
          </cell>
          <cell r="R36">
            <v>3179.9794504865813</v>
          </cell>
          <cell r="S36">
            <v>0</v>
          </cell>
          <cell r="T36">
            <v>562.05244484231923</v>
          </cell>
          <cell r="U36">
            <v>160.74201855412258</v>
          </cell>
          <cell r="V36">
            <v>-8749.0986980299349</v>
          </cell>
          <cell r="W36">
            <v>-3583.8239629214395</v>
          </cell>
          <cell r="X36">
            <v>8994.384818287017</v>
          </cell>
          <cell r="Z36">
            <v>2040</v>
          </cell>
          <cell r="AA36">
            <v>-674.11741402548148</v>
          </cell>
          <cell r="AB36">
            <v>0</v>
          </cell>
          <cell r="AC36">
            <v>-18020.393901952761</v>
          </cell>
        </row>
        <row r="37">
          <cell r="A37">
            <v>2041</v>
          </cell>
          <cell r="B37">
            <v>51154.985044052308</v>
          </cell>
          <cell r="C37">
            <v>47611.711575170797</v>
          </cell>
          <cell r="D37">
            <v>3543.2734688815094</v>
          </cell>
          <cell r="E37">
            <v>2384.7754376390462</v>
          </cell>
          <cell r="F37">
            <v>1031.3365479295628</v>
          </cell>
          <cell r="G37">
            <v>60.113253721935322</v>
          </cell>
          <cell r="H37">
            <v>1.1994821807208755</v>
          </cell>
          <cell r="I37">
            <v>70.269024809961593</v>
          </cell>
          <cell r="J37">
            <v>429.60064943380991</v>
          </cell>
          <cell r="K37">
            <v>269.70127409451771</v>
          </cell>
          <cell r="L37">
            <v>9.0275902638623133</v>
          </cell>
          <cell r="M37">
            <v>458.95778584329332</v>
          </cell>
          <cell r="N37">
            <v>269.70127409451771</v>
          </cell>
          <cell r="O37">
            <v>66083.896397587872</v>
          </cell>
          <cell r="P37">
            <v>58137.876734450372</v>
          </cell>
          <cell r="Q37">
            <v>7946.0196631375002</v>
          </cell>
          <cell r="R37">
            <v>3162.8726629967964</v>
          </cell>
          <cell r="S37">
            <v>0</v>
          </cell>
          <cell r="T37">
            <v>571.88836262705991</v>
          </cell>
          <cell r="U37">
            <v>163.55500387881975</v>
          </cell>
          <cell r="V37">
            <v>-8974.1178569090553</v>
          </cell>
          <cell r="W37">
            <v>-3714.9627883782996</v>
          </cell>
          <cell r="X37">
            <v>9748.2875069152688</v>
          </cell>
          <cell r="Z37">
            <v>2041</v>
          </cell>
          <cell r="AA37">
            <v>-590.39315521272783</v>
          </cell>
          <cell r="AB37">
            <v>0</v>
          </cell>
          <cell r="AC37">
            <v>-14731.698491881591</v>
          </cell>
        </row>
        <row r="38">
          <cell r="A38">
            <v>2042</v>
          </cell>
          <cell r="B38">
            <v>53002.306277888958</v>
          </cell>
          <cell r="C38">
            <v>49331.096822762775</v>
          </cell>
          <cell r="D38">
            <v>3671.2094551261835</v>
          </cell>
          <cell r="E38">
            <v>2475.6624728620659</v>
          </cell>
          <cell r="F38">
            <v>1070.6422222326676</v>
          </cell>
          <cell r="G38">
            <v>62.647071772166171</v>
          </cell>
          <cell r="H38">
            <v>1.220473118883491</v>
          </cell>
          <cell r="I38">
            <v>72.806596886283188</v>
          </cell>
          <cell r="J38">
            <v>445.15274611176858</v>
          </cell>
          <cell r="K38">
            <v>274.42104639117179</v>
          </cell>
          <cell r="L38">
            <v>9.3544006556473871</v>
          </cell>
          <cell r="M38">
            <v>475.57264866052583</v>
          </cell>
          <cell r="N38">
            <v>274.42104639117179</v>
          </cell>
          <cell r="O38">
            <v>68261.157803046357</v>
          </cell>
          <cell r="P38">
            <v>60112.874625479977</v>
          </cell>
          <cell r="Q38">
            <v>8148.2831775663799</v>
          </cell>
          <cell r="R38">
            <v>3123.7424198670483</v>
          </cell>
          <cell r="S38">
            <v>0</v>
          </cell>
          <cell r="T38">
            <v>581.89640897303354</v>
          </cell>
          <cell r="U38">
            <v>166.41721644669911</v>
          </cell>
          <cell r="V38">
            <v>-9221.5093957311183</v>
          </cell>
          <cell r="W38">
            <v>-3849.4292326833156</v>
          </cell>
          <cell r="X38">
            <v>10630.159353955984</v>
          </cell>
          <cell r="Z38">
            <v>2042</v>
          </cell>
          <cell r="AA38">
            <v>-482.647271840271</v>
          </cell>
          <cell r="AB38">
            <v>0</v>
          </cell>
          <cell r="AC38">
            <v>-10576.342604868065</v>
          </cell>
        </row>
        <row r="39">
          <cell r="A39">
            <v>2043</v>
          </cell>
          <cell r="B39">
            <v>54905.705053142454</v>
          </cell>
          <cell r="C39">
            <v>51102.70119149518</v>
          </cell>
          <cell r="D39">
            <v>3803.0038616472734</v>
          </cell>
          <cell r="E39">
            <v>2569.5009734984183</v>
          </cell>
          <cell r="F39">
            <v>1111.224287976783</v>
          </cell>
          <cell r="G39">
            <v>65.27369428500208</v>
          </cell>
          <cell r="H39">
            <v>1.2418313984639522</v>
          </cell>
          <cell r="I39">
            <v>75.421199855013597</v>
          </cell>
          <cell r="J39">
            <v>461.1784889069591</v>
          </cell>
          <cell r="K39">
            <v>279.22341470301728</v>
          </cell>
          <cell r="L39">
            <v>9.6911642052828348</v>
          </cell>
          <cell r="M39">
            <v>492.69352461699481</v>
          </cell>
          <cell r="N39">
            <v>279.22341470301728</v>
          </cell>
          <cell r="O39">
            <v>70494.307071360454</v>
          </cell>
          <cell r="P39">
            <v>62146.831814851408</v>
          </cell>
          <cell r="Q39">
            <v>8347.4752565090457</v>
          </cell>
          <cell r="R39">
            <v>3150.9412578744395</v>
          </cell>
          <cell r="S39">
            <v>0</v>
          </cell>
          <cell r="T39">
            <v>592.07959613006165</v>
          </cell>
          <cell r="U39">
            <v>169.32951773451637</v>
          </cell>
          <cell r="V39">
            <v>-9398.2317586992067</v>
          </cell>
          <cell r="W39">
            <v>-3980.8051449234426</v>
          </cell>
          <cell r="X39">
            <v>11310.08812110613</v>
          </cell>
          <cell r="Z39">
            <v>2043</v>
          </cell>
          <cell r="AA39">
            <v>-346.50742459199029</v>
          </cell>
          <cell r="AB39">
            <v>0</v>
          </cell>
          <cell r="AC39">
            <v>-5668.3753199487064</v>
          </cell>
        </row>
        <row r="40">
          <cell r="A40">
            <v>2044</v>
          </cell>
          <cell r="B40">
            <v>56894.791042394216</v>
          </cell>
          <cell r="C40">
            <v>52954.080697265927</v>
          </cell>
          <cell r="D40">
            <v>3940.7103451282906</v>
          </cell>
          <cell r="E40">
            <v>2667.6940420805049</v>
          </cell>
          <cell r="F40">
            <v>1153.6896077527515</v>
          </cell>
          <cell r="G40">
            <v>68.029774654811618</v>
          </cell>
          <cell r="H40">
            <v>1.2635634479370714</v>
          </cell>
          <cell r="I40">
            <v>78.153507031088708</v>
          </cell>
          <cell r="J40">
            <v>477.92672294326286</v>
          </cell>
          <cell r="K40">
            <v>284.10982446032011</v>
          </cell>
          <cell r="L40">
            <v>10.043110122315994</v>
          </cell>
          <cell r="M40">
            <v>510.58626388593666</v>
          </cell>
          <cell r="N40">
            <v>284.10982446032011</v>
          </cell>
          <cell r="O40">
            <v>72844.756324219823</v>
          </cell>
          <cell r="P40">
            <v>64301.649517145095</v>
          </cell>
          <cell r="Q40">
            <v>8543.1068070747278</v>
          </cell>
          <cell r="R40">
            <v>3239.4612900676439</v>
          </cell>
          <cell r="S40">
            <v>0</v>
          </cell>
          <cell r="T40">
            <v>602.44098906233774</v>
          </cell>
          <cell r="U40">
            <v>172.29278429487042</v>
          </cell>
          <cell r="V40">
            <v>-9539.0237009684352</v>
          </cell>
          <cell r="W40">
            <v>-4114.3237818744492</v>
          </cell>
          <cell r="X40">
            <v>11824.837890408136</v>
          </cell>
          <cell r="Z40">
            <v>2044</v>
          </cell>
          <cell r="AA40">
            <v>-185.71014641981967</v>
          </cell>
          <cell r="AB40">
            <v>0</v>
          </cell>
          <cell r="AC40">
            <v>-122.18933999620842</v>
          </cell>
        </row>
        <row r="41">
          <cell r="A41">
            <v>2045</v>
          </cell>
          <cell r="B41">
            <v>58944.509841395397</v>
          </cell>
          <cell r="C41">
            <v>54861.918487022995</v>
          </cell>
          <cell r="D41">
            <v>4082.5913543724041</v>
          </cell>
          <cell r="E41">
            <v>2769.0874371086161</v>
          </cell>
          <cell r="F41">
            <v>1197.5389270162045</v>
          </cell>
          <cell r="G41">
            <v>70.887041387873083</v>
          </cell>
          <cell r="H41">
            <v>1.2856758082759703</v>
          </cell>
          <cell r="I41">
            <v>80.96910244210143</v>
          </cell>
          <cell r="J41">
            <v>495.18715121648955</v>
          </cell>
          <cell r="K41">
            <v>289.08174638837573</v>
          </cell>
          <cell r="L41">
            <v>10.405819243996413</v>
          </cell>
          <cell r="M41">
            <v>529.02619863330642</v>
          </cell>
          <cell r="N41">
            <v>289.08174638837573</v>
          </cell>
          <cell r="O41">
            <v>75313.107205289882</v>
          </cell>
          <cell r="P41">
            <v>66577.541399114503</v>
          </cell>
          <cell r="Q41">
            <v>8735.5658061753784</v>
          </cell>
          <cell r="R41">
            <v>3385.2689705978023</v>
          </cell>
          <cell r="S41">
            <v>0</v>
          </cell>
          <cell r="T41">
            <v>612.98370637092864</v>
          </cell>
          <cell r="U41">
            <v>175.30790802003065</v>
          </cell>
          <cell r="V41">
            <v>-9675.285052097388</v>
          </cell>
          <cell r="W41">
            <v>-4250.487899239226</v>
          </cell>
          <cell r="X41">
            <v>12256.988723855406</v>
          </cell>
          <cell r="Z41">
            <v>2045</v>
          </cell>
          <cell r="AA41">
            <v>-4.0032282516257816</v>
          </cell>
          <cell r="AB41">
            <v>0</v>
          </cell>
          <cell r="AC41">
            <v>6013.7846646181215</v>
          </cell>
        </row>
        <row r="42">
          <cell r="A42">
            <v>2046</v>
          </cell>
          <cell r="B42">
            <v>61025.788104981475</v>
          </cell>
          <cell r="C42">
            <v>56799.157576051046</v>
          </cell>
          <cell r="D42">
            <v>4226.630528930431</v>
          </cell>
          <cell r="E42">
            <v>2872.3287639518035</v>
          </cell>
          <cell r="F42">
            <v>1242.1872838305881</v>
          </cell>
          <cell r="G42">
            <v>73.811677277407426</v>
          </cell>
          <cell r="H42">
            <v>1.3081751349208</v>
          </cell>
          <cell r="I42">
            <v>83.828049499058267</v>
          </cell>
          <cell r="J42">
            <v>512.71563894796191</v>
          </cell>
          <cell r="K42">
            <v>294.14067695017235</v>
          </cell>
          <cell r="L42">
            <v>10.774161343556601</v>
          </cell>
          <cell r="M42">
            <v>547.75251091663404</v>
          </cell>
          <cell r="N42">
            <v>294.14067695017235</v>
          </cell>
          <cell r="O42">
            <v>77916.2517603858</v>
          </cell>
          <cell r="P42">
            <v>68989.141779512225</v>
          </cell>
          <cell r="Q42">
            <v>8927.1099808735744</v>
          </cell>
          <cell r="R42">
            <v>3581.411335458844</v>
          </cell>
          <cell r="S42">
            <v>0</v>
          </cell>
          <cell r="T42">
            <v>623.71092123241999</v>
          </cell>
          <cell r="U42">
            <v>178.37579641038121</v>
          </cell>
          <cell r="V42">
            <v>-9861.9377985196115</v>
          </cell>
          <cell r="W42">
            <v>-4391.393251987377</v>
          </cell>
          <cell r="X42">
            <v>12744.61617843113</v>
          </cell>
          <cell r="Z42">
            <v>2046</v>
          </cell>
          <cell r="AA42">
            <v>197.02662007455137</v>
          </cell>
          <cell r="AB42">
            <v>0</v>
          </cell>
          <cell r="AC42">
            <v>12774.522635082942</v>
          </cell>
        </row>
        <row r="43">
          <cell r="A43">
            <v>2047</v>
          </cell>
          <cell r="B43">
            <v>63199.799509308032</v>
          </cell>
          <cell r="C43">
            <v>58822.738174201651</v>
          </cell>
          <cell r="D43">
            <v>4377.0613351063766</v>
          </cell>
          <cell r="E43">
            <v>2980.3109766106568</v>
          </cell>
          <cell r="F43">
            <v>1288.8859222384847</v>
          </cell>
          <cell r="G43">
            <v>76.878859595130692</v>
          </cell>
          <cell r="H43">
            <v>1.331068199781914</v>
          </cell>
          <cell r="I43">
            <v>86.814379397820005</v>
          </cell>
          <cell r="J43">
            <v>531.0262539197264</v>
          </cell>
          <cell r="K43">
            <v>299.28813879680041</v>
          </cell>
          <cell r="L43">
            <v>11.158938996156266</v>
          </cell>
          <cell r="M43">
            <v>567.31439778981689</v>
          </cell>
          <cell r="N43">
            <v>299.28813879680041</v>
          </cell>
          <cell r="O43">
            <v>80705.463611087776</v>
          </cell>
          <cell r="P43">
            <v>71586.382077545248</v>
          </cell>
          <cell r="Q43">
            <v>9119.0815335425286</v>
          </cell>
          <cell r="R43">
            <v>3862.0093552010194</v>
          </cell>
          <cell r="S43">
            <v>0</v>
          </cell>
          <cell r="T43">
            <v>634.62586235398737</v>
          </cell>
          <cell r="U43">
            <v>181.4973728475629</v>
          </cell>
          <cell r="V43">
            <v>-10050.685980612339</v>
          </cell>
          <cell r="W43">
            <v>-4537.6890843866613</v>
          </cell>
          <cell r="X43">
            <v>13142.291963353302</v>
          </cell>
          <cell r="Z43">
            <v>2047</v>
          </cell>
          <cell r="AA43">
            <v>418.52529783190522</v>
          </cell>
          <cell r="AB43">
            <v>0</v>
          </cell>
          <cell r="AC43">
            <v>20074.933288511336</v>
          </cell>
        </row>
        <row r="44">
          <cell r="A44">
            <v>2048</v>
          </cell>
          <cell r="B44">
            <v>65484.237873557475</v>
          </cell>
          <cell r="C44">
            <v>60949.1341220678</v>
          </cell>
          <cell r="D44">
            <v>4535.1037514896752</v>
          </cell>
          <cell r="E44">
            <v>3093.8946811522173</v>
          </cell>
          <cell r="F44">
            <v>1338.0070539623437</v>
          </cell>
          <cell r="G44">
            <v>80.112269257908295</v>
          </cell>
          <cell r="H44">
            <v>1.3543618932780976</v>
          </cell>
          <cell r="I44">
            <v>89.952397246051902</v>
          </cell>
          <cell r="J44">
            <v>550.26787601218075</v>
          </cell>
          <cell r="K44">
            <v>304.52568122574445</v>
          </cell>
          <cell r="L44">
            <v>11.563280750508111</v>
          </cell>
          <cell r="M44">
            <v>587.87091297019458</v>
          </cell>
          <cell r="N44">
            <v>304.52568122574445</v>
          </cell>
          <cell r="O44">
            <v>83645.109750159507</v>
          </cell>
          <cell r="P44">
            <v>74331.128218010024</v>
          </cell>
          <cell r="Q44">
            <v>9313.9815321494825</v>
          </cell>
          <cell r="R44">
            <v>4091.6063101410855</v>
          </cell>
          <cell r="S44">
            <v>0</v>
          </cell>
          <cell r="T44">
            <v>645.73181494518224</v>
          </cell>
          <cell r="U44">
            <v>184.67357687239527</v>
          </cell>
          <cell r="V44">
            <v>-10322.389950974248</v>
          </cell>
          <cell r="W44">
            <v>-4698.7409115982537</v>
          </cell>
          <cell r="X44">
            <v>13791.598620255421</v>
          </cell>
          <cell r="Z44">
            <v>2048</v>
          </cell>
          <cell r="AA44">
            <v>657.70500186485322</v>
          </cell>
          <cell r="AB44">
            <v>0</v>
          </cell>
          <cell r="AC44">
            <v>28114.505060238844</v>
          </cell>
        </row>
        <row r="45">
          <cell r="A45">
            <v>2049</v>
          </cell>
          <cell r="B45">
            <v>67865.122793850693</v>
          </cell>
          <cell r="C45">
            <v>63165.336297061207</v>
          </cell>
          <cell r="D45">
            <v>4699.7864967894866</v>
          </cell>
          <cell r="E45">
            <v>3212.4475275909058</v>
          </cell>
          <cell r="F45">
            <v>1389.2771130085139</v>
          </cell>
          <cell r="G45">
            <v>83.497112883021103</v>
          </cell>
          <cell r="H45">
            <v>1.3780632264104644</v>
          </cell>
          <cell r="I45">
            <v>93.222898867539527</v>
          </cell>
          <cell r="J45">
            <v>570.32325314026116</v>
          </cell>
          <cell r="K45">
            <v>309.85488064719499</v>
          </cell>
          <cell r="L45">
            <v>11.984722681608918</v>
          </cell>
          <cell r="M45">
            <v>609.29679184883958</v>
          </cell>
          <cell r="N45">
            <v>309.85488064719499</v>
          </cell>
          <cell r="O45">
            <v>86676.93733620597</v>
          </cell>
          <cell r="P45">
            <v>77162.474346724193</v>
          </cell>
          <cell r="Q45">
            <v>9514.4629894817772</v>
          </cell>
          <cell r="R45">
            <v>4268.2897409550887</v>
          </cell>
          <cell r="S45">
            <v>0</v>
          </cell>
          <cell r="T45">
            <v>657.03212170672293</v>
          </cell>
          <cell r="U45">
            <v>187.9053644676622</v>
          </cell>
          <cell r="V45">
            <v>-10635.628388025158</v>
          </cell>
          <cell r="W45">
            <v>-4870.0498536894538</v>
          </cell>
          <cell r="X45">
            <v>14330.57007669033</v>
          </cell>
          <cell r="Z45">
            <v>2049</v>
          </cell>
          <cell r="AA45">
            <v>921.10147203607585</v>
          </cell>
          <cell r="AB45">
            <v>0</v>
          </cell>
          <cell r="AC45">
            <v>36783.704659767616</v>
          </cell>
        </row>
        <row r="46">
          <cell r="A46">
            <v>2050</v>
          </cell>
          <cell r="B46">
            <v>70297.878103964555</v>
          </cell>
          <cell r="C46">
            <v>65429.858701113706</v>
          </cell>
          <cell r="D46">
            <v>4868.0194028508504</v>
          </cell>
          <cell r="E46">
            <v>3333.8809995855668</v>
          </cell>
          <cell r="F46">
            <v>1441.7930238590266</v>
          </cell>
          <cell r="G46">
            <v>86.980371913083573</v>
          </cell>
          <cell r="H46">
            <v>1.4021793328726477</v>
          </cell>
          <cell r="I46">
            <v>96.564652229323229</v>
          </cell>
          <cell r="J46">
            <v>590.81794997301233</v>
          </cell>
          <cell r="K46">
            <v>315.2773410585209</v>
          </cell>
          <cell r="L46">
            <v>12.415396438345546</v>
          </cell>
          <cell r="M46">
            <v>631.19201172871146</v>
          </cell>
          <cell r="N46">
            <v>315.2773410585209</v>
          </cell>
          <cell r="O46">
            <v>89819.273196309689</v>
          </cell>
          <cell r="P46">
            <v>80096.522570256144</v>
          </cell>
          <cell r="Q46">
            <v>9722.7506260535447</v>
          </cell>
          <cell r="R46">
            <v>4337.56735281485</v>
          </cell>
          <cell r="S46">
            <v>0</v>
          </cell>
          <cell r="T46">
            <v>668.5301838365906</v>
          </cell>
          <cell r="U46">
            <v>191.19370834584629</v>
          </cell>
          <cell r="V46">
            <v>-11110.889070110192</v>
          </cell>
          <cell r="W46">
            <v>-5058.1971589364612</v>
          </cell>
          <cell r="X46">
            <v>14828.836514454288</v>
          </cell>
          <cell r="Z46">
            <v>2050</v>
          </cell>
          <cell r="AA46">
            <v>1205.1261239156374</v>
          </cell>
          <cell r="AB46">
            <v>0</v>
          </cell>
          <cell r="AC46">
            <v>45926.78800306881</v>
          </cell>
        </row>
        <row r="47">
          <cell r="A47">
            <v>2051</v>
          </cell>
          <cell r="B47">
            <v>72875.253879485186</v>
          </cell>
          <cell r="C47">
            <v>67824.891710708485</v>
          </cell>
          <cell r="D47">
            <v>5050.3621687767054</v>
          </cell>
          <cell r="E47">
            <v>3458.7591136737237</v>
          </cell>
          <cell r="F47">
            <v>1495.7986862892108</v>
          </cell>
          <cell r="G47">
            <v>90.5776632946841</v>
          </cell>
          <cell r="H47">
            <v>1.4267174711979191</v>
          </cell>
          <cell r="I47">
            <v>100.10506343575189</v>
          </cell>
          <cell r="J47">
            <v>612.50071462243488</v>
          </cell>
          <cell r="K47">
            <v>320.79469452704507</v>
          </cell>
          <cell r="L47">
            <v>12.871036147691246</v>
          </cell>
          <cell r="M47">
            <v>654.35648707942551</v>
          </cell>
          <cell r="N47">
            <v>320.79469452704507</v>
          </cell>
          <cell r="O47">
            <v>93159.411854881328</v>
          </cell>
          <cell r="P47">
            <v>83218.142177670554</v>
          </cell>
          <cell r="Q47">
            <v>9941.2696772107738</v>
          </cell>
          <cell r="R47">
            <v>4450.2179311125437</v>
          </cell>
          <cell r="S47">
            <v>0</v>
          </cell>
          <cell r="T47">
            <v>680.22946205373103</v>
          </cell>
          <cell r="U47">
            <v>194.5395982418986</v>
          </cell>
          <cell r="V47">
            <v>-11591.026596723968</v>
          </cell>
          <cell r="W47">
            <v>-5251.8182073145617</v>
          </cell>
          <cell r="X47">
            <v>14717.235067860305</v>
          </cell>
          <cell r="Z47">
            <v>2051</v>
          </cell>
          <cell r="AA47">
            <v>1504.6763919505431</v>
          </cell>
          <cell r="AB47">
            <v>0</v>
          </cell>
          <cell r="AC47">
            <v>54921.895453807891</v>
          </cell>
        </row>
        <row r="48">
          <cell r="A48">
            <v>2052</v>
          </cell>
          <cell r="B48">
            <v>75548.06118273281</v>
          </cell>
          <cell r="C48">
            <v>70308.526183793132</v>
          </cell>
          <cell r="D48">
            <v>5239.5349989396746</v>
          </cell>
          <cell r="E48">
            <v>3588.3148222471527</v>
          </cell>
          <cell r="F48">
            <v>1551.8272446310832</v>
          </cell>
          <cell r="G48">
            <v>94.322405958485149</v>
          </cell>
          <cell r="H48">
            <v>1.4516850269438828</v>
          </cell>
          <cell r="I48">
            <v>103.77656412219362</v>
          </cell>
          <cell r="J48">
            <v>634.98675040212981</v>
          </cell>
          <cell r="K48">
            <v>326.40860168126835</v>
          </cell>
          <cell r="L48">
            <v>13.343555725920865</v>
          </cell>
          <cell r="M48">
            <v>678.37912579620411</v>
          </cell>
          <cell r="N48">
            <v>326.40860168126835</v>
          </cell>
          <cell r="O48">
            <v>96711.782706221857</v>
          </cell>
          <cell r="P48">
            <v>86539.740905252023</v>
          </cell>
          <cell r="Q48">
            <v>10172.041800969833</v>
          </cell>
          <cell r="R48">
            <v>4631.7196395378705</v>
          </cell>
          <cell r="S48">
            <v>0</v>
          </cell>
          <cell r="T48">
            <v>692.13347763967136</v>
          </cell>
          <cell r="U48">
            <v>197.94404121113183</v>
          </cell>
          <cell r="V48">
            <v>-12112.43550048428</v>
          </cell>
          <cell r="W48">
            <v>-5453.7066179774911</v>
          </cell>
          <cell r="X48">
            <v>14558.068313465465</v>
          </cell>
          <cell r="Z48">
            <v>2052</v>
          </cell>
          <cell r="AA48">
            <v>1799.3785998053825</v>
          </cell>
          <cell r="AB48">
            <v>0</v>
          </cell>
          <cell r="AC48">
            <v>63693.372138396488</v>
          </cell>
        </row>
        <row r="49">
          <cell r="A49">
            <v>2053</v>
          </cell>
          <cell r="B49">
            <v>78335.487468516105</v>
          </cell>
          <cell r="C49">
            <v>72898.608318442246</v>
          </cell>
          <cell r="D49">
            <v>5436.8791500738535</v>
          </cell>
          <cell r="E49">
            <v>3723.4666905707913</v>
          </cell>
          <cell r="F49">
            <v>1610.2759393079416</v>
          </cell>
          <cell r="G49">
            <v>98.240211229033818</v>
          </cell>
          <cell r="H49">
            <v>1.4770895149154009</v>
          </cell>
          <cell r="I49">
            <v>107.60551112829617</v>
          </cell>
          <cell r="J49">
            <v>658.43738712013953</v>
          </cell>
          <cell r="K49">
            <v>332.12075221069057</v>
          </cell>
          <cell r="L49">
            <v>13.836345343431661</v>
          </cell>
          <cell r="M49">
            <v>703.43228230073464</v>
          </cell>
          <cell r="N49">
            <v>332.12075221069057</v>
          </cell>
          <cell r="O49">
            <v>100494.77271016924</v>
          </cell>
          <cell r="P49">
            <v>90076.318908629575</v>
          </cell>
          <cell r="Q49">
            <v>10418.453801539668</v>
          </cell>
          <cell r="R49">
            <v>4952.764325944574</v>
          </cell>
          <cell r="S49">
            <v>0</v>
          </cell>
          <cell r="T49">
            <v>704.24581349836569</v>
          </cell>
          <cell r="U49">
            <v>201.40806193232666</v>
          </cell>
          <cell r="V49">
            <v>-12602.267899225451</v>
          </cell>
          <cell r="W49">
            <v>-5658.7363797099697</v>
          </cell>
          <cell r="X49">
            <v>14573.605881795602</v>
          </cell>
          <cell r="Z49">
            <v>2053</v>
          </cell>
          <cell r="AA49">
            <v>2086.7541046842166</v>
          </cell>
          <cell r="AB49">
            <v>0</v>
          </cell>
          <cell r="AC49">
            <v>72437.204297413526</v>
          </cell>
        </row>
        <row r="50">
          <cell r="A50">
            <v>2054</v>
          </cell>
          <cell r="B50">
            <v>81226.779754345567</v>
          </cell>
          <cell r="C50">
            <v>75585.123595319383</v>
          </cell>
          <cell r="D50">
            <v>5641.6561590261863</v>
          </cell>
          <cell r="E50">
            <v>3863.7089783297938</v>
          </cell>
          <cell r="F50">
            <v>1670.9261254878882</v>
          </cell>
          <cell r="G50">
            <v>102.31933700375642</v>
          </cell>
          <cell r="H50">
            <v>1.5029385814264205</v>
          </cell>
          <cell r="I50">
            <v>111.57713362395016</v>
          </cell>
          <cell r="J50">
            <v>682.76228528698914</v>
          </cell>
          <cell r="K50">
            <v>337.93286537437768</v>
          </cell>
          <cell r="L50">
            <v>14.34750661413716</v>
          </cell>
          <cell r="M50">
            <v>729.41944367545443</v>
          </cell>
          <cell r="N50">
            <v>337.93286537437768</v>
          </cell>
          <cell r="O50">
            <v>104483.38147242053</v>
          </cell>
          <cell r="P50">
            <v>93803.68340620042</v>
          </cell>
          <cell r="Q50">
            <v>10679.698066220109</v>
          </cell>
          <cell r="R50">
            <v>5404.1732362375906</v>
          </cell>
          <cell r="S50">
            <v>0</v>
          </cell>
          <cell r="T50">
            <v>716.57011523458709</v>
          </cell>
          <cell r="U50">
            <v>204.9327030161424</v>
          </cell>
          <cell r="V50">
            <v>-13056.206438835594</v>
          </cell>
          <cell r="W50">
            <v>-5865.7343242945117</v>
          </cell>
          <cell r="X50">
            <v>14953.719373917171</v>
          </cell>
          <cell r="Z50">
            <v>2054</v>
          </cell>
          <cell r="AA50">
            <v>2373.2239057940128</v>
          </cell>
          <cell r="AB50">
            <v>0</v>
          </cell>
          <cell r="AC50">
            <v>81559.466184668345</v>
          </cell>
        </row>
        <row r="51">
          <cell r="A51">
            <v>2055</v>
          </cell>
          <cell r="B51">
            <v>84225.774111923281</v>
          </cell>
          <cell r="C51">
            <v>78371.628133563237</v>
          </cell>
          <cell r="D51">
            <v>5854.1459783600367</v>
          </cell>
          <cell r="E51">
            <v>4009.2334133215581</v>
          </cell>
          <cell r="F51">
            <v>1733.8607148457572</v>
          </cell>
          <cell r="G51">
            <v>106.56637706480312</v>
          </cell>
          <cell r="H51">
            <v>1.5292400066013829</v>
          </cell>
          <cell r="I51">
            <v>115.69670102751968</v>
          </cell>
          <cell r="J51">
            <v>707.99376378616216</v>
          </cell>
          <cell r="K51">
            <v>343.84669051842934</v>
          </cell>
          <cell r="L51">
            <v>14.877718684212443</v>
          </cell>
          <cell r="M51">
            <v>756.37513734303889</v>
          </cell>
          <cell r="N51">
            <v>343.84669051842934</v>
          </cell>
          <cell r="O51">
            <v>108665.77505352622</v>
          </cell>
          <cell r="P51">
            <v>97709.197906577218</v>
          </cell>
          <cell r="Q51">
            <v>10956.577146948999</v>
          </cell>
          <cell r="R51">
            <v>6018.6061519759642</v>
          </cell>
          <cell r="S51">
            <v>0</v>
          </cell>
          <cell r="T51">
            <v>729.11009225119244</v>
          </cell>
          <cell r="U51">
            <v>208.51902531892492</v>
          </cell>
          <cell r="V51">
            <v>-13425.641115803504</v>
          </cell>
          <cell r="W51">
            <v>-6070.7172168703892</v>
          </cell>
          <cell r="X51">
            <v>15509.349562399178</v>
          </cell>
          <cell r="Z51">
            <v>2055</v>
          </cell>
          <cell r="AA51">
            <v>2672.0920108751989</v>
          </cell>
          <cell r="AB51">
            <v>0</v>
          </cell>
          <cell r="AC51">
            <v>91330.521212127656</v>
          </cell>
        </row>
        <row r="52">
          <cell r="A52">
            <v>2056</v>
          </cell>
          <cell r="B52">
            <v>87327.783476972938</v>
          </cell>
          <cell r="C52">
            <v>81253.75074000546</v>
          </cell>
          <cell r="D52">
            <v>6074.0327369674824</v>
          </cell>
          <cell r="E52">
            <v>4159.8236682666511</v>
          </cell>
          <cell r="F52">
            <v>1798.9861402984548</v>
          </cell>
          <cell r="G52">
            <v>110.97711366580195</v>
          </cell>
          <cell r="H52">
            <v>1.5560017067169072</v>
          </cell>
          <cell r="I52">
            <v>119.95777495503032</v>
          </cell>
          <cell r="J52">
            <v>734.09247802257971</v>
          </cell>
          <cell r="K52">
            <v>349.86400760250189</v>
          </cell>
          <cell r="L52">
            <v>15.426154769796872</v>
          </cell>
          <cell r="M52">
            <v>784.25733006106577</v>
          </cell>
          <cell r="N52">
            <v>349.86400760250189</v>
          </cell>
          <cell r="O52">
            <v>113049.82530206052</v>
          </cell>
          <cell r="P52">
            <v>101798.01593369809</v>
          </cell>
          <cell r="Q52">
            <v>11251.809368362432</v>
          </cell>
          <cell r="R52">
            <v>6630.3532208672077</v>
          </cell>
          <cell r="S52">
            <v>0</v>
          </cell>
          <cell r="T52">
            <v>741.86951886558836</v>
          </cell>
          <cell r="U52">
            <v>212.16810826200611</v>
          </cell>
          <cell r="V52">
            <v>-13889.164229724003</v>
          </cell>
          <cell r="W52">
            <v>-6289.277084105599</v>
          </cell>
          <cell r="X52">
            <v>16384.47074948081</v>
          </cell>
          <cell r="Z52">
            <v>2056</v>
          </cell>
          <cell r="AA52">
            <v>2992.2162012123349</v>
          </cell>
          <cell r="AB52">
            <v>0</v>
          </cell>
          <cell r="AC52">
            <v>102011.15045899038</v>
          </cell>
        </row>
        <row r="53">
          <cell r="A53">
            <v>2057</v>
          </cell>
          <cell r="B53">
            <v>90545.065726037108</v>
          </cell>
          <cell r="C53">
            <v>84242.88709605961</v>
          </cell>
          <cell r="D53">
            <v>6302.1786299774976</v>
          </cell>
          <cell r="E53">
            <v>4316.0702226951016</v>
          </cell>
          <cell r="F53">
            <v>1866.5577434017882</v>
          </cell>
          <cell r="G53">
            <v>115.56884702872553</v>
          </cell>
          <cell r="H53">
            <v>1.5832317365844533</v>
          </cell>
          <cell r="I53">
            <v>124.37719343370749</v>
          </cell>
          <cell r="J53">
            <v>761.16152263214042</v>
          </cell>
          <cell r="K53">
            <v>355.98662773554571</v>
          </cell>
          <cell r="L53">
            <v>15.994981292502059</v>
          </cell>
          <cell r="M53">
            <v>813.17616152761696</v>
          </cell>
          <cell r="N53">
            <v>355.98662773554571</v>
          </cell>
          <cell r="O53">
            <v>117667.00769665596</v>
          </cell>
          <cell r="P53">
            <v>106101.70009173483</v>
          </cell>
          <cell r="Q53">
            <v>11565.307604921123</v>
          </cell>
          <cell r="R53">
            <v>7134.7815066712474</v>
          </cell>
          <cell r="S53">
            <v>0</v>
          </cell>
          <cell r="T53">
            <v>754.85223544573626</v>
          </cell>
          <cell r="U53">
            <v>215.88105015659124</v>
          </cell>
          <cell r="V53">
            <v>-14569.756168856984</v>
          </cell>
          <cell r="W53">
            <v>-6533.2076013375681</v>
          </cell>
          <cell r="X53">
            <v>17417.56845862919</v>
          </cell>
          <cell r="Z53">
            <v>2057</v>
          </cell>
          <cell r="AA53">
            <v>3342.1403169126752</v>
          </cell>
          <cell r="AB53">
            <v>0</v>
          </cell>
          <cell r="AC53">
            <v>113592.02185761163</v>
          </cell>
        </row>
        <row r="54">
          <cell r="A54">
            <v>2058</v>
          </cell>
          <cell r="B54">
            <v>93910.040222456228</v>
          </cell>
          <cell r="C54">
            <v>87369.188004499258</v>
          </cell>
          <cell r="D54">
            <v>6540.8522179569709</v>
          </cell>
          <cell r="E54">
            <v>4479.5267077409217</v>
          </cell>
          <cell r="F54">
            <v>1937.2472089166363</v>
          </cell>
          <cell r="G54">
            <v>120.38498153900113</v>
          </cell>
          <cell r="H54">
            <v>1.6109382919746813</v>
          </cell>
          <cell r="I54">
            <v>128.99948930907803</v>
          </cell>
          <cell r="J54">
            <v>789.47349540680523</v>
          </cell>
          <cell r="K54">
            <v>362.21639372091778</v>
          </cell>
          <cell r="L54">
            <v>16.589926598353319</v>
          </cell>
          <cell r="M54">
            <v>843.42285774337256</v>
          </cell>
          <cell r="N54">
            <v>362.21639372091778</v>
          </cell>
          <cell r="O54">
            <v>122482.70277617594</v>
          </cell>
          <cell r="P54">
            <v>110589.44073588059</v>
          </cell>
          <cell r="Q54">
            <v>11893.262040295347</v>
          </cell>
          <cell r="R54">
            <v>7513.5087901033094</v>
          </cell>
          <cell r="S54">
            <v>0</v>
          </cell>
          <cell r="T54">
            <v>768.06214956603674</v>
          </cell>
          <cell r="U54">
            <v>219.65896853433159</v>
          </cell>
          <cell r="V54">
            <v>-15416.464991657369</v>
          </cell>
          <cell r="W54">
            <v>-6801.1208092863981</v>
          </cell>
          <cell r="X54">
            <v>18512.721390551251</v>
          </cell>
          <cell r="Z54">
            <v>2058</v>
          </cell>
          <cell r="AA54">
            <v>3721.5586161100041</v>
          </cell>
          <cell r="AB54">
            <v>0</v>
          </cell>
          <cell r="AC54">
            <v>126017.2421655395</v>
          </cell>
        </row>
        <row r="55">
          <cell r="A55">
            <v>2059</v>
          </cell>
          <cell r="B55">
            <v>97401.133485698956</v>
          </cell>
          <cell r="C55">
            <v>90612.568728647602</v>
          </cell>
          <cell r="D55">
            <v>6788.5647570513493</v>
          </cell>
          <cell r="E55">
            <v>4649.1735514058037</v>
          </cell>
          <cell r="F55">
            <v>2010.6137253298696</v>
          </cell>
          <cell r="G55">
            <v>125.40014554690154</v>
          </cell>
          <cell r="H55">
            <v>1.6391297120842383</v>
          </cell>
          <cell r="I55">
            <v>133.79502817821145</v>
          </cell>
          <cell r="J55">
            <v>818.84711070106312</v>
          </cell>
          <cell r="K55">
            <v>368.55518061103385</v>
          </cell>
          <cell r="L55">
            <v>17.207181166739943</v>
          </cell>
          <cell r="M55">
            <v>874.80374474955568</v>
          </cell>
          <cell r="N55">
            <v>368.55518061103385</v>
          </cell>
          <cell r="O55">
            <v>127494.93013479517</v>
          </cell>
          <cell r="P55">
            <v>115258.65610656986</v>
          </cell>
          <cell r="Q55">
            <v>12236.274028225307</v>
          </cell>
          <cell r="R55">
            <v>7822.1984975289506</v>
          </cell>
          <cell r="S55">
            <v>0</v>
          </cell>
          <cell r="T55">
            <v>781.50323718344248</v>
          </cell>
          <cell r="U55">
            <v>223.5030004836824</v>
          </cell>
          <cell r="V55">
            <v>-16394.732261943267</v>
          </cell>
          <cell r="W55">
            <v>-7087.8040003855112</v>
          </cell>
          <cell r="X55">
            <v>19512.566024142863</v>
          </cell>
          <cell r="Z55">
            <v>2059</v>
          </cell>
          <cell r="AA55">
            <v>4128.6398964484915</v>
          </cell>
          <cell r="AB55">
            <v>0</v>
          </cell>
          <cell r="AC55">
            <v>139111.81442091643</v>
          </cell>
        </row>
        <row r="56">
          <cell r="A56">
            <v>2060</v>
          </cell>
          <cell r="B56">
            <v>101002.93128774007</v>
          </cell>
          <cell r="C56">
            <v>93958.679041435011</v>
          </cell>
          <cell r="D56">
            <v>7044.2522463050545</v>
          </cell>
          <cell r="E56">
            <v>4824.2820696823146</v>
          </cell>
          <cell r="F56">
            <v>2086.3421968233715</v>
          </cell>
          <cell r="G56">
            <v>130.59643678956053</v>
          </cell>
          <cell r="H56">
            <v>1.6678144820457126</v>
          </cell>
          <cell r="I56">
            <v>138.74263629292676</v>
          </cell>
          <cell r="J56">
            <v>849.15283850897833</v>
          </cell>
          <cell r="K56">
            <v>375.00489627172698</v>
          </cell>
          <cell r="L56">
            <v>17.844023065509347</v>
          </cell>
          <cell r="M56">
            <v>907.18044099389715</v>
          </cell>
          <cell r="N56">
            <v>375.00489627172698</v>
          </cell>
          <cell r="O56">
            <v>132698.92541985208</v>
          </cell>
          <cell r="P56">
            <v>120102.82692602879</v>
          </cell>
          <cell r="Q56">
            <v>12596.098493823287</v>
          </cell>
          <cell r="R56">
            <v>8091.2056834972191</v>
          </cell>
          <cell r="S56">
            <v>0</v>
          </cell>
          <cell r="T56">
            <v>795.17954383415281</v>
          </cell>
          <cell r="U56">
            <v>227.41430299214684</v>
          </cell>
          <cell r="V56">
            <v>-17485.93472079029</v>
          </cell>
          <cell r="W56">
            <v>-7390.0943200735101</v>
          </cell>
          <cell r="X56">
            <v>20107.349041645866</v>
          </cell>
          <cell r="Z56">
            <v>2060</v>
          </cell>
          <cell r="AA56">
            <v>4557.6508199652781</v>
          </cell>
          <cell r="AB56">
            <v>0</v>
          </cell>
          <cell r="AC56">
            <v>152399.41889731985</v>
          </cell>
        </row>
      </sheetData>
      <sheetData sheetId="3">
        <row r="3">
          <cell r="B3" t="str">
            <v>Masse des cotisations</v>
          </cell>
          <cell r="C3" t="str">
            <v>Transferts AGFF</v>
          </cell>
          <cell r="D3" t="str">
            <v>Excédents AGFF</v>
          </cell>
          <cell r="E3" t="str">
            <v>Transferts UNEDIC</v>
          </cell>
          <cell r="F3" t="str">
            <v>Masse des pensions     DD-H</v>
          </cell>
          <cell r="G3" t="str">
            <v>Masse des pensions     DD-F</v>
          </cell>
          <cell r="H3" t="str">
            <v>Masse des pensions     CS-H</v>
          </cell>
          <cell r="I3" t="str">
            <v>Masse des pensions     CS-F</v>
          </cell>
          <cell r="J3" t="str">
            <v>Dépenses de gestion</v>
          </cell>
          <cell r="K3" t="str">
            <v>Action sociale</v>
          </cell>
          <cell r="L3" t="str">
            <v>Transferts de solidarité</v>
          </cell>
          <cell r="M3" t="str">
            <v>Produits financiers</v>
          </cell>
          <cell r="N3" t="str">
            <v>Impôts</v>
          </cell>
          <cell r="O3" t="str">
            <v>Recettes diverses</v>
          </cell>
          <cell r="R3" t="str">
            <v>Effectifs cotisants</v>
          </cell>
          <cell r="S3" t="str">
            <v>Effectifs cotisants - H</v>
          </cell>
          <cell r="T3" t="str">
            <v>Effectifs cotisants - F</v>
          </cell>
          <cell r="U3" t="str">
            <v>Effectifs de pensionnés DD-H</v>
          </cell>
          <cell r="V3" t="str">
            <v>Effectifs de pensionnés DD-F</v>
          </cell>
          <cell r="W3" t="str">
            <v>Effectifs de pensionnés CS-H</v>
          </cell>
          <cell r="X3" t="str">
            <v>Effectifs de pensionnés CS-F</v>
          </cell>
          <cell r="Y3" t="str">
            <v>Effectifs flux nouveaux   DD-H</v>
          </cell>
          <cell r="Z3" t="str">
            <v>Effectifs flux nouveaux   DD-F</v>
          </cell>
          <cell r="AA3" t="str">
            <v>Effectifs flux nouveaux   CS-H</v>
          </cell>
          <cell r="AB3" t="str">
            <v>Effectifs flux nouveaux   CS-F</v>
          </cell>
          <cell r="AC3" t="str">
            <v>Age moyen nouveaux  DD</v>
          </cell>
          <cell r="AD3" t="str">
            <v>Age moyen nouveaux  DD-H</v>
          </cell>
          <cell r="AE3" t="str">
            <v>Age moyen nouveaux  DD-F</v>
          </cell>
          <cell r="AF3" t="str">
            <v>DAT nouveaux  DD</v>
          </cell>
          <cell r="AG3" t="str">
            <v>DAT nouveaux  DD-H</v>
          </cell>
          <cell r="AH3" t="str">
            <v>DAT nouveaux  DD-F</v>
          </cell>
          <cell r="AK3" t="str">
            <v>PM en € flux nouveaux   DD</v>
          </cell>
          <cell r="AL3" t="str">
            <v>PM en € flux nouveaux   DD-H</v>
          </cell>
          <cell r="AM3" t="str">
            <v>PM en € flux nouveaux   DD-F</v>
          </cell>
          <cell r="AN3" t="str">
            <v>PM en € flux nouveaux   CS</v>
          </cell>
          <cell r="AO3" t="str">
            <v>PM en € flux nouveaux   CS-H</v>
          </cell>
          <cell r="AP3" t="str">
            <v>PM en € flux nouveaux   CS-F</v>
          </cell>
          <cell r="BI3" t="str">
            <v>Age moyen de départ</v>
          </cell>
          <cell r="BJ3" t="str">
            <v>Pension moyenne en points</v>
          </cell>
          <cell r="BK3" t="str">
            <v xml:space="preserve">Pension moyenne en euros 2011 </v>
          </cell>
          <cell r="BL3" t="str">
            <v>Part des départs à 60 ans</v>
          </cell>
        </row>
        <row r="4">
          <cell r="A4">
            <v>2008</v>
          </cell>
          <cell r="B4">
            <v>16491.418741000001</v>
          </cell>
          <cell r="C4">
            <v>2774.7205983334002</v>
          </cell>
          <cell r="D4">
            <v>80.385431999999994</v>
          </cell>
          <cell r="E4">
            <v>764.13339399999995</v>
          </cell>
          <cell r="F4">
            <v>15331.945815115794</v>
          </cell>
          <cell r="G4">
            <v>1857.8367841119789</v>
          </cell>
          <cell r="H4">
            <v>43.701514971189646</v>
          </cell>
          <cell r="I4">
            <v>3229.7771288010381</v>
          </cell>
          <cell r="J4">
            <v>357.10203799999999</v>
          </cell>
          <cell r="K4">
            <v>99.253018999999995</v>
          </cell>
          <cell r="L4">
            <v>-888.96880272409669</v>
          </cell>
          <cell r="M4">
            <v>0</v>
          </cell>
          <cell r="O4">
            <v>132.31710699999996</v>
          </cell>
          <cell r="Q4">
            <v>2008</v>
          </cell>
          <cell r="R4">
            <v>3896683</v>
          </cell>
          <cell r="S4">
            <v>2575812</v>
          </cell>
          <cell r="T4">
            <v>1320871</v>
          </cell>
          <cell r="U4">
            <v>1423993</v>
          </cell>
          <cell r="V4">
            <v>428823</v>
          </cell>
          <cell r="W4">
            <v>16702</v>
          </cell>
          <cell r="X4">
            <v>523225</v>
          </cell>
          <cell r="Y4">
            <v>105775</v>
          </cell>
          <cell r="Z4">
            <v>40840</v>
          </cell>
          <cell r="AA4">
            <v>1693</v>
          </cell>
          <cell r="AB4">
            <v>30065</v>
          </cell>
          <cell r="AC4">
            <v>60.8</v>
          </cell>
          <cell r="AD4">
            <v>60.6</v>
          </cell>
          <cell r="AE4">
            <v>61.1</v>
          </cell>
          <cell r="AJ4">
            <v>2008</v>
          </cell>
          <cell r="AK4">
            <v>7557.5027911533607</v>
          </cell>
          <cell r="AL4">
            <v>9036.5260769496581</v>
          </cell>
          <cell r="AM4">
            <v>3726.8542099804113</v>
          </cell>
          <cell r="AN4">
            <v>6271.202250092103</v>
          </cell>
          <cell r="AO4">
            <v>2546.0940244093326</v>
          </cell>
          <cell r="AP4">
            <v>6480.9680317678367</v>
          </cell>
          <cell r="BH4">
            <v>1934</v>
          </cell>
        </row>
        <row r="5">
          <cell r="A5">
            <v>2009</v>
          </cell>
          <cell r="B5">
            <v>16065.779649</v>
          </cell>
          <cell r="C5">
            <v>2836.4867490000001</v>
          </cell>
          <cell r="D5">
            <v>0</v>
          </cell>
          <cell r="E5">
            <v>913.67485399999998</v>
          </cell>
          <cell r="F5">
            <v>16076.300638256469</v>
          </cell>
          <cell r="G5">
            <v>2003.8349660296979</v>
          </cell>
          <cell r="H5">
            <v>45.732726321056788</v>
          </cell>
          <cell r="I5">
            <v>3340.2484303927849</v>
          </cell>
          <cell r="J5">
            <v>375.22940499999999</v>
          </cell>
          <cell r="K5">
            <v>102.43380399999999</v>
          </cell>
          <cell r="L5">
            <v>-965.89118232134877</v>
          </cell>
          <cell r="M5">
            <v>460.58878799999997</v>
          </cell>
          <cell r="O5">
            <v>101.21551900000003</v>
          </cell>
          <cell r="Q5">
            <v>2009</v>
          </cell>
          <cell r="R5">
            <v>3927242</v>
          </cell>
          <cell r="S5">
            <v>2575521</v>
          </cell>
          <cell r="T5">
            <v>1351721</v>
          </cell>
          <cell r="U5">
            <v>1486847</v>
          </cell>
          <cell r="V5">
            <v>462702</v>
          </cell>
          <cell r="W5">
            <v>17516</v>
          </cell>
          <cell r="X5">
            <v>534615</v>
          </cell>
          <cell r="Y5">
            <v>90388</v>
          </cell>
          <cell r="Z5">
            <v>39249</v>
          </cell>
          <cell r="AA5">
            <v>1723</v>
          </cell>
          <cell r="AB5">
            <v>29316</v>
          </cell>
          <cell r="AC5">
            <v>61.3</v>
          </cell>
          <cell r="AD5">
            <v>61.3</v>
          </cell>
          <cell r="AE5">
            <v>61.3</v>
          </cell>
          <cell r="AJ5">
            <v>2009</v>
          </cell>
          <cell r="AK5">
            <v>8054.7774796662998</v>
          </cell>
          <cell r="AL5">
            <v>9883.7663030629064</v>
          </cell>
          <cell r="AM5">
            <v>3842.7302486751255</v>
          </cell>
          <cell r="AN5">
            <v>6287.7800689374662</v>
          </cell>
          <cell r="AO5">
            <v>2704.847462565293</v>
          </cell>
          <cell r="AP5">
            <v>6498.3610786515901</v>
          </cell>
          <cell r="BH5">
            <v>1935</v>
          </cell>
        </row>
        <row r="6">
          <cell r="A6">
            <v>2010</v>
          </cell>
          <cell r="B6">
            <v>16522.124759000002</v>
          </cell>
          <cell r="C6">
            <v>2865.0568130000001</v>
          </cell>
          <cell r="D6">
            <v>0</v>
          </cell>
          <cell r="E6">
            <v>807.02542600000004</v>
          </cell>
          <cell r="F6">
            <v>16766.330532186195</v>
          </cell>
          <cell r="G6">
            <v>2146.686050863505</v>
          </cell>
          <cell r="H6">
            <v>47.582134527594654</v>
          </cell>
          <cell r="I6">
            <v>3424.9374844227054</v>
          </cell>
          <cell r="J6">
            <v>357.74650400000002</v>
          </cell>
          <cell r="K6">
            <v>100.232026</v>
          </cell>
          <cell r="L6">
            <v>-1025.886773660633</v>
          </cell>
          <cell r="M6">
            <v>775.34841099999994</v>
          </cell>
          <cell r="O6">
            <v>124.52730900000006</v>
          </cell>
          <cell r="Q6">
            <v>2010</v>
          </cell>
          <cell r="R6">
            <v>3933955</v>
          </cell>
          <cell r="S6">
            <v>2561815</v>
          </cell>
          <cell r="T6">
            <v>1372140</v>
          </cell>
          <cell r="U6">
            <v>1539044</v>
          </cell>
          <cell r="V6">
            <v>495527</v>
          </cell>
          <cell r="W6">
            <v>18339</v>
          </cell>
          <cell r="X6">
            <v>544467</v>
          </cell>
          <cell r="Y6">
            <v>91766</v>
          </cell>
          <cell r="Z6">
            <v>40727</v>
          </cell>
          <cell r="AA6">
            <v>1778</v>
          </cell>
          <cell r="AB6">
            <v>28951</v>
          </cell>
          <cell r="AC6">
            <v>61.2</v>
          </cell>
          <cell r="AD6">
            <v>61.2</v>
          </cell>
          <cell r="AE6">
            <v>61.3</v>
          </cell>
          <cell r="AJ6">
            <v>2010</v>
          </cell>
          <cell r="AK6">
            <v>7640.8786186021143</v>
          </cell>
          <cell r="AL6">
            <v>9353.311988066931</v>
          </cell>
          <cell r="AM6">
            <v>3782.4269628870284</v>
          </cell>
          <cell r="AN6">
            <v>6337.6137725308345</v>
          </cell>
          <cell r="AO6">
            <v>2624.0033004780653</v>
          </cell>
          <cell r="AP6">
            <v>6565.6818675641598</v>
          </cell>
          <cell r="BH6">
            <v>1936</v>
          </cell>
        </row>
        <row r="7">
          <cell r="A7">
            <v>2011</v>
          </cell>
          <cell r="B7">
            <v>17300.162940000002</v>
          </cell>
          <cell r="C7">
            <v>2759.9013880000002</v>
          </cell>
          <cell r="D7">
            <v>0</v>
          </cell>
          <cell r="E7">
            <v>524.37416000000007</v>
          </cell>
          <cell r="F7">
            <v>17152.39563219617</v>
          </cell>
          <cell r="G7">
            <v>2259.8194822805922</v>
          </cell>
          <cell r="H7">
            <v>49.87684055215901</v>
          </cell>
          <cell r="I7">
            <v>3502.8633919710751</v>
          </cell>
          <cell r="J7">
            <v>370.68195800000001</v>
          </cell>
          <cell r="K7">
            <v>103.870209</v>
          </cell>
          <cell r="L7">
            <v>-1024.1686229968486</v>
          </cell>
          <cell r="M7">
            <v>68.820339999999987</v>
          </cell>
          <cell r="O7">
            <v>47.928714000000014</v>
          </cell>
          <cell r="Q7">
            <v>2011</v>
          </cell>
          <cell r="R7">
            <v>4008700</v>
          </cell>
          <cell r="U7">
            <v>1577667</v>
          </cell>
          <cell r="V7">
            <v>524375</v>
          </cell>
          <cell r="W7">
            <v>19242</v>
          </cell>
          <cell r="X7">
            <v>552385</v>
          </cell>
          <cell r="Y7">
            <v>75012</v>
          </cell>
          <cell r="Z7">
            <v>33275</v>
          </cell>
          <cell r="AA7">
            <v>1838.5518638000001</v>
          </cell>
          <cell r="AB7">
            <v>29707.050009999999</v>
          </cell>
          <cell r="AC7">
            <v>61.9</v>
          </cell>
          <cell r="AD7">
            <v>61.8</v>
          </cell>
          <cell r="AE7">
            <v>61.9</v>
          </cell>
          <cell r="AJ7">
            <v>2011</v>
          </cell>
          <cell r="AK7">
            <v>7510.3203050748934</v>
          </cell>
          <cell r="AL7">
            <v>9201.0290918051451</v>
          </cell>
          <cell r="AM7">
            <v>3698.9469764435016</v>
          </cell>
          <cell r="AN7">
            <v>6536.1849681676485</v>
          </cell>
          <cell r="AO7">
            <v>2422.3364558454018</v>
          </cell>
          <cell r="AP7">
            <v>6790.788634542293</v>
          </cell>
          <cell r="BH7">
            <v>1937</v>
          </cell>
        </row>
        <row r="8">
          <cell r="A8">
            <v>2012</v>
          </cell>
          <cell r="B8">
            <v>17325.204108304322</v>
          </cell>
          <cell r="C8">
            <v>2255.6282153495104</v>
          </cell>
          <cell r="D8">
            <v>275.43760678670878</v>
          </cell>
          <cell r="E8">
            <v>739.8432986341594</v>
          </cell>
          <cell r="F8">
            <v>17291.77152494149</v>
          </cell>
          <cell r="G8">
            <v>2340.2143118717208</v>
          </cell>
          <cell r="H8">
            <v>51.283481211978305</v>
          </cell>
          <cell r="I8">
            <v>3543.3360797699388</v>
          </cell>
          <cell r="J8">
            <v>361.0783415112856</v>
          </cell>
          <cell r="K8">
            <v>102.23386653581944</v>
          </cell>
          <cell r="L8">
            <v>-1088.2496899765076</v>
          </cell>
          <cell r="M8">
            <v>313.738959764475</v>
          </cell>
          <cell r="O8">
            <v>-6.5696216915788161</v>
          </cell>
          <cell r="Q8">
            <v>2012</v>
          </cell>
          <cell r="R8">
            <v>4036761</v>
          </cell>
          <cell r="U8">
            <v>1603974</v>
          </cell>
          <cell r="V8">
            <v>547632</v>
          </cell>
          <cell r="W8">
            <v>20014</v>
          </cell>
          <cell r="X8">
            <v>559565</v>
          </cell>
          <cell r="Y8">
            <v>74550</v>
          </cell>
          <cell r="Z8">
            <v>31358</v>
          </cell>
          <cell r="AA8">
            <v>1907.9254449</v>
          </cell>
          <cell r="AB8">
            <v>30722.551596000001</v>
          </cell>
          <cell r="AC8">
            <v>62</v>
          </cell>
          <cell r="AD8">
            <v>62</v>
          </cell>
          <cell r="AE8">
            <v>62.2</v>
          </cell>
          <cell r="AJ8">
            <v>2012</v>
          </cell>
          <cell r="AK8">
            <v>8047.7341489250575</v>
          </cell>
          <cell r="AL8">
            <v>9845.7307122944731</v>
          </cell>
          <cell r="AM8">
            <v>3773.2063155431474</v>
          </cell>
          <cell r="AN8">
            <v>6468.7859063379328</v>
          </cell>
          <cell r="AO8">
            <v>2404.3881763822783</v>
          </cell>
          <cell r="AP8">
            <v>6721.1922802989357</v>
          </cell>
          <cell r="BH8">
            <v>1938</v>
          </cell>
        </row>
        <row r="9">
          <cell r="A9">
            <v>2013</v>
          </cell>
          <cell r="B9">
            <v>17600.074389490153</v>
          </cell>
          <cell r="C9">
            <v>1871.2620052311513</v>
          </cell>
          <cell r="D9">
            <v>565.48479583499375</v>
          </cell>
          <cell r="E9">
            <v>751.15466996591886</v>
          </cell>
          <cell r="F9">
            <v>16763.688066242066</v>
          </cell>
          <cell r="G9">
            <v>2320.819854064961</v>
          </cell>
          <cell r="H9">
            <v>50.386255067836501</v>
          </cell>
          <cell r="I9">
            <v>3428.2757282202601</v>
          </cell>
          <cell r="J9">
            <v>353.8567746810599</v>
          </cell>
          <cell r="K9">
            <v>100.62388438564906</v>
          </cell>
          <cell r="L9">
            <v>-1061.5215533275386</v>
          </cell>
          <cell r="M9">
            <v>187.90588499475012</v>
          </cell>
          <cell r="O9">
            <v>-6.673854973862527</v>
          </cell>
          <cell r="Q9">
            <v>2013</v>
          </cell>
          <cell r="R9">
            <v>4077129</v>
          </cell>
          <cell r="U9">
            <v>1634504</v>
          </cell>
          <cell r="V9">
            <v>571495</v>
          </cell>
          <cell r="W9">
            <v>20785</v>
          </cell>
          <cell r="X9">
            <v>566918</v>
          </cell>
          <cell r="Y9">
            <v>86412</v>
          </cell>
          <cell r="Z9">
            <v>35353</v>
          </cell>
          <cell r="AA9">
            <v>1971.5105748999999</v>
          </cell>
          <cell r="AB9">
            <v>31570.198701000001</v>
          </cell>
          <cell r="AC9">
            <v>62.2</v>
          </cell>
          <cell r="AD9">
            <v>62.2</v>
          </cell>
          <cell r="AE9">
            <v>62.4</v>
          </cell>
          <cell r="AJ9">
            <v>2013</v>
          </cell>
          <cell r="AK9">
            <v>8226.5132942936107</v>
          </cell>
          <cell r="AL9">
            <v>10041.067744341753</v>
          </cell>
          <cell r="AM9">
            <v>3791.2665220943582</v>
          </cell>
          <cell r="AN9">
            <v>6434.6371381608396</v>
          </cell>
          <cell r="AO9">
            <v>2395.4143996575754</v>
          </cell>
          <cell r="AP9">
            <v>6686.8804141299406</v>
          </cell>
          <cell r="BH9">
            <v>1939</v>
          </cell>
        </row>
        <row r="10">
          <cell r="A10">
            <v>2014</v>
          </cell>
          <cell r="B10">
            <v>18032.312239238134</v>
          </cell>
          <cell r="C10">
            <v>1640.5191637940648</v>
          </cell>
          <cell r="D10">
            <v>750.10375393242327</v>
          </cell>
          <cell r="E10">
            <v>745.13144768777215</v>
          </cell>
          <cell r="F10">
            <v>17773.774215876401</v>
          </cell>
          <cell r="G10">
            <v>2509.4939444121405</v>
          </cell>
          <cell r="H10">
            <v>54.099922161868022</v>
          </cell>
          <cell r="I10">
            <v>3626.6714212916381</v>
          </cell>
          <cell r="J10">
            <v>346.77963918743865</v>
          </cell>
          <cell r="K10">
            <v>98.893252467468344</v>
          </cell>
          <cell r="L10">
            <v>-1193.994395898661</v>
          </cell>
          <cell r="M10">
            <v>246.85452013103659</v>
          </cell>
          <cell r="O10">
            <v>-6.8377645828065887</v>
          </cell>
          <cell r="Q10">
            <v>2014</v>
          </cell>
          <cell r="R10">
            <v>4159078.9999999995</v>
          </cell>
          <cell r="U10">
            <v>1671350</v>
          </cell>
          <cell r="V10">
            <v>598619</v>
          </cell>
          <cell r="W10">
            <v>21552</v>
          </cell>
          <cell r="X10">
            <v>574201</v>
          </cell>
          <cell r="Y10">
            <v>90168</v>
          </cell>
          <cell r="Z10">
            <v>38809</v>
          </cell>
          <cell r="AA10">
            <v>2035.4208666</v>
          </cell>
          <cell r="AB10">
            <v>32340.018985999999</v>
          </cell>
          <cell r="AC10">
            <v>62.4</v>
          </cell>
          <cell r="AD10">
            <v>62.4</v>
          </cell>
          <cell r="AE10">
            <v>62.6</v>
          </cell>
          <cell r="AJ10">
            <v>2014</v>
          </cell>
          <cell r="AK10">
            <v>8258.9246779220666</v>
          </cell>
          <cell r="AL10">
            <v>10190.087061187403</v>
          </cell>
          <cell r="AM10">
            <v>3772.1033278674736</v>
          </cell>
          <cell r="AN10">
            <v>6389.918247333384</v>
          </cell>
          <cell r="AO10">
            <v>2381.5774291223888</v>
          </cell>
          <cell r="AP10">
            <v>6642.1957906880452</v>
          </cell>
          <cell r="BH10">
            <v>1940</v>
          </cell>
        </row>
        <row r="11">
          <cell r="A11">
            <v>2015</v>
          </cell>
          <cell r="B11">
            <v>18420.059895646358</v>
          </cell>
          <cell r="C11">
            <v>1434.6000417831328</v>
          </cell>
          <cell r="D11">
            <v>974.37978688974681</v>
          </cell>
          <cell r="E11">
            <v>720.8284745068155</v>
          </cell>
          <cell r="F11">
            <v>18138.331342286714</v>
          </cell>
          <cell r="G11">
            <v>2611.4051221567433</v>
          </cell>
          <cell r="H11">
            <v>55.412257898562295</v>
          </cell>
          <cell r="I11">
            <v>3660.5834947180101</v>
          </cell>
          <cell r="J11">
            <v>339.84404640368996</v>
          </cell>
          <cell r="K11">
            <v>97.192385717413615</v>
          </cell>
          <cell r="L11">
            <v>-1253.2759585788149</v>
          </cell>
          <cell r="M11">
            <v>174.53943999780407</v>
          </cell>
          <cell r="O11">
            <v>-6.9848042876951881</v>
          </cell>
          <cell r="Q11">
            <v>2015</v>
          </cell>
          <cell r="R11">
            <v>4242676</v>
          </cell>
          <cell r="U11">
            <v>1712742</v>
          </cell>
          <cell r="V11">
            <v>627918</v>
          </cell>
          <cell r="W11">
            <v>22318</v>
          </cell>
          <cell r="X11">
            <v>581301</v>
          </cell>
          <cell r="Y11">
            <v>98594</v>
          </cell>
          <cell r="Z11">
            <v>40695</v>
          </cell>
          <cell r="AA11">
            <v>2096.3056984999998</v>
          </cell>
          <cell r="AB11">
            <v>33053.714660999998</v>
          </cell>
          <cell r="AC11">
            <v>62.8</v>
          </cell>
          <cell r="AD11">
            <v>62.8</v>
          </cell>
          <cell r="AE11">
            <v>63</v>
          </cell>
          <cell r="AJ11">
            <v>2015</v>
          </cell>
          <cell r="AK11">
            <v>8522.4828388108417</v>
          </cell>
          <cell r="AL11">
            <v>10483.524025560706</v>
          </cell>
          <cell r="AM11">
            <v>3771.3612079860181</v>
          </cell>
          <cell r="AN11">
            <v>6342.4299396298302</v>
          </cell>
          <cell r="AO11">
            <v>2368.5223162615089</v>
          </cell>
          <cell r="AP11">
            <v>6594.4598636979044</v>
          </cell>
          <cell r="BH11">
            <v>1941</v>
          </cell>
        </row>
        <row r="12">
          <cell r="A12">
            <v>2016</v>
          </cell>
          <cell r="B12">
            <v>18796.303316065299</v>
          </cell>
          <cell r="C12">
            <v>1237.8108858305434</v>
          </cell>
          <cell r="D12">
            <v>1229.7407569316558</v>
          </cell>
          <cell r="E12">
            <v>684.86806446574485</v>
          </cell>
          <cell r="F12">
            <v>18628.165803477099</v>
          </cell>
          <cell r="G12">
            <v>2741.7796622712681</v>
          </cell>
          <cell r="H12">
            <v>56.68693412252135</v>
          </cell>
          <cell r="I12">
            <v>3690.1453513310221</v>
          </cell>
          <cell r="J12">
            <v>339.84404640368996</v>
          </cell>
          <cell r="K12">
            <v>97.1923857174136</v>
          </cell>
          <cell r="L12">
            <v>-1336.641161355755</v>
          </cell>
          <cell r="M12">
            <v>102.02105499780164</v>
          </cell>
          <cell r="O12">
            <v>-7.1274811807867158</v>
          </cell>
          <cell r="Q12">
            <v>2016</v>
          </cell>
          <cell r="R12">
            <v>4315226</v>
          </cell>
          <cell r="U12">
            <v>1756757</v>
          </cell>
          <cell r="V12">
            <v>658140</v>
          </cell>
          <cell r="W12">
            <v>23081</v>
          </cell>
          <cell r="X12">
            <v>588155</v>
          </cell>
          <cell r="Y12">
            <v>98579</v>
          </cell>
          <cell r="Z12">
            <v>41696</v>
          </cell>
          <cell r="AA12">
            <v>2158.7609407</v>
          </cell>
          <cell r="AB12">
            <v>33734.823571000001</v>
          </cell>
          <cell r="AC12">
            <v>62.9</v>
          </cell>
          <cell r="AD12">
            <v>62.8</v>
          </cell>
          <cell r="AE12">
            <v>63</v>
          </cell>
          <cell r="AJ12">
            <v>2016</v>
          </cell>
          <cell r="AK12">
            <v>8352.7952669782007</v>
          </cell>
          <cell r="AL12">
            <v>10309.190454813759</v>
          </cell>
          <cell r="AM12">
            <v>3727.4239790455113</v>
          </cell>
          <cell r="AN12">
            <v>6288.0807422882781</v>
          </cell>
          <cell r="AO12">
            <v>2353.1391772970346</v>
          </cell>
          <cell r="AP12">
            <v>6539.8857691194353</v>
          </cell>
          <cell r="BH12">
            <v>1942</v>
          </cell>
          <cell r="BI12">
            <v>61.516180387913096</v>
          </cell>
          <cell r="BJ12">
            <v>21940.295357905095</v>
          </cell>
          <cell r="BK12">
            <v>9278.0023994741168</v>
          </cell>
          <cell r="BL12">
            <v>0.57201573295596442</v>
          </cell>
        </row>
        <row r="13">
          <cell r="A13">
            <v>2017</v>
          </cell>
          <cell r="B13">
            <v>19245.450990995123</v>
          </cell>
          <cell r="C13">
            <v>1240.7016266314056</v>
          </cell>
          <cell r="D13">
            <v>1292.4721129012914</v>
          </cell>
          <cell r="E13">
            <v>656.3357281209627</v>
          </cell>
          <cell r="F13">
            <v>18888.546630564178</v>
          </cell>
          <cell r="G13">
            <v>2835.5741624777979</v>
          </cell>
          <cell r="H13">
            <v>57.944265683399585</v>
          </cell>
          <cell r="I13">
            <v>3715.9131979312087</v>
          </cell>
          <cell r="J13">
            <v>339.84404640368996</v>
          </cell>
          <cell r="K13">
            <v>97.1923857174136</v>
          </cell>
          <cell r="L13">
            <v>-1362.8834145310007</v>
          </cell>
          <cell r="M13">
            <v>22.710655361733803</v>
          </cell>
          <cell r="O13">
            <v>-7.2978027616334238</v>
          </cell>
          <cell r="Q13">
            <v>2017</v>
          </cell>
          <cell r="R13">
            <v>4389016</v>
          </cell>
          <cell r="U13">
            <v>1799567</v>
          </cell>
          <cell r="V13">
            <v>690536</v>
          </cell>
          <cell r="W13">
            <v>23846</v>
          </cell>
          <cell r="X13">
            <v>594715</v>
          </cell>
          <cell r="Y13">
            <v>99391</v>
          </cell>
          <cell r="Z13">
            <v>46121</v>
          </cell>
          <cell r="AA13">
            <v>2221.7236773</v>
          </cell>
          <cell r="AB13">
            <v>34346.570606000001</v>
          </cell>
          <cell r="AC13">
            <v>62.7</v>
          </cell>
          <cell r="AD13">
            <v>62.7</v>
          </cell>
          <cell r="AE13">
            <v>62.8</v>
          </cell>
          <cell r="AJ13">
            <v>2017</v>
          </cell>
          <cell r="AK13">
            <v>8032.8894328647311</v>
          </cell>
          <cell r="AL13">
            <v>10051.58655227131</v>
          </cell>
          <cell r="AM13">
            <v>3682.5864169947527</v>
          </cell>
          <cell r="AN13">
            <v>6234.7259896251817</v>
          </cell>
          <cell r="AO13">
            <v>2338.6101068359994</v>
          </cell>
          <cell r="AP13">
            <v>6486.7480329783293</v>
          </cell>
          <cell r="BH13">
            <v>1943</v>
          </cell>
          <cell r="BI13">
            <v>61.570778468144937</v>
          </cell>
          <cell r="BJ13">
            <v>21675.975980167252</v>
          </cell>
          <cell r="BK13">
            <v>9166.2283426132271</v>
          </cell>
          <cell r="BL13">
            <v>0.54792034809705681</v>
          </cell>
        </row>
        <row r="14">
          <cell r="A14">
            <v>2018</v>
          </cell>
          <cell r="B14">
            <v>19863.115109580045</v>
          </cell>
          <cell r="C14">
            <v>1228.3374796041396</v>
          </cell>
          <cell r="D14">
            <v>1234.0553717854905</v>
          </cell>
          <cell r="E14">
            <v>673.22574158578482</v>
          </cell>
          <cell r="F14">
            <v>19228.528227893556</v>
          </cell>
          <cell r="G14">
            <v>2957.8387009909748</v>
          </cell>
          <cell r="H14">
            <v>59.321127194378455</v>
          </cell>
          <cell r="I14">
            <v>3746.2528740367693</v>
          </cell>
          <cell r="J14">
            <v>339.84404640368996</v>
          </cell>
          <cell r="K14">
            <v>97.1923857174136</v>
          </cell>
          <cell r="L14">
            <v>-1387.1005699311415</v>
          </cell>
          <cell r="M14">
            <v>-53.567372998269079</v>
          </cell>
          <cell r="O14">
            <v>-7.5320245847426825</v>
          </cell>
          <cell r="Q14">
            <v>2018</v>
          </cell>
          <cell r="R14">
            <v>4438612</v>
          </cell>
          <cell r="U14">
            <v>1837960</v>
          </cell>
          <cell r="V14">
            <v>724401</v>
          </cell>
          <cell r="W14">
            <v>24612</v>
          </cell>
          <cell r="X14">
            <v>600964</v>
          </cell>
          <cell r="Y14">
            <v>92895</v>
          </cell>
          <cell r="Z14">
            <v>45750</v>
          </cell>
          <cell r="AA14">
            <v>2282.6537133000002</v>
          </cell>
          <cell r="AB14">
            <v>34942.860923</v>
          </cell>
          <cell r="AC14">
            <v>62.8</v>
          </cell>
          <cell r="AD14">
            <v>62.8</v>
          </cell>
          <cell r="AE14">
            <v>62.9</v>
          </cell>
          <cell r="AJ14">
            <v>2018</v>
          </cell>
          <cell r="AK14">
            <v>7883.8874032863323</v>
          </cell>
          <cell r="AL14">
            <v>9961.1420210905835</v>
          </cell>
          <cell r="AM14">
            <v>3666.0389285119923</v>
          </cell>
          <cell r="AN14">
            <v>6191.652160753576</v>
          </cell>
          <cell r="AO14">
            <v>2328.6762885586454</v>
          </cell>
          <cell r="AP14">
            <v>6444.0023114319956</v>
          </cell>
          <cell r="BH14">
            <v>1944</v>
          </cell>
          <cell r="BI14">
            <v>61.596693074174212</v>
          </cell>
          <cell r="BJ14">
            <v>21063.670845365577</v>
          </cell>
          <cell r="BK14">
            <v>8907.2998087339693</v>
          </cell>
          <cell r="BL14">
            <v>0.54631397833197826</v>
          </cell>
        </row>
        <row r="15">
          <cell r="A15">
            <v>2019</v>
          </cell>
          <cell r="B15">
            <v>20313.40876939852</v>
          </cell>
          <cell r="C15">
            <v>1222.8033296868618</v>
          </cell>
          <cell r="D15">
            <v>1160.6158923902735</v>
          </cell>
          <cell r="E15">
            <v>672.93868027644191</v>
          </cell>
          <cell r="F15">
            <v>19486.06823815473</v>
          </cell>
          <cell r="G15">
            <v>3065.4036348125278</v>
          </cell>
          <cell r="H15">
            <v>60.643614765872066</v>
          </cell>
          <cell r="I15">
            <v>3769.7731007831048</v>
          </cell>
          <cell r="J15">
            <v>339.84404640368996</v>
          </cell>
          <cell r="K15">
            <v>97.192385717413615</v>
          </cell>
          <cell r="L15">
            <v>-1415.329882940583</v>
          </cell>
          <cell r="M15">
            <v>-129.89321698174643</v>
          </cell>
          <cell r="O15">
            <v>-7.7027826182447754</v>
          </cell>
          <cell r="Q15">
            <v>2019</v>
          </cell>
          <cell r="R15">
            <v>4502084</v>
          </cell>
          <cell r="U15">
            <v>1872591</v>
          </cell>
          <cell r="V15">
            <v>757310</v>
          </cell>
          <cell r="W15">
            <v>25384</v>
          </cell>
          <cell r="X15">
            <v>606954</v>
          </cell>
          <cell r="Y15">
            <v>94909</v>
          </cell>
          <cell r="Z15">
            <v>45365</v>
          </cell>
          <cell r="AA15">
            <v>2350.6480538999999</v>
          </cell>
          <cell r="AB15">
            <v>35563.930717000003</v>
          </cell>
          <cell r="AC15">
            <v>63</v>
          </cell>
          <cell r="AD15">
            <v>63</v>
          </cell>
          <cell r="AE15">
            <v>63</v>
          </cell>
          <cell r="AJ15">
            <v>2019</v>
          </cell>
          <cell r="AK15">
            <v>7933.12554164229</v>
          </cell>
          <cell r="AL15">
            <v>9982.5895737266856</v>
          </cell>
          <cell r="AM15">
            <v>3645.4019260554364</v>
          </cell>
          <cell r="AN15">
            <v>6139.5503804366999</v>
          </cell>
          <cell r="AO15">
            <v>2314.5699886680018</v>
          </cell>
          <cell r="AP15">
            <v>6392.367842760088</v>
          </cell>
          <cell r="BH15">
            <v>1945</v>
          </cell>
          <cell r="BI15">
            <v>61.887233658360422</v>
          </cell>
          <cell r="BJ15">
            <v>20206.504428937827</v>
          </cell>
          <cell r="BK15">
            <v>8544.8255603870839</v>
          </cell>
          <cell r="BL15">
            <v>0.46725352112676055</v>
          </cell>
        </row>
        <row r="16">
          <cell r="A16">
            <v>2020</v>
          </cell>
          <cell r="B16">
            <v>20818.725256775964</v>
          </cell>
          <cell r="C16">
            <v>1227.7040890839153</v>
          </cell>
          <cell r="D16">
            <v>1094.1148603404106</v>
          </cell>
          <cell r="E16">
            <v>654.23974215690566</v>
          </cell>
          <cell r="F16">
            <v>19717.134903580489</v>
          </cell>
          <cell r="G16">
            <v>3169.4565644878153</v>
          </cell>
          <cell r="H16">
            <v>61.916391087985851</v>
          </cell>
          <cell r="I16">
            <v>3786.8321067158909</v>
          </cell>
          <cell r="J16">
            <v>339.84404640368996</v>
          </cell>
          <cell r="K16">
            <v>97.1923857174136</v>
          </cell>
          <cell r="L16">
            <v>-1440.6459006452571</v>
          </cell>
          <cell r="M16">
            <v>-205.55481482590659</v>
          </cell>
          <cell r="O16">
            <v>-7.8944059927353072</v>
          </cell>
          <cell r="Q16">
            <v>2020</v>
          </cell>
          <cell r="R16">
            <v>4580870</v>
          </cell>
          <cell r="U16">
            <v>1906053</v>
          </cell>
          <cell r="V16">
            <v>789318</v>
          </cell>
          <cell r="W16">
            <v>26166</v>
          </cell>
          <cell r="X16">
            <v>612782</v>
          </cell>
          <cell r="Y16">
            <v>93515</v>
          </cell>
          <cell r="Z16">
            <v>45122</v>
          </cell>
          <cell r="AA16">
            <v>2417.6073959</v>
          </cell>
          <cell r="AB16">
            <v>36228.942797999996</v>
          </cell>
          <cell r="AC16">
            <v>63.1</v>
          </cell>
          <cell r="AD16">
            <v>63.1</v>
          </cell>
          <cell r="AE16">
            <v>63</v>
          </cell>
          <cell r="AJ16">
            <v>2020</v>
          </cell>
          <cell r="AK16">
            <v>7886.6614450647967</v>
          </cell>
          <cell r="AL16">
            <v>9946.9815076166851</v>
          </cell>
          <cell r="AM16">
            <v>3616.6638685048065</v>
          </cell>
          <cell r="AN16">
            <v>6080.3322436850358</v>
          </cell>
          <cell r="AO16">
            <v>2300.7372488213141</v>
          </cell>
          <cell r="AP16">
            <v>6332.5498384417224</v>
          </cell>
          <cell r="BH16">
            <v>1946</v>
          </cell>
          <cell r="BI16">
            <v>61.553039242590557</v>
          </cell>
          <cell r="BJ16">
            <v>19889.507356241225</v>
          </cell>
          <cell r="BK16">
            <v>8410.7754232705083</v>
          </cell>
          <cell r="BL16">
            <v>0.47156284302963775</v>
          </cell>
        </row>
        <row r="17">
          <cell r="A17">
            <v>2021</v>
          </cell>
          <cell r="B17">
            <v>21389.564584006992</v>
          </cell>
          <cell r="C17">
            <v>1456.9215903231818</v>
          </cell>
          <cell r="D17">
            <v>1138.8992832802924</v>
          </cell>
          <cell r="E17">
            <v>634.40977582399069</v>
          </cell>
          <cell r="F17">
            <v>19973.222713109819</v>
          </cell>
          <cell r="G17">
            <v>3276.0953285290452</v>
          </cell>
          <cell r="H17">
            <v>63.265275115840737</v>
          </cell>
          <cell r="I17">
            <v>3805.5806975310657</v>
          </cell>
          <cell r="J17">
            <v>339.84404640368996</v>
          </cell>
          <cell r="K17">
            <v>97.1923857174136</v>
          </cell>
          <cell r="L17">
            <v>-1444.3951492567335</v>
          </cell>
          <cell r="M17">
            <v>-279.49164512134615</v>
          </cell>
          <cell r="O17">
            <v>-8.1108754897044353</v>
          </cell>
          <cell r="Q17">
            <v>2021</v>
          </cell>
          <cell r="R17">
            <v>4658745</v>
          </cell>
          <cell r="U17">
            <v>1938041</v>
          </cell>
          <cell r="V17">
            <v>820624</v>
          </cell>
          <cell r="W17">
            <v>26961</v>
          </cell>
          <cell r="X17">
            <v>618559</v>
          </cell>
          <cell r="Y17">
            <v>94900</v>
          </cell>
          <cell r="Z17">
            <v>45160</v>
          </cell>
          <cell r="AA17">
            <v>2489.2789188000002</v>
          </cell>
          <cell r="AB17">
            <v>36912.547330000001</v>
          </cell>
          <cell r="AC17">
            <v>63</v>
          </cell>
          <cell r="AD17">
            <v>63.1</v>
          </cell>
          <cell r="AE17">
            <v>62.9</v>
          </cell>
          <cell r="AJ17">
            <v>2021</v>
          </cell>
          <cell r="AK17">
            <v>7836.1044588730829</v>
          </cell>
          <cell r="AL17">
            <v>9853.922831336622</v>
          </cell>
          <cell r="AM17">
            <v>3595.8262581027184</v>
          </cell>
          <cell r="AN17">
            <v>6030.9730651988484</v>
          </cell>
          <cell r="AO17">
            <v>2289.5083378096319</v>
          </cell>
          <cell r="AP17">
            <v>6283.2869786240099</v>
          </cell>
          <cell r="BH17">
            <v>1947</v>
          </cell>
          <cell r="BI17">
            <v>61.485191064307564</v>
          </cell>
          <cell r="BJ17">
            <v>19150.389459735688</v>
          </cell>
          <cell r="BK17">
            <v>8098.2209427857297</v>
          </cell>
          <cell r="BL17">
            <v>0.4495076593493102</v>
          </cell>
        </row>
        <row r="18">
          <cell r="A18">
            <v>2022</v>
          </cell>
          <cell r="B18">
            <v>21904.142487550471</v>
          </cell>
          <cell r="C18">
            <v>1519.2921951609874</v>
          </cell>
          <cell r="D18">
            <v>1338.8288460693554</v>
          </cell>
          <cell r="E18">
            <v>621.80022351381547</v>
          </cell>
          <cell r="F18">
            <v>20248.699242999141</v>
          </cell>
          <cell r="G18">
            <v>3383.1064985251251</v>
          </cell>
          <cell r="H18">
            <v>64.638987442664771</v>
          </cell>
          <cell r="I18">
            <v>3823.1237449107343</v>
          </cell>
          <cell r="J18">
            <v>339.84404640368996</v>
          </cell>
          <cell r="K18">
            <v>97.1923857174136</v>
          </cell>
          <cell r="L18">
            <v>-1466.2568881415068</v>
          </cell>
          <cell r="M18">
            <v>-340.80924922807827</v>
          </cell>
          <cell r="O18">
            <v>-8.3060106282390844</v>
          </cell>
          <cell r="Q18">
            <v>2022</v>
          </cell>
          <cell r="R18">
            <v>4727229</v>
          </cell>
          <cell r="U18">
            <v>1970857</v>
          </cell>
          <cell r="V18">
            <v>851889</v>
          </cell>
          <cell r="W18">
            <v>27771</v>
          </cell>
          <cell r="X18">
            <v>624356</v>
          </cell>
          <cell r="Y18">
            <v>98086</v>
          </cell>
          <cell r="Z18">
            <v>46272</v>
          </cell>
          <cell r="AA18">
            <v>2563.6043260000001</v>
          </cell>
          <cell r="AB18">
            <v>37567.475659000003</v>
          </cell>
          <cell r="AC18">
            <v>63.2</v>
          </cell>
          <cell r="AD18">
            <v>63.2</v>
          </cell>
          <cell r="AE18">
            <v>63.1</v>
          </cell>
          <cell r="AJ18">
            <v>2022</v>
          </cell>
          <cell r="AK18">
            <v>7871.7568634682102</v>
          </cell>
          <cell r="AL18">
            <v>9890.5793322146656</v>
          </cell>
          <cell r="AM18">
            <v>3592.3174472021128</v>
          </cell>
          <cell r="AN18">
            <v>5988.3320362897357</v>
          </cell>
          <cell r="AO18">
            <v>2278.5541141180779</v>
          </cell>
          <cell r="AP18">
            <v>6241.4872606679846</v>
          </cell>
          <cell r="BH18">
            <v>1948</v>
          </cell>
          <cell r="BI18">
            <v>61.405633058017727</v>
          </cell>
          <cell r="BJ18">
            <v>18320.285839498803</v>
          </cell>
          <cell r="BK18">
            <v>7747.1908743780568</v>
          </cell>
          <cell r="BL18">
            <v>0.42230308219178081</v>
          </cell>
        </row>
        <row r="19">
          <cell r="A19">
            <v>2023</v>
          </cell>
          <cell r="B19">
            <v>22502.082522767403</v>
          </cell>
          <cell r="C19">
            <v>1471.9179112908466</v>
          </cell>
          <cell r="D19">
            <v>1468.6247337979778</v>
          </cell>
          <cell r="E19">
            <v>599.08048117358578</v>
          </cell>
          <cell r="F19">
            <v>20548.928331367752</v>
          </cell>
          <cell r="G19">
            <v>3495.7525078874032</v>
          </cell>
          <cell r="H19">
            <v>66.117984947368427</v>
          </cell>
          <cell r="I19">
            <v>3844.6398398347742</v>
          </cell>
          <cell r="J19">
            <v>339.84404640368996</v>
          </cell>
          <cell r="K19">
            <v>97.1923857174136</v>
          </cell>
          <cell r="L19">
            <v>-1499.5615407380201</v>
          </cell>
          <cell r="M19">
            <v>-390.43534819179354</v>
          </cell>
          <cell r="O19">
            <v>-8.53275716130746</v>
          </cell>
          <cell r="Q19">
            <v>2023</v>
          </cell>
          <cell r="R19">
            <v>4802392</v>
          </cell>
          <cell r="U19">
            <v>2004243</v>
          </cell>
          <cell r="V19">
            <v>884141</v>
          </cell>
          <cell r="W19">
            <v>28599</v>
          </cell>
          <cell r="X19">
            <v>630223</v>
          </cell>
          <cell r="Y19">
            <v>98991</v>
          </cell>
          <cell r="Z19">
            <v>48414</v>
          </cell>
          <cell r="AA19">
            <v>2637.9993516999998</v>
          </cell>
          <cell r="AB19">
            <v>38226.653564</v>
          </cell>
          <cell r="AC19">
            <v>63.3</v>
          </cell>
          <cell r="AD19">
            <v>63.3</v>
          </cell>
          <cell r="AE19">
            <v>63.1</v>
          </cell>
          <cell r="AJ19">
            <v>2023</v>
          </cell>
          <cell r="AK19">
            <v>7877.2151744818366</v>
          </cell>
          <cell r="AL19">
            <v>9974.3507225780577</v>
          </cell>
          <cell r="AM19">
            <v>3589.2500189154089</v>
          </cell>
          <cell r="AN19">
            <v>5956.8135876245697</v>
          </cell>
          <cell r="AO19">
            <v>2271.1820140360228</v>
          </cell>
          <cell r="AP19">
            <v>6211.1569003462464</v>
          </cell>
          <cell r="BH19">
            <v>1949</v>
          </cell>
          <cell r="BI19">
            <v>61.670427346241667</v>
          </cell>
          <cell r="BJ19">
            <v>17819.634242800101</v>
          </cell>
          <cell r="BK19">
            <v>7535.4778304240926</v>
          </cell>
          <cell r="BL19">
            <v>0.39549575469676845</v>
          </cell>
        </row>
        <row r="20">
          <cell r="A20">
            <v>2024</v>
          </cell>
          <cell r="B20">
            <v>23111.426699392719</v>
          </cell>
          <cell r="C20">
            <v>1462.4031223080308</v>
          </cell>
          <cell r="D20">
            <v>1634.5927284276322</v>
          </cell>
          <cell r="E20">
            <v>574.59409351496072</v>
          </cell>
          <cell r="F20">
            <v>20883.602096803341</v>
          </cell>
          <cell r="G20">
            <v>3615.3305525394521</v>
          </cell>
          <cell r="H20">
            <v>67.699970770361134</v>
          </cell>
          <cell r="I20">
            <v>3870.4142487277677</v>
          </cell>
          <cell r="J20">
            <v>339.84404640368996</v>
          </cell>
          <cell r="K20">
            <v>97.1923857174136</v>
          </cell>
          <cell r="L20">
            <v>-1532.3886554584578</v>
          </cell>
          <cell r="M20">
            <v>-433.30517575137372</v>
          </cell>
          <cell r="O20">
            <v>-8.763828343713632</v>
          </cell>
          <cell r="Q20">
            <v>2024</v>
          </cell>
          <cell r="R20">
            <v>4872987</v>
          </cell>
          <cell r="U20">
            <v>2037467</v>
          </cell>
          <cell r="V20">
            <v>916965</v>
          </cell>
          <cell r="W20">
            <v>29445</v>
          </cell>
          <cell r="X20">
            <v>636224</v>
          </cell>
          <cell r="Y20">
            <v>100756</v>
          </cell>
          <cell r="Z20">
            <v>48765</v>
          </cell>
          <cell r="AA20">
            <v>2717.1303662</v>
          </cell>
          <cell r="AB20">
            <v>38872.552013</v>
          </cell>
          <cell r="AC20">
            <v>63.4</v>
          </cell>
          <cell r="AD20">
            <v>63.4</v>
          </cell>
          <cell r="AE20">
            <v>63.2</v>
          </cell>
          <cell r="AJ20">
            <v>2024</v>
          </cell>
          <cell r="AK20">
            <v>7941.1638464558491</v>
          </cell>
          <cell r="AL20">
            <v>10044.588736402138</v>
          </cell>
          <cell r="AM20">
            <v>3595.1640881983226</v>
          </cell>
          <cell r="AN20">
            <v>5937.4658586451487</v>
          </cell>
          <cell r="AO20">
            <v>2266.1455884228612</v>
          </cell>
          <cell r="AP20">
            <v>6194.0853825428994</v>
          </cell>
          <cell r="BH20">
            <v>1950</v>
          </cell>
          <cell r="BI20">
            <v>62.165185779314797</v>
          </cell>
          <cell r="BJ20">
            <v>18386.156623368508</v>
          </cell>
          <cell r="BK20">
            <v>7775.045982106958</v>
          </cell>
          <cell r="BL20">
            <v>0.33362673305486401</v>
          </cell>
        </row>
        <row r="21">
          <cell r="A21">
            <v>2025</v>
          </cell>
          <cell r="B21">
            <v>23635.426833846501</v>
          </cell>
          <cell r="C21">
            <v>1464.9151388039718</v>
          </cell>
          <cell r="D21">
            <v>1835.2040991957642</v>
          </cell>
          <cell r="E21">
            <v>547.16890037804853</v>
          </cell>
          <cell r="F21">
            <v>21226.096883706214</v>
          </cell>
          <cell r="G21">
            <v>3735.4107999483458</v>
          </cell>
          <cell r="H21">
            <v>69.264765019129896</v>
          </cell>
          <cell r="I21">
            <v>3894.2433068656828</v>
          </cell>
          <cell r="J21">
            <v>339.8440464036899</v>
          </cell>
          <cell r="K21">
            <v>97.192385717413586</v>
          </cell>
          <cell r="L21">
            <v>-1567.7481656517168</v>
          </cell>
          <cell r="M21">
            <v>-467.68112247287831</v>
          </cell>
          <cell r="O21">
            <v>-8.9625373108521718</v>
          </cell>
          <cell r="Q21">
            <v>2025</v>
          </cell>
          <cell r="R21">
            <v>4938285</v>
          </cell>
          <cell r="U21">
            <v>2072148</v>
          </cell>
          <cell r="V21">
            <v>951137</v>
          </cell>
          <cell r="W21">
            <v>30308</v>
          </cell>
          <cell r="X21">
            <v>642434</v>
          </cell>
          <cell r="Y21">
            <v>104955</v>
          </cell>
          <cell r="Z21">
            <v>52530</v>
          </cell>
          <cell r="AA21">
            <v>2793.3214066999999</v>
          </cell>
          <cell r="AB21">
            <v>39562.753743000001</v>
          </cell>
          <cell r="AC21">
            <v>63.6</v>
          </cell>
          <cell r="AD21">
            <v>63.7</v>
          </cell>
          <cell r="AE21">
            <v>63.4</v>
          </cell>
          <cell r="AJ21">
            <v>2025</v>
          </cell>
          <cell r="AK21">
            <v>8022.1409924556283</v>
          </cell>
          <cell r="AL21">
            <v>10229.291760289609</v>
          </cell>
          <cell r="AM21">
            <v>3612.2512373059003</v>
          </cell>
          <cell r="AN21">
            <v>5915.3112475418038</v>
          </cell>
          <cell r="AO21">
            <v>2261.2294430719894</v>
          </cell>
          <cell r="AP21">
            <v>6173.3070633175057</v>
          </cell>
          <cell r="BH21">
            <v>1951</v>
          </cell>
          <cell r="BI21">
            <v>62.523724499697792</v>
          </cell>
          <cell r="BJ21">
            <v>18698.80470331206</v>
          </cell>
          <cell r="BK21">
            <v>7907.2570389130879</v>
          </cell>
          <cell r="BL21">
            <v>0.24661058771993058</v>
          </cell>
        </row>
        <row r="22">
          <cell r="A22">
            <v>2026</v>
          </cell>
          <cell r="B22">
            <v>24221.452913341094</v>
          </cell>
          <cell r="C22">
            <v>1488.721703992401</v>
          </cell>
          <cell r="D22">
            <v>2033.4267184208663</v>
          </cell>
          <cell r="E22">
            <v>517.61035306123847</v>
          </cell>
          <cell r="F22">
            <v>21645.148494564244</v>
          </cell>
          <cell r="G22">
            <v>3870.8184861383934</v>
          </cell>
          <cell r="H22">
            <v>70.940426882933508</v>
          </cell>
          <cell r="I22">
            <v>3924.2056366753172</v>
          </cell>
          <cell r="J22">
            <v>339.8440464036899</v>
          </cell>
          <cell r="K22">
            <v>97.192385717413586</v>
          </cell>
          <cell r="L22">
            <v>-1604.685716423357</v>
          </cell>
          <cell r="M22">
            <v>-494.08247129279653</v>
          </cell>
          <cell r="O22">
            <v>-9.1847656888149913</v>
          </cell>
          <cell r="Q22">
            <v>2026</v>
          </cell>
          <cell r="R22">
            <v>4990137</v>
          </cell>
          <cell r="U22">
            <v>2109947</v>
          </cell>
          <cell r="V22">
            <v>987996</v>
          </cell>
          <cell r="W22">
            <v>31185</v>
          </cell>
          <cell r="X22">
            <v>648932</v>
          </cell>
          <cell r="Y22">
            <v>110149</v>
          </cell>
          <cell r="Z22">
            <v>55659</v>
          </cell>
          <cell r="AA22">
            <v>2870.6558957000002</v>
          </cell>
          <cell r="AB22">
            <v>40290.362354999997</v>
          </cell>
          <cell r="AC22">
            <v>63.7</v>
          </cell>
          <cell r="AD22">
            <v>63.8</v>
          </cell>
          <cell r="AE22">
            <v>63.6</v>
          </cell>
          <cell r="AJ22">
            <v>2026</v>
          </cell>
          <cell r="AK22">
            <v>8106.0689325744424</v>
          </cell>
          <cell r="AL22">
            <v>10367.690263021675</v>
          </cell>
          <cell r="AM22">
            <v>3630.3268616167834</v>
          </cell>
          <cell r="AN22">
            <v>5900.974181535511</v>
          </cell>
          <cell r="AO22">
            <v>2258.5487199523668</v>
          </cell>
          <cell r="AP22">
            <v>6160.4940645738388</v>
          </cell>
          <cell r="BH22">
            <v>1952</v>
          </cell>
          <cell r="BI22">
            <v>63.118104828076802</v>
          </cell>
          <cell r="BJ22">
            <v>19301.753138280583</v>
          </cell>
          <cell r="BK22">
            <v>8162.2288583504014</v>
          </cell>
          <cell r="BL22">
            <v>0.13560683645372762</v>
          </cell>
        </row>
        <row r="23">
          <cell r="A23">
            <v>2027</v>
          </cell>
          <cell r="B23">
            <v>24784.351900151498</v>
          </cell>
          <cell r="C23">
            <v>1513.8516599105608</v>
          </cell>
          <cell r="D23">
            <v>2248.4928697328746</v>
          </cell>
          <cell r="E23">
            <v>486.15122975875886</v>
          </cell>
          <cell r="F23">
            <v>22109.049777697517</v>
          </cell>
          <cell r="G23">
            <v>4012.3177550186238</v>
          </cell>
          <cell r="H23">
            <v>72.649914793819732</v>
          </cell>
          <cell r="I23">
            <v>3956.796123211328</v>
          </cell>
          <cell r="J23">
            <v>339.8440464036899</v>
          </cell>
          <cell r="K23">
            <v>97.1923857174136</v>
          </cell>
          <cell r="L23">
            <v>-1647.0140314058422</v>
          </cell>
          <cell r="M23">
            <v>-514.26881989285823</v>
          </cell>
          <cell r="O23">
            <v>-9.3982246407885093</v>
          </cell>
          <cell r="Q23">
            <v>2027</v>
          </cell>
          <cell r="R23">
            <v>5040038</v>
          </cell>
          <cell r="U23">
            <v>2150310</v>
          </cell>
          <cell r="V23">
            <v>1026367</v>
          </cell>
          <cell r="W23">
            <v>32073</v>
          </cell>
          <cell r="X23">
            <v>655783</v>
          </cell>
          <cell r="Y23">
            <v>113381</v>
          </cell>
          <cell r="Z23">
            <v>57182</v>
          </cell>
          <cell r="AA23">
            <v>2947.3387432</v>
          </cell>
          <cell r="AB23">
            <v>41023.699673000003</v>
          </cell>
          <cell r="AC23">
            <v>63.9</v>
          </cell>
          <cell r="AD23">
            <v>63.9</v>
          </cell>
          <cell r="AE23">
            <v>63.7</v>
          </cell>
          <cell r="AJ23">
            <v>2027</v>
          </cell>
          <cell r="AK23">
            <v>8211.9786350701816</v>
          </cell>
          <cell r="AL23">
            <v>10511.427143666018</v>
          </cell>
          <cell r="AM23">
            <v>3652.6108033555788</v>
          </cell>
          <cell r="AN23">
            <v>5890.5408007891301</v>
          </cell>
          <cell r="AO23">
            <v>2257.3986852436074</v>
          </cell>
          <cell r="AP23">
            <v>6151.5631025818311</v>
          </cell>
          <cell r="BH23">
            <v>1953</v>
          </cell>
          <cell r="BI23">
            <v>63.453154202616552</v>
          </cell>
          <cell r="BJ23">
            <v>19563.746364474257</v>
          </cell>
          <cell r="BK23">
            <v>8273.0192438770518</v>
          </cell>
          <cell r="BL23">
            <v>0.13783635013697226</v>
          </cell>
        </row>
        <row r="24">
          <cell r="A24">
            <v>2028</v>
          </cell>
          <cell r="B24">
            <v>25217.170942370878</v>
          </cell>
          <cell r="C24">
            <v>1545.5325498983368</v>
          </cell>
          <cell r="D24">
            <v>2458.571410327505</v>
          </cell>
          <cell r="E24">
            <v>496.16975678201061</v>
          </cell>
          <cell r="F24">
            <v>22596.935151506899</v>
          </cell>
          <cell r="G24">
            <v>4158.1142416331122</v>
          </cell>
          <cell r="H24">
            <v>74.413010912251082</v>
          </cell>
          <cell r="I24">
            <v>3993.9407403610148</v>
          </cell>
          <cell r="J24">
            <v>339.8440464036899</v>
          </cell>
          <cell r="K24">
            <v>97.1923857174136</v>
          </cell>
          <cell r="L24">
            <v>-1690.1808903755507</v>
          </cell>
          <cell r="M24">
            <v>-529.19630560534927</v>
          </cell>
          <cell r="O24">
            <v>-9.5623559370020885</v>
          </cell>
          <cell r="Q24">
            <v>2028</v>
          </cell>
          <cell r="R24">
            <v>5061710</v>
          </cell>
          <cell r="U24">
            <v>2191137</v>
          </cell>
          <cell r="V24">
            <v>1065254</v>
          </cell>
          <cell r="W24">
            <v>32969</v>
          </cell>
          <cell r="X24">
            <v>663042</v>
          </cell>
          <cell r="Y24">
            <v>114500</v>
          </cell>
          <cell r="Z24">
            <v>58426</v>
          </cell>
          <cell r="AA24">
            <v>3023.4773882999998</v>
          </cell>
          <cell r="AB24">
            <v>41785.306194999997</v>
          </cell>
          <cell r="AC24">
            <v>63.8</v>
          </cell>
          <cell r="AD24">
            <v>63.9</v>
          </cell>
          <cell r="AE24">
            <v>63.6</v>
          </cell>
          <cell r="AJ24">
            <v>2028</v>
          </cell>
          <cell r="AK24">
            <v>8254.3240141497972</v>
          </cell>
          <cell r="AL24">
            <v>10593.421895542726</v>
          </cell>
          <cell r="AM24">
            <v>3670.2910935409882</v>
          </cell>
          <cell r="AN24">
            <v>5882.5177780597851</v>
          </cell>
          <cell r="AO24">
            <v>2257.4288807494686</v>
          </cell>
          <cell r="AP24">
            <v>6144.8198959489346</v>
          </cell>
          <cell r="BH24">
            <v>1954</v>
          </cell>
          <cell r="BI24">
            <v>63.341697071390946</v>
          </cell>
          <cell r="BJ24">
            <v>19310.468772559656</v>
          </cell>
          <cell r="BK24">
            <v>8165.9144821961645</v>
          </cell>
          <cell r="BL24">
            <v>0.13133540150495254</v>
          </cell>
        </row>
        <row r="25">
          <cell r="A25">
            <v>2029</v>
          </cell>
          <cell r="B25">
            <v>25652.396449941072</v>
          </cell>
          <cell r="C25">
            <v>1590.0787455269376</v>
          </cell>
          <cell r="D25">
            <v>2661.2742130343972</v>
          </cell>
          <cell r="E25">
            <v>506.29389056429466</v>
          </cell>
          <cell r="F25">
            <v>23071.329119583959</v>
          </cell>
          <cell r="G25">
            <v>4303.1627279183831</v>
          </cell>
          <cell r="H25">
            <v>76.20747671195916</v>
          </cell>
          <cell r="I25">
            <v>4035.1065683545585</v>
          </cell>
          <cell r="J25">
            <v>339.8440464036899</v>
          </cell>
          <cell r="K25">
            <v>97.1923857174136</v>
          </cell>
          <cell r="L25">
            <v>-1731.1787297794476</v>
          </cell>
          <cell r="M25">
            <v>-542.09870330764716</v>
          </cell>
          <cell r="O25">
            <v>-9.7273998527021437</v>
          </cell>
          <cell r="Q25">
            <v>2029</v>
          </cell>
          <cell r="R25">
            <v>5082463</v>
          </cell>
          <cell r="U25">
            <v>2229980</v>
          </cell>
          <cell r="V25">
            <v>1103595</v>
          </cell>
          <cell r="W25">
            <v>33868</v>
          </cell>
          <cell r="X25">
            <v>670701</v>
          </cell>
          <cell r="Y25">
            <v>112933</v>
          </cell>
          <cell r="Z25">
            <v>57952</v>
          </cell>
          <cell r="AA25">
            <v>3099.3981327000001</v>
          </cell>
          <cell r="AB25">
            <v>42502.974013999999</v>
          </cell>
          <cell r="AC25">
            <v>63.8</v>
          </cell>
          <cell r="AD25">
            <v>63.9</v>
          </cell>
          <cell r="AE25">
            <v>63.6</v>
          </cell>
          <cell r="AJ25">
            <v>2029</v>
          </cell>
          <cell r="AK25">
            <v>8297.1645392831906</v>
          </cell>
          <cell r="AL25">
            <v>10661.78524567611</v>
          </cell>
          <cell r="AM25">
            <v>3689.149108666963</v>
          </cell>
          <cell r="AN25">
            <v>5879.9634954922958</v>
          </cell>
          <cell r="AO25">
            <v>2257.0907185387809</v>
          </cell>
          <cell r="AP25">
            <v>6144.1503054835393</v>
          </cell>
          <cell r="BH25">
            <v>1955</v>
          </cell>
          <cell r="BI25">
            <v>63.310759740818447</v>
          </cell>
          <cell r="BJ25">
            <v>18978.132251424639</v>
          </cell>
          <cell r="BK25">
            <v>8025.3776758211943</v>
          </cell>
          <cell r="BL25">
            <v>0.13680497183816376</v>
          </cell>
        </row>
        <row r="26">
          <cell r="A26">
            <v>2030</v>
          </cell>
          <cell r="B26">
            <v>26095.08986336708</v>
          </cell>
          <cell r="C26">
            <v>1644.6170244610166</v>
          </cell>
          <cell r="D26">
            <v>2855.6395266854115</v>
          </cell>
          <cell r="E26">
            <v>516.62457032674411</v>
          </cell>
          <cell r="F26">
            <v>23535.580987068413</v>
          </cell>
          <cell r="G26">
            <v>4445.0626521221684</v>
          </cell>
          <cell r="H26">
            <v>77.992871229130401</v>
          </cell>
          <cell r="I26">
            <v>4078.6259111123118</v>
          </cell>
          <cell r="J26">
            <v>339.8440464036899</v>
          </cell>
          <cell r="K26">
            <v>97.1923857174136</v>
          </cell>
          <cell r="L26">
            <v>-1770.1948872684932</v>
          </cell>
          <cell r="M26">
            <v>-552.98563657428281</v>
          </cell>
          <cell r="O26">
            <v>-9.8952757427687335</v>
          </cell>
          <cell r="Q26">
            <v>2030</v>
          </cell>
          <cell r="R26">
            <v>5103301</v>
          </cell>
          <cell r="U26">
            <v>2266966</v>
          </cell>
          <cell r="V26">
            <v>1140927</v>
          </cell>
          <cell r="W26">
            <v>34765</v>
          </cell>
          <cell r="X26">
            <v>678711</v>
          </cell>
          <cell r="Y26">
            <v>114333</v>
          </cell>
          <cell r="Z26">
            <v>58392</v>
          </cell>
          <cell r="AA26">
            <v>3175.7502424999998</v>
          </cell>
          <cell r="AB26">
            <v>43189.289081000003</v>
          </cell>
          <cell r="AC26">
            <v>63.7</v>
          </cell>
          <cell r="AD26">
            <v>63.8</v>
          </cell>
          <cell r="AE26">
            <v>63.6</v>
          </cell>
          <cell r="AJ26">
            <v>2030</v>
          </cell>
          <cell r="AK26">
            <v>8347.1730717779192</v>
          </cell>
          <cell r="AL26">
            <v>10714.348453777726</v>
          </cell>
          <cell r="AM26">
            <v>3712.1843241723618</v>
          </cell>
          <cell r="AN26">
            <v>5880.4881341594873</v>
          </cell>
          <cell r="AO26">
            <v>2255.6621581402992</v>
          </cell>
          <cell r="AP26">
            <v>6147.0250977750202</v>
          </cell>
          <cell r="BH26">
            <v>1956</v>
          </cell>
          <cell r="BI26">
            <v>63.306914926195873</v>
          </cell>
          <cell r="BJ26">
            <v>18822.109443797934</v>
          </cell>
          <cell r="BK26">
            <v>7959.3995310460514</v>
          </cell>
          <cell r="BL26">
            <v>0.13947585118038969</v>
          </cell>
        </row>
        <row r="27">
          <cell r="A27">
            <v>2031</v>
          </cell>
          <cell r="B27">
            <v>26540.09093487139</v>
          </cell>
          <cell r="C27">
            <v>1688.0682313589307</v>
          </cell>
          <cell r="D27">
            <v>3068.8820843015878</v>
          </cell>
          <cell r="E27">
            <v>527.06103867516208</v>
          </cell>
          <cell r="F27">
            <v>24004.163240131886</v>
          </cell>
          <cell r="G27">
            <v>4587.400799709073</v>
          </cell>
          <cell r="H27">
            <v>79.776112020757864</v>
          </cell>
          <cell r="I27">
            <v>4125.4263126029955</v>
          </cell>
          <cell r="J27">
            <v>339.8440464036899</v>
          </cell>
          <cell r="K27">
            <v>97.1923857174136</v>
          </cell>
          <cell r="L27">
            <v>-1810.761621866905</v>
          </cell>
          <cell r="M27">
            <v>-561.27400336610765</v>
          </cell>
          <cell r="O27">
            <v>-10.064026785745051</v>
          </cell>
          <cell r="Q27">
            <v>2031</v>
          </cell>
          <cell r="R27">
            <v>5123204</v>
          </cell>
          <cell r="U27">
            <v>2303488</v>
          </cell>
          <cell r="V27">
            <v>1177870</v>
          </cell>
          <cell r="W27">
            <v>35653</v>
          </cell>
          <cell r="X27">
            <v>687009</v>
          </cell>
          <cell r="Y27">
            <v>115568</v>
          </cell>
          <cell r="Z27">
            <v>59285</v>
          </cell>
          <cell r="AA27">
            <v>3243.3842565</v>
          </cell>
          <cell r="AB27">
            <v>43835.975087999999</v>
          </cell>
          <cell r="AC27">
            <v>63.7</v>
          </cell>
          <cell r="AD27">
            <v>63.7</v>
          </cell>
          <cell r="AE27">
            <v>63.5</v>
          </cell>
          <cell r="AJ27">
            <v>2031</v>
          </cell>
          <cell r="AK27">
            <v>8381.9632650093572</v>
          </cell>
          <cell r="AL27">
            <v>10765.847216056911</v>
          </cell>
          <cell r="AM27">
            <v>3734.9075096806282</v>
          </cell>
          <cell r="AN27">
            <v>5885.6175036242494</v>
          </cell>
          <cell r="AO27">
            <v>2256.346728325148</v>
          </cell>
          <cell r="AP27">
            <v>6154.143974668872</v>
          </cell>
          <cell r="BH27">
            <v>1957</v>
          </cell>
          <cell r="BI27">
            <v>63.304512573200135</v>
          </cell>
          <cell r="BJ27">
            <v>18750.960585601104</v>
          </cell>
          <cell r="BK27">
            <v>7929.3124576360669</v>
          </cell>
          <cell r="BL27">
            <v>0.13532208060626938</v>
          </cell>
        </row>
        <row r="28">
          <cell r="A28">
            <v>2032</v>
          </cell>
          <cell r="B28">
            <v>26979.19277458511</v>
          </cell>
          <cell r="C28">
            <v>1710.1216290006976</v>
          </cell>
          <cell r="D28">
            <v>3312.6241191293298</v>
          </cell>
          <cell r="E28">
            <v>537.44050025194417</v>
          </cell>
          <cell r="F28">
            <v>24472.014351747435</v>
          </cell>
          <cell r="G28">
            <v>4731.2393111324145</v>
          </cell>
          <cell r="H28">
            <v>81.537758324107827</v>
          </cell>
          <cell r="I28">
            <v>4175.0781936830736</v>
          </cell>
          <cell r="J28">
            <v>339.8440464036899</v>
          </cell>
          <cell r="K28">
            <v>97.192385717413586</v>
          </cell>
          <cell r="L28">
            <v>-1853.5057430144705</v>
          </cell>
          <cell r="M28">
            <v>-566.81391835712009</v>
          </cell>
          <cell r="O28">
            <v>-10.230540838104323</v>
          </cell>
          <cell r="Q28">
            <v>2032</v>
          </cell>
          <cell r="R28">
            <v>5140623</v>
          </cell>
          <cell r="U28">
            <v>2338538</v>
          </cell>
          <cell r="V28">
            <v>1214518</v>
          </cell>
          <cell r="W28">
            <v>36519</v>
          </cell>
          <cell r="X28">
            <v>695519</v>
          </cell>
          <cell r="Y28">
            <v>114981</v>
          </cell>
          <cell r="Z28">
            <v>60046</v>
          </cell>
          <cell r="AA28">
            <v>3305.4978531000002</v>
          </cell>
          <cell r="AB28">
            <v>44455.426420999996</v>
          </cell>
          <cell r="AC28">
            <v>63.6</v>
          </cell>
          <cell r="AD28">
            <v>63.7</v>
          </cell>
          <cell r="AE28">
            <v>63.4</v>
          </cell>
          <cell r="AJ28">
            <v>2032</v>
          </cell>
          <cell r="AK28">
            <v>8432.0510864491953</v>
          </cell>
          <cell r="AL28">
            <v>10871.438934949281</v>
          </cell>
          <cell r="AM28">
            <v>3760.9113900766029</v>
          </cell>
          <cell r="AN28">
            <v>5893.8025853309491</v>
          </cell>
          <cell r="AO28">
            <v>2257.807651041262</v>
          </cell>
          <cell r="AP28">
            <v>6164.1581845632545</v>
          </cell>
          <cell r="BH28">
            <v>1958</v>
          </cell>
          <cell r="BI28">
            <v>63.332258766560571</v>
          </cell>
          <cell r="BJ28">
            <v>18750.948985282517</v>
          </cell>
          <cell r="BK28">
            <v>7929.3075521513447</v>
          </cell>
          <cell r="BL28">
            <v>0.13165483283005522</v>
          </cell>
        </row>
        <row r="29">
          <cell r="A29">
            <v>2033</v>
          </cell>
          <cell r="B29">
            <v>27417.311179129676</v>
          </cell>
          <cell r="C29">
            <v>1726.74578445924</v>
          </cell>
          <cell r="D29">
            <v>3586.81316301777</v>
          </cell>
          <cell r="E29">
            <v>547.86048600324489</v>
          </cell>
          <cell r="F29">
            <v>24927.468544803349</v>
          </cell>
          <cell r="G29">
            <v>4877.372786119593</v>
          </cell>
          <cell r="H29">
            <v>83.245859671256909</v>
          </cell>
          <cell r="I29">
            <v>4226.8085420092639</v>
          </cell>
          <cell r="J29">
            <v>339.84404640368984</v>
          </cell>
          <cell r="K29">
            <v>97.192385717413586</v>
          </cell>
          <cell r="L29">
            <v>-1895.967245449707</v>
          </cell>
          <cell r="M29">
            <v>-569.43659857158843</v>
          </cell>
          <cell r="O29">
            <v>-10.396682024383336</v>
          </cell>
          <cell r="Q29">
            <v>2033</v>
          </cell>
          <cell r="R29">
            <v>5156559</v>
          </cell>
          <cell r="U29">
            <v>2371646</v>
          </cell>
          <cell r="V29">
            <v>1251346</v>
          </cell>
          <cell r="W29">
            <v>37356</v>
          </cell>
          <cell r="X29">
            <v>704182</v>
          </cell>
          <cell r="Y29">
            <v>115269</v>
          </cell>
          <cell r="Z29">
            <v>62026</v>
          </cell>
          <cell r="AA29">
            <v>3361.4837600999999</v>
          </cell>
          <cell r="AB29">
            <v>45083.711975999999</v>
          </cell>
          <cell r="AC29">
            <v>63.6</v>
          </cell>
          <cell r="AD29">
            <v>63.7</v>
          </cell>
          <cell r="AE29">
            <v>63.4</v>
          </cell>
          <cell r="AJ29">
            <v>2033</v>
          </cell>
          <cell r="AK29">
            <v>8480.1169285195683</v>
          </cell>
          <cell r="AL29">
            <v>11001.893206775572</v>
          </cell>
          <cell r="AM29">
            <v>3793.6527067691477</v>
          </cell>
          <cell r="AN29">
            <v>5901.7227296752926</v>
          </cell>
          <cell r="AO29">
            <v>2259.235202370086</v>
          </cell>
          <cell r="AP29">
            <v>6173.3100088221681</v>
          </cell>
          <cell r="BH29">
            <v>1959</v>
          </cell>
          <cell r="BI29">
            <v>63.266463815040929</v>
          </cell>
          <cell r="BJ29">
            <v>18680.481245977102</v>
          </cell>
          <cell r="BK29">
            <v>7899.5085068925673</v>
          </cell>
          <cell r="BL29">
            <v>0.12850520457456421</v>
          </cell>
        </row>
        <row r="30">
          <cell r="A30">
            <v>2034</v>
          </cell>
          <cell r="B30">
            <v>27873.6003411239</v>
          </cell>
          <cell r="C30">
            <v>1747.9815683538968</v>
          </cell>
          <cell r="D30">
            <v>3914.7170309198823</v>
          </cell>
          <cell r="E30">
            <v>558.70517029602649</v>
          </cell>
          <cell r="F30">
            <v>25387.226100951524</v>
          </cell>
          <cell r="G30">
            <v>5025.4193884657325</v>
          </cell>
          <cell r="H30">
            <v>84.883251934624184</v>
          </cell>
          <cell r="I30">
            <v>4280.4180783777874</v>
          </cell>
          <cell r="J30">
            <v>339.84404640368984</v>
          </cell>
          <cell r="K30">
            <v>97.192385717413572</v>
          </cell>
          <cell r="L30">
            <v>-1938.4404975114101</v>
          </cell>
          <cell r="M30">
            <v>-568.07976585561619</v>
          </cell>
          <cell r="O30">
            <v>-10.569713831040817</v>
          </cell>
          <cell r="Q30">
            <v>2034</v>
          </cell>
          <cell r="R30">
            <v>5174607</v>
          </cell>
          <cell r="U30">
            <v>2402969</v>
          </cell>
          <cell r="V30">
            <v>1288240</v>
          </cell>
          <cell r="W30">
            <v>38151</v>
          </cell>
          <cell r="X30">
            <v>712919</v>
          </cell>
          <cell r="Y30">
            <v>114957</v>
          </cell>
          <cell r="Z30">
            <v>62694</v>
          </cell>
          <cell r="AA30">
            <v>3408.9775359999999</v>
          </cell>
          <cell r="AB30">
            <v>45671.254799000002</v>
          </cell>
          <cell r="AC30">
            <v>63.5</v>
          </cell>
          <cell r="AD30">
            <v>63.7</v>
          </cell>
          <cell r="AE30">
            <v>63.3</v>
          </cell>
          <cell r="AJ30">
            <v>2034</v>
          </cell>
          <cell r="AK30">
            <v>8591.89106103023</v>
          </cell>
          <cell r="AL30">
            <v>11185.597555799553</v>
          </cell>
          <cell r="AM30">
            <v>3836.0178112902695</v>
          </cell>
          <cell r="AN30">
            <v>5911.2108840959072</v>
          </cell>
          <cell r="AO30">
            <v>2261.9536550769699</v>
          </cell>
          <cell r="AP30">
            <v>6183.5974425901031</v>
          </cell>
          <cell r="BH30">
            <v>1960</v>
          </cell>
          <cell r="BI30">
            <v>63.205478222974186</v>
          </cell>
          <cell r="BJ30">
            <v>18700.971224589197</v>
          </cell>
          <cell r="BK30">
            <v>7908.1732065981569</v>
          </cell>
          <cell r="BL30">
            <v>0.12675920941321234</v>
          </cell>
        </row>
        <row r="31">
          <cell r="A31">
            <v>2035</v>
          </cell>
          <cell r="B31">
            <v>28357.195248647484</v>
          </cell>
          <cell r="C31">
            <v>1796.7911515828146</v>
          </cell>
          <cell r="D31">
            <v>4219.2320410567308</v>
          </cell>
          <cell r="E31">
            <v>570.16189559302541</v>
          </cell>
          <cell r="F31">
            <v>25846.863510449821</v>
          </cell>
          <cell r="G31">
            <v>5173.3650044563419</v>
          </cell>
          <cell r="H31">
            <v>86.436720861329732</v>
          </cell>
          <cell r="I31">
            <v>4335.0155981101952</v>
          </cell>
          <cell r="J31">
            <v>339.84404640368984</v>
          </cell>
          <cell r="K31">
            <v>97.192385717413572</v>
          </cell>
          <cell r="L31">
            <v>-1978.162798385865</v>
          </cell>
          <cell r="M31">
            <v>-560.64829574995156</v>
          </cell>
          <cell r="O31">
            <v>-10.753100353269641</v>
          </cell>
          <cell r="Q31">
            <v>2035</v>
          </cell>
          <cell r="R31">
            <v>5196340</v>
          </cell>
          <cell r="U31">
            <v>2432105</v>
          </cell>
          <cell r="V31">
            <v>1323982</v>
          </cell>
          <cell r="W31">
            <v>38898</v>
          </cell>
          <cell r="X31">
            <v>721589</v>
          </cell>
          <cell r="Y31">
            <v>114377</v>
          </cell>
          <cell r="Z31">
            <v>62368</v>
          </cell>
          <cell r="AA31">
            <v>3453.4529336000001</v>
          </cell>
          <cell r="AB31">
            <v>46152.983992000001</v>
          </cell>
          <cell r="AC31">
            <v>63.6</v>
          </cell>
          <cell r="AD31">
            <v>63.7</v>
          </cell>
          <cell r="AE31">
            <v>63.3</v>
          </cell>
          <cell r="AJ31">
            <v>2035</v>
          </cell>
          <cell r="AK31">
            <v>8731.2892216216514</v>
          </cell>
          <cell r="AL31">
            <v>11375.529589177091</v>
          </cell>
          <cell r="AM31">
            <v>3882.0030408897287</v>
          </cell>
          <cell r="AN31">
            <v>5924.7503442603047</v>
          </cell>
          <cell r="AO31">
            <v>2264.1896239247076</v>
          </cell>
          <cell r="AP31">
            <v>6198.6562342988582</v>
          </cell>
          <cell r="BH31">
            <v>1961</v>
          </cell>
          <cell r="BI31">
            <v>63.244853519619873</v>
          </cell>
          <cell r="BJ31">
            <v>18676.781717486392</v>
          </cell>
          <cell r="BK31">
            <v>7897.9440687820579</v>
          </cell>
          <cell r="BL31">
            <v>0.12366657226470311</v>
          </cell>
        </row>
        <row r="32">
          <cell r="A32">
            <v>2036</v>
          </cell>
          <cell r="B32">
            <v>28900.358651050909</v>
          </cell>
          <cell r="C32">
            <v>1864.8540693072625</v>
          </cell>
          <cell r="D32">
            <v>4473.5965050662644</v>
          </cell>
          <cell r="E32">
            <v>582.30035676689181</v>
          </cell>
          <cell r="F32">
            <v>26306.908121473087</v>
          </cell>
          <cell r="G32">
            <v>5317.6577482387174</v>
          </cell>
          <cell r="H32">
            <v>87.890703443806913</v>
          </cell>
          <cell r="I32">
            <v>4389.584642418974</v>
          </cell>
          <cell r="J32">
            <v>339.8440464036899</v>
          </cell>
          <cell r="K32">
            <v>97.192385717413586</v>
          </cell>
          <cell r="L32">
            <v>-2013.8242682519481</v>
          </cell>
          <cell r="M32">
            <v>-546.18166017178032</v>
          </cell>
          <cell r="O32">
            <v>-10.959075331894812</v>
          </cell>
          <cell r="Q32">
            <v>2036</v>
          </cell>
          <cell r="R32">
            <v>5217125</v>
          </cell>
          <cell r="U32">
            <v>2459123</v>
          </cell>
          <cell r="V32">
            <v>1358042</v>
          </cell>
          <cell r="W32">
            <v>39590</v>
          </cell>
          <cell r="X32">
            <v>730022</v>
          </cell>
          <cell r="Y32">
            <v>114101</v>
          </cell>
          <cell r="Z32">
            <v>62093</v>
          </cell>
          <cell r="AA32">
            <v>3488.8265181000002</v>
          </cell>
          <cell r="AB32">
            <v>46559.048060000001</v>
          </cell>
          <cell r="AC32">
            <v>63.6</v>
          </cell>
          <cell r="AD32">
            <v>63.8</v>
          </cell>
          <cell r="AE32">
            <v>63.4</v>
          </cell>
          <cell r="AJ32">
            <v>2036</v>
          </cell>
          <cell r="AK32">
            <v>8871.7255561348593</v>
          </cell>
          <cell r="AL32">
            <v>11560.331243973171</v>
          </cell>
          <cell r="AM32">
            <v>3931.1912352284908</v>
          </cell>
          <cell r="AN32">
            <v>5939.5403830883633</v>
          </cell>
          <cell r="AO32">
            <v>2267.7860168560596</v>
          </cell>
          <cell r="AP32">
            <v>6214.6773228374868</v>
          </cell>
          <cell r="BH32">
            <v>1962</v>
          </cell>
          <cell r="BI32">
            <v>63.275623867760721</v>
          </cell>
          <cell r="BJ32">
            <v>18702.605682979269</v>
          </cell>
          <cell r="BK32">
            <v>7908.8643781898581</v>
          </cell>
          <cell r="BL32">
            <v>0.11814152912636573</v>
          </cell>
        </row>
        <row r="33">
          <cell r="A33">
            <v>2037</v>
          </cell>
          <cell r="B33">
            <v>29465.846528907576</v>
          </cell>
          <cell r="C33">
            <v>1927.7714633617779</v>
          </cell>
          <cell r="D33">
            <v>4689.2644643359208</v>
          </cell>
          <cell r="E33">
            <v>594.93414480350532</v>
          </cell>
          <cell r="F33">
            <v>26758.886011766976</v>
          </cell>
          <cell r="G33">
            <v>5456.9562731714941</v>
          </cell>
          <cell r="H33">
            <v>89.228887331998166</v>
          </cell>
          <cell r="I33">
            <v>4443.1405591540806</v>
          </cell>
          <cell r="J33">
            <v>339.8440464036899</v>
          </cell>
          <cell r="K33">
            <v>97.192385717413586</v>
          </cell>
          <cell r="L33">
            <v>-2048.5396008328348</v>
          </cell>
          <cell r="M33">
            <v>-523.88397205893114</v>
          </cell>
          <cell r="O33">
            <v>-11.173516052095387</v>
          </cell>
          <cell r="Q33">
            <v>2037</v>
          </cell>
          <cell r="R33">
            <v>5240080</v>
          </cell>
          <cell r="U33">
            <v>2483624</v>
          </cell>
          <cell r="V33">
            <v>1389822</v>
          </cell>
          <cell r="W33">
            <v>40218</v>
          </cell>
          <cell r="X33">
            <v>738062</v>
          </cell>
          <cell r="Y33">
            <v>112585</v>
          </cell>
          <cell r="Z33">
            <v>60657</v>
          </cell>
          <cell r="AA33">
            <v>3518.0230433000002</v>
          </cell>
          <cell r="AB33">
            <v>46891.342504</v>
          </cell>
          <cell r="AC33">
            <v>63.7</v>
          </cell>
          <cell r="AD33">
            <v>63.8</v>
          </cell>
          <cell r="AE33">
            <v>63.5</v>
          </cell>
          <cell r="AJ33">
            <v>2037</v>
          </cell>
          <cell r="AK33">
            <v>9020.3622526039926</v>
          </cell>
          <cell r="AL33">
            <v>11733.534749175133</v>
          </cell>
          <cell r="AM33">
            <v>3984.4632545252566</v>
          </cell>
          <cell r="AN33">
            <v>5955.7980818925907</v>
          </cell>
          <cell r="AO33">
            <v>2271.0766666383383</v>
          </cell>
          <cell r="AP33">
            <v>6232.2443117248822</v>
          </cell>
          <cell r="BH33">
            <v>1963</v>
          </cell>
          <cell r="BI33">
            <v>63.322714390993568</v>
          </cell>
          <cell r="BJ33">
            <v>18715.81743887168</v>
          </cell>
          <cell r="BK33">
            <v>7914.4512994628612</v>
          </cell>
          <cell r="BL33">
            <v>0.10872183244159782</v>
          </cell>
        </row>
        <row r="34">
          <cell r="A34">
            <v>2038</v>
          </cell>
          <cell r="B34">
            <v>30060.532001698979</v>
          </cell>
          <cell r="C34">
            <v>1960.2681863212076</v>
          </cell>
          <cell r="D34">
            <v>4894.6797019809783</v>
          </cell>
          <cell r="E34">
            <v>608.20511383105884</v>
          </cell>
          <cell r="F34">
            <v>27205.809211903397</v>
          </cell>
          <cell r="G34">
            <v>5590.1169606921903</v>
          </cell>
          <cell r="H34">
            <v>90.431735613671165</v>
          </cell>
          <cell r="I34">
            <v>4494.2333962786042</v>
          </cell>
          <cell r="J34">
            <v>339.84404640368984</v>
          </cell>
          <cell r="K34">
            <v>97.192385717413586</v>
          </cell>
          <cell r="L34">
            <v>-2084.6393601995055</v>
          </cell>
          <cell r="M34">
            <v>-493.59350251702926</v>
          </cell>
          <cell r="O34">
            <v>-11.399028882587462</v>
          </cell>
          <cell r="Q34">
            <v>2038</v>
          </cell>
          <cell r="R34">
            <v>5266280</v>
          </cell>
          <cell r="U34">
            <v>2505891</v>
          </cell>
          <cell r="V34">
            <v>1419300</v>
          </cell>
          <cell r="W34">
            <v>40778</v>
          </cell>
          <cell r="X34">
            <v>745548</v>
          </cell>
          <cell r="Y34">
            <v>112703</v>
          </cell>
          <cell r="Z34">
            <v>60396</v>
          </cell>
          <cell r="AA34">
            <v>3541.1486912</v>
          </cell>
          <cell r="AB34">
            <v>47129.382019999997</v>
          </cell>
          <cell r="AC34">
            <v>63.8</v>
          </cell>
          <cell r="AD34">
            <v>63.9</v>
          </cell>
          <cell r="AE34">
            <v>63.6</v>
          </cell>
          <cell r="AJ34">
            <v>2038</v>
          </cell>
          <cell r="AK34">
            <v>9167.0321622343599</v>
          </cell>
          <cell r="AL34">
            <v>11914.962225846273</v>
          </cell>
          <cell r="AM34">
            <v>4039.2097574517024</v>
          </cell>
          <cell r="AN34">
            <v>5972.8998238718877</v>
          </cell>
          <cell r="AO34">
            <v>2275.159015581979</v>
          </cell>
          <cell r="AP34">
            <v>6250.7360581368721</v>
          </cell>
          <cell r="BH34">
            <v>1964</v>
          </cell>
          <cell r="BI34">
            <v>63.35352853944346</v>
          </cell>
          <cell r="BJ34">
            <v>18713.420051757726</v>
          </cell>
          <cell r="BK34">
            <v>7913.4375043870486</v>
          </cell>
          <cell r="BL34">
            <v>9.9962199412637023E-2</v>
          </cell>
        </row>
        <row r="35">
          <cell r="A35">
            <v>2039</v>
          </cell>
          <cell r="B35">
            <v>30661.30364860487</v>
          </cell>
          <cell r="C35">
            <v>1946.4703877234251</v>
          </cell>
          <cell r="D35">
            <v>5161.5978630290438</v>
          </cell>
          <cell r="E35">
            <v>621.64837927164194</v>
          </cell>
          <cell r="F35">
            <v>27661.613931301155</v>
          </cell>
          <cell r="G35">
            <v>5725.3067209098326</v>
          </cell>
          <cell r="H35">
            <v>91.512027428905739</v>
          </cell>
          <cell r="I35">
            <v>4542.7695711851275</v>
          </cell>
          <cell r="J35">
            <v>339.84404640368984</v>
          </cell>
          <cell r="K35">
            <v>97.192385717413586</v>
          </cell>
          <cell r="L35">
            <v>-2125.4659545359332</v>
          </cell>
          <cell r="M35">
            <v>-455.10605958782463</v>
          </cell>
          <cell r="O35">
            <v>-11.626849709729001</v>
          </cell>
          <cell r="Q35">
            <v>2039</v>
          </cell>
          <cell r="R35">
            <v>5291558</v>
          </cell>
          <cell r="U35">
            <v>2527297</v>
          </cell>
          <cell r="V35">
            <v>1448074</v>
          </cell>
          <cell r="W35">
            <v>41266</v>
          </cell>
          <cell r="X35">
            <v>752329</v>
          </cell>
          <cell r="Y35">
            <v>113738</v>
          </cell>
          <cell r="Z35">
            <v>62184</v>
          </cell>
          <cell r="AA35">
            <v>3556.3507934999998</v>
          </cell>
          <cell r="AB35">
            <v>47289.353174999997</v>
          </cell>
          <cell r="AC35">
            <v>63.7</v>
          </cell>
          <cell r="AD35">
            <v>63.9</v>
          </cell>
          <cell r="AE35">
            <v>63.5</v>
          </cell>
          <cell r="AJ35">
            <v>2039</v>
          </cell>
          <cell r="AK35">
            <v>9208.8453882414433</v>
          </cell>
          <cell r="AL35">
            <v>12009.773374565226</v>
          </cell>
          <cell r="AM35">
            <v>4085.7920737474524</v>
          </cell>
          <cell r="AN35">
            <v>5992.8543459598186</v>
          </cell>
          <cell r="AO35">
            <v>2281.1946917879059</v>
          </cell>
          <cell r="AP35">
            <v>6271.9861773356506</v>
          </cell>
          <cell r="BH35">
            <v>1965</v>
          </cell>
          <cell r="BI35">
            <v>63.395152413944921</v>
          </cell>
          <cell r="BJ35">
            <v>18891.846914066573</v>
          </cell>
          <cell r="BK35">
            <v>7988.8897637859018</v>
          </cell>
          <cell r="BL35">
            <v>9.0428798183313827E-2</v>
          </cell>
        </row>
        <row r="36">
          <cell r="A36">
            <v>2040</v>
          </cell>
          <cell r="B36">
            <v>31261.819182046718</v>
          </cell>
          <cell r="C36">
            <v>1922.7691185243855</v>
          </cell>
          <cell r="D36">
            <v>5438.4393478016345</v>
          </cell>
          <cell r="E36">
            <v>635.13584758962656</v>
          </cell>
          <cell r="F36">
            <v>28120.583954023186</v>
          </cell>
          <cell r="G36">
            <v>5860.0987073627375</v>
          </cell>
          <cell r="H36">
            <v>92.467665984762917</v>
          </cell>
          <cell r="I36">
            <v>4587.8103312539452</v>
          </cell>
          <cell r="J36">
            <v>339.8440464036899</v>
          </cell>
          <cell r="K36">
            <v>97.192385717413586</v>
          </cell>
          <cell r="L36">
            <v>-2166.9530100512529</v>
          </cell>
          <cell r="M36">
            <v>-407.60393773908851</v>
          </cell>
          <cell r="O36">
            <v>-11.854573465383821</v>
          </cell>
          <cell r="Q36">
            <v>2040</v>
          </cell>
          <cell r="R36">
            <v>5314841</v>
          </cell>
          <cell r="U36">
            <v>2547614</v>
          </cell>
          <cell r="V36">
            <v>1475827</v>
          </cell>
          <cell r="W36">
            <v>41682</v>
          </cell>
          <cell r="X36">
            <v>758250</v>
          </cell>
          <cell r="Y36">
            <v>113189</v>
          </cell>
          <cell r="Z36">
            <v>61299</v>
          </cell>
          <cell r="AA36">
            <v>3565.9983947000001</v>
          </cell>
          <cell r="AB36">
            <v>47325.503070999999</v>
          </cell>
          <cell r="AC36">
            <v>63.7</v>
          </cell>
          <cell r="AD36">
            <v>63.8</v>
          </cell>
          <cell r="AE36">
            <v>63.5</v>
          </cell>
          <cell r="AJ36">
            <v>2040</v>
          </cell>
          <cell r="AK36">
            <v>9326.1934859168923</v>
          </cell>
          <cell r="AL36">
            <v>12134.355222140697</v>
          </cell>
          <cell r="AM36">
            <v>4140.9046759618186</v>
          </cell>
          <cell r="AN36">
            <v>6018.9225634384466</v>
          </cell>
          <cell r="AO36">
            <v>2288.6327179816976</v>
          </cell>
          <cell r="AP36">
            <v>6300.0016167494678</v>
          </cell>
          <cell r="BH36">
            <v>1966</v>
          </cell>
          <cell r="BI36">
            <v>63.438787392089942</v>
          </cell>
          <cell r="BJ36">
            <v>18954.205173946713</v>
          </cell>
          <cell r="BK36">
            <v>8015.2595129327165</v>
          </cell>
          <cell r="BL36">
            <v>7.8154128545616194E-2</v>
          </cell>
        </row>
        <row r="37">
          <cell r="A37">
            <v>2041</v>
          </cell>
          <cell r="B37">
            <v>31858.415353119861</v>
          </cell>
          <cell r="C37">
            <v>1879.5336892585085</v>
          </cell>
          <cell r="D37">
            <v>5792.909400426166</v>
          </cell>
          <cell r="E37">
            <v>648.59287455309902</v>
          </cell>
          <cell r="F37">
            <v>28558.100639303564</v>
          </cell>
          <cell r="G37">
            <v>5990.2702839897856</v>
          </cell>
          <cell r="H37">
            <v>93.299679325117296</v>
          </cell>
          <cell r="I37">
            <v>4628.6139870400821</v>
          </cell>
          <cell r="J37">
            <v>339.8440464036899</v>
          </cell>
          <cell r="K37">
            <v>97.1923857174136</v>
          </cell>
          <cell r="L37">
            <v>-2207.6126544035369</v>
          </cell>
          <cell r="M37">
            <v>-350.8404995598375</v>
          </cell>
          <cell r="O37">
            <v>-12.080811002940166</v>
          </cell>
          <cell r="Q37">
            <v>2041</v>
          </cell>
          <cell r="R37">
            <v>5335569</v>
          </cell>
          <cell r="U37">
            <v>2565239</v>
          </cell>
          <cell r="V37">
            <v>1501619</v>
          </cell>
          <cell r="W37">
            <v>42027</v>
          </cell>
          <cell r="X37">
            <v>763188</v>
          </cell>
          <cell r="Y37">
            <v>110776</v>
          </cell>
          <cell r="Z37">
            <v>61169</v>
          </cell>
          <cell r="AA37">
            <v>3570.8326372000001</v>
          </cell>
          <cell r="AB37">
            <v>47293.265406999999</v>
          </cell>
          <cell r="AC37">
            <v>63.7</v>
          </cell>
          <cell r="AD37">
            <v>63.8</v>
          </cell>
          <cell r="AE37">
            <v>63.5</v>
          </cell>
          <cell r="AJ37">
            <v>2041</v>
          </cell>
          <cell r="AK37">
            <v>9423.1365144283554</v>
          </cell>
          <cell r="AL37">
            <v>12312.076742949068</v>
          </cell>
          <cell r="AM37">
            <v>4191.3157759070373</v>
          </cell>
          <cell r="AN37">
            <v>6047.6559858894834</v>
          </cell>
          <cell r="AO37">
            <v>2296.7810810754258</v>
          </cell>
          <cell r="AP37">
            <v>6330.8621974483513</v>
          </cell>
          <cell r="BH37">
            <v>1967</v>
          </cell>
          <cell r="BI37">
            <v>63.475041310732614</v>
          </cell>
          <cell r="BJ37">
            <v>19138.929202454703</v>
          </cell>
          <cell r="BK37">
            <v>8093.3746864880322</v>
          </cell>
          <cell r="BL37">
            <v>6.9699818407945674E-2</v>
          </cell>
        </row>
        <row r="38">
          <cell r="A38">
            <v>2042</v>
          </cell>
          <cell r="B38">
            <v>32443.944926289376</v>
          </cell>
          <cell r="C38">
            <v>1824.3543825335214</v>
          </cell>
          <cell r="D38">
            <v>6208.3152826809292</v>
          </cell>
          <cell r="E38">
            <v>661.8731675974858</v>
          </cell>
          <cell r="F38">
            <v>28988.139178161859</v>
          </cell>
          <cell r="G38">
            <v>6119.4886378185984</v>
          </cell>
          <cell r="H38">
            <v>94.023594393720131</v>
          </cell>
          <cell r="I38">
            <v>4664.8054404759623</v>
          </cell>
          <cell r="J38">
            <v>339.84404640368996</v>
          </cell>
          <cell r="K38">
            <v>97.192385717413615</v>
          </cell>
          <cell r="L38">
            <v>-2248.1761128042549</v>
          </cell>
          <cell r="M38">
            <v>-281.8797286227981</v>
          </cell>
          <cell r="O38">
            <v>-12.302852006792172</v>
          </cell>
          <cell r="Q38">
            <v>2042</v>
          </cell>
          <cell r="R38">
            <v>5352643</v>
          </cell>
          <cell r="U38">
            <v>2580474</v>
          </cell>
          <cell r="V38">
            <v>1526175</v>
          </cell>
          <cell r="W38">
            <v>42305</v>
          </cell>
          <cell r="X38">
            <v>767055</v>
          </cell>
          <cell r="Y38">
            <v>110541</v>
          </cell>
          <cell r="Z38">
            <v>61645</v>
          </cell>
          <cell r="AA38">
            <v>3577.5354874999998</v>
          </cell>
          <cell r="AB38">
            <v>47166.201837000001</v>
          </cell>
          <cell r="AC38">
            <v>63.7</v>
          </cell>
          <cell r="AD38">
            <v>63.8</v>
          </cell>
          <cell r="AE38">
            <v>63.4</v>
          </cell>
          <cell r="AJ38">
            <v>2042</v>
          </cell>
          <cell r="AK38">
            <v>9505.2126301302796</v>
          </cell>
          <cell r="AL38">
            <v>12438.205984879161</v>
          </cell>
          <cell r="AM38">
            <v>4245.8076755144002</v>
          </cell>
          <cell r="AN38">
            <v>6081.6734998953734</v>
          </cell>
          <cell r="AO38">
            <v>2305.1152876936749</v>
          </cell>
          <cell r="AP38">
            <v>6368.1237650969788</v>
          </cell>
          <cell r="BH38">
            <v>1968</v>
          </cell>
          <cell r="BI38">
            <v>63.511549011534512</v>
          </cell>
          <cell r="BJ38">
            <v>19321.045163797055</v>
          </cell>
          <cell r="BK38">
            <v>8170.3869736406796</v>
          </cell>
          <cell r="BL38">
            <v>6.4196614454966688E-2</v>
          </cell>
        </row>
        <row r="39">
          <cell r="A39">
            <v>2043</v>
          </cell>
          <cell r="B39">
            <v>33033.835630494694</v>
          </cell>
          <cell r="C39">
            <v>1808.5889702254731</v>
          </cell>
          <cell r="D39">
            <v>6491.8064013384428</v>
          </cell>
          <cell r="E39">
            <v>675.29068302801693</v>
          </cell>
          <cell r="F39">
            <v>29423.44224163557</v>
          </cell>
          <cell r="G39">
            <v>6247.8271842562999</v>
          </cell>
          <cell r="H39">
            <v>94.671002075646342</v>
          </cell>
          <cell r="I39">
            <v>4696.6438599273806</v>
          </cell>
          <cell r="J39">
            <v>339.84404640368996</v>
          </cell>
          <cell r="K39">
            <v>97.192385717413615</v>
          </cell>
          <cell r="L39">
            <v>-2284.9173273963488</v>
          </cell>
          <cell r="M39">
            <v>-198.88961898358599</v>
          </cell>
          <cell r="O39">
            <v>-12.526546850873356</v>
          </cell>
          <cell r="Q39">
            <v>2043</v>
          </cell>
          <cell r="R39">
            <v>5368701</v>
          </cell>
          <cell r="U39">
            <v>2595023</v>
          </cell>
          <cell r="V39">
            <v>1549452</v>
          </cell>
          <cell r="W39">
            <v>42527</v>
          </cell>
          <cell r="X39">
            <v>769784</v>
          </cell>
          <cell r="Y39">
            <v>111252</v>
          </cell>
          <cell r="Z39">
            <v>61297</v>
          </cell>
          <cell r="AA39">
            <v>3582.9478297999999</v>
          </cell>
          <cell r="AB39">
            <v>46943.961002999997</v>
          </cell>
          <cell r="AC39">
            <v>63.7</v>
          </cell>
          <cell r="AD39">
            <v>63.8</v>
          </cell>
          <cell r="AE39">
            <v>63.4</v>
          </cell>
          <cell r="AJ39">
            <v>2043</v>
          </cell>
          <cell r="AK39">
            <v>9680.1888379378179</v>
          </cell>
          <cell r="AL39">
            <v>12641.356432878489</v>
          </cell>
          <cell r="AM39">
            <v>4305.7689271372983</v>
          </cell>
          <cell r="AN39">
            <v>6122.595189198144</v>
          </cell>
          <cell r="AO39">
            <v>2314.7383385067019</v>
          </cell>
          <cell r="AP39">
            <v>6413.2258080865258</v>
          </cell>
          <cell r="BH39">
            <v>1969</v>
          </cell>
          <cell r="BI39">
            <v>63.547348914176908</v>
          </cell>
          <cell r="BJ39">
            <v>19433.167146484109</v>
          </cell>
          <cell r="BK39">
            <v>8217.8005570694677</v>
          </cell>
          <cell r="BL39">
            <v>6.017364102099107E-2</v>
          </cell>
        </row>
        <row r="40">
          <cell r="A40">
            <v>2044</v>
          </cell>
          <cell r="B40">
            <v>33644.698371370447</v>
          </cell>
          <cell r="C40">
            <v>1827.4182085422287</v>
          </cell>
          <cell r="D40">
            <v>6670.5301095111045</v>
          </cell>
          <cell r="E40">
            <v>689.18627056473576</v>
          </cell>
          <cell r="F40">
            <v>29893.930884937803</v>
          </cell>
          <cell r="G40">
            <v>6379.3857702761561</v>
          </cell>
          <cell r="H40">
            <v>95.259127836163998</v>
          </cell>
          <cell r="I40">
            <v>4724.007885675037</v>
          </cell>
          <cell r="J40">
            <v>339.84404640368996</v>
          </cell>
          <cell r="K40">
            <v>97.192385717413615</v>
          </cell>
          <cell r="L40">
            <v>-2320.9384282158521</v>
          </cell>
          <cell r="M40">
            <v>-104.7612774751</v>
          </cell>
          <cell r="O40">
            <v>-12.758194586265468</v>
          </cell>
          <cell r="Q40">
            <v>2044</v>
          </cell>
          <cell r="R40">
            <v>5386418</v>
          </cell>
          <cell r="U40">
            <v>2610118</v>
          </cell>
          <cell r="V40">
            <v>1572188</v>
          </cell>
          <cell r="W40">
            <v>42703</v>
          </cell>
          <cell r="X40">
            <v>771370</v>
          </cell>
          <cell r="Y40">
            <v>113201</v>
          </cell>
          <cell r="Z40">
            <v>63088</v>
          </cell>
          <cell r="AA40">
            <v>3585.9333932</v>
          </cell>
          <cell r="AB40">
            <v>46665.001139</v>
          </cell>
          <cell r="AC40">
            <v>63.7</v>
          </cell>
          <cell r="AD40">
            <v>63.8</v>
          </cell>
          <cell r="AE40">
            <v>63.5</v>
          </cell>
          <cell r="AJ40">
            <v>2044</v>
          </cell>
          <cell r="AK40">
            <v>9825.7807521192371</v>
          </cell>
          <cell r="AL40">
            <v>12868.763803185924</v>
          </cell>
          <cell r="AM40">
            <v>4365.650071739452</v>
          </cell>
          <cell r="AN40">
            <v>6169.1665368134018</v>
          </cell>
          <cell r="AO40">
            <v>2325.5122214916573</v>
          </cell>
          <cell r="AP40">
            <v>6464.5289717177566</v>
          </cell>
          <cell r="BH40">
            <v>1970</v>
          </cell>
          <cell r="BI40">
            <v>63.563329993523354</v>
          </cell>
          <cell r="BJ40">
            <v>19532.831319298752</v>
          </cell>
          <cell r="BK40">
            <v>8259.9460441484589</v>
          </cell>
          <cell r="BL40">
            <v>5.9684803126504989E-2</v>
          </cell>
        </row>
        <row r="41">
          <cell r="A41">
            <v>2045</v>
          </cell>
          <cell r="B41">
            <v>34260.213111150959</v>
          </cell>
          <cell r="C41">
            <v>1876.8255879816859</v>
          </cell>
          <cell r="D41">
            <v>6795.3921145806362</v>
          </cell>
          <cell r="E41">
            <v>703.22752331872505</v>
          </cell>
          <cell r="F41">
            <v>30397.780059767156</v>
          </cell>
          <cell r="G41">
            <v>6513.4474875974129</v>
          </cell>
          <cell r="H41">
            <v>95.805345756485281</v>
          </cell>
          <cell r="I41">
            <v>4747.276126624306</v>
          </cell>
          <cell r="J41">
            <v>339.84404640368996</v>
          </cell>
          <cell r="K41">
            <v>97.192385717413615</v>
          </cell>
          <cell r="L41">
            <v>-2356.5112609914636</v>
          </cell>
          <cell r="M41">
            <v>-2.2194281406997547</v>
          </cell>
          <cell r="O41">
            <v>-12.991606464876041</v>
          </cell>
          <cell r="Q41">
            <v>2045</v>
          </cell>
          <cell r="R41">
            <v>5403116</v>
          </cell>
          <cell r="U41">
            <v>2626210</v>
          </cell>
          <cell r="V41">
            <v>1594621</v>
          </cell>
          <cell r="W41">
            <v>42838</v>
          </cell>
          <cell r="X41">
            <v>771880</v>
          </cell>
          <cell r="Y41">
            <v>114554</v>
          </cell>
          <cell r="Z41">
            <v>63032</v>
          </cell>
          <cell r="AA41">
            <v>3586.2255828000002</v>
          </cell>
          <cell r="AB41">
            <v>46373.482617000001</v>
          </cell>
          <cell r="AC41">
            <v>63.7</v>
          </cell>
          <cell r="AD41">
            <v>63.9</v>
          </cell>
          <cell r="AE41">
            <v>63.5</v>
          </cell>
          <cell r="AJ41">
            <v>2045</v>
          </cell>
          <cell r="AK41">
            <v>10008.134999931195</v>
          </cell>
          <cell r="AL41">
            <v>13078.687215214104</v>
          </cell>
          <cell r="AM41">
            <v>4427.7307850955822</v>
          </cell>
          <cell r="AN41">
            <v>6220.7608038094922</v>
          </cell>
          <cell r="AO41">
            <v>2337.5160538309719</v>
          </cell>
          <cell r="AP41">
            <v>6521.0658678406671</v>
          </cell>
          <cell r="BH41">
            <v>1971</v>
          </cell>
          <cell r="BI41">
            <v>63.602279977432232</v>
          </cell>
          <cell r="BJ41">
            <v>19680.270227945013</v>
          </cell>
          <cell r="BK41">
            <v>8322.294272642248</v>
          </cell>
          <cell r="BL41">
            <v>5.5860501658309213E-2</v>
          </cell>
        </row>
        <row r="42">
          <cell r="A42">
            <v>2046</v>
          </cell>
          <cell r="B42">
            <v>34862.829707108009</v>
          </cell>
          <cell r="C42">
            <v>1951.4189645315316</v>
          </cell>
          <cell r="D42">
            <v>6944.2137126311327</v>
          </cell>
          <cell r="E42">
            <v>717.0540017517759</v>
          </cell>
          <cell r="F42">
            <v>30938.301948503529</v>
          </cell>
          <cell r="G42">
            <v>6652.1078104600056</v>
          </cell>
          <cell r="H42">
            <v>96.33472841414266</v>
          </cell>
          <cell r="I42">
            <v>4767.8179989361615</v>
          </cell>
          <cell r="J42">
            <v>339.84404640368996</v>
          </cell>
          <cell r="K42">
            <v>97.192385717413629</v>
          </cell>
          <cell r="L42">
            <v>-2392.7572875529695</v>
          </cell>
          <cell r="M42">
            <v>107.35474005020131</v>
          </cell>
          <cell r="O42">
            <v>-13.22012726547797</v>
          </cell>
          <cell r="Q42">
            <v>2046</v>
          </cell>
          <cell r="R42">
            <v>5416083</v>
          </cell>
          <cell r="U42">
            <v>2643733</v>
          </cell>
          <cell r="V42">
            <v>1616766</v>
          </cell>
          <cell r="W42">
            <v>42940</v>
          </cell>
          <cell r="X42">
            <v>771476</v>
          </cell>
          <cell r="Y42">
            <v>117133</v>
          </cell>
          <cell r="Z42">
            <v>64629</v>
          </cell>
          <cell r="AA42">
            <v>3589.0109483000001</v>
          </cell>
          <cell r="AB42">
            <v>46143.705627000003</v>
          </cell>
          <cell r="AC42">
            <v>63.7</v>
          </cell>
          <cell r="AD42">
            <v>63.9</v>
          </cell>
          <cell r="AE42">
            <v>63.5</v>
          </cell>
          <cell r="AJ42">
            <v>2046</v>
          </cell>
          <cell r="AK42">
            <v>10139.127771151938</v>
          </cell>
          <cell r="AL42">
            <v>13256.874919981261</v>
          </cell>
          <cell r="AM42">
            <v>4488.551763727638</v>
          </cell>
          <cell r="AN42">
            <v>6273.4657307799407</v>
          </cell>
          <cell r="AO42">
            <v>2350.6344162774526</v>
          </cell>
          <cell r="AP42">
            <v>6578.5795993948941</v>
          </cell>
          <cell r="BH42">
            <v>1972</v>
          </cell>
          <cell r="BI42">
            <v>63.629265078136442</v>
          </cell>
          <cell r="BJ42">
            <v>19859.672349950837</v>
          </cell>
          <cell r="BK42">
            <v>8398.15894498546</v>
          </cell>
          <cell r="BL42">
            <v>5.0197694608899397E-2</v>
          </cell>
        </row>
        <row r="43">
          <cell r="A43">
            <v>2047</v>
          </cell>
          <cell r="B43">
            <v>35486.849150814502</v>
          </cell>
          <cell r="C43">
            <v>2068.1175545731739</v>
          </cell>
          <cell r="D43">
            <v>7037.7366331683024</v>
          </cell>
          <cell r="E43">
            <v>731.37112340860222</v>
          </cell>
          <cell r="F43">
            <v>31537.854031625633</v>
          </cell>
          <cell r="G43">
            <v>6796.8675670090615</v>
          </cell>
          <cell r="H43">
            <v>96.865946160792134</v>
          </cell>
          <cell r="I43">
            <v>4786.4294750958261</v>
          </cell>
          <cell r="J43">
            <v>339.84404640369002</v>
          </cell>
          <cell r="K43">
            <v>97.192385717413629</v>
          </cell>
          <cell r="L43">
            <v>-2429.9460693892238</v>
          </cell>
          <cell r="M43">
            <v>224.12154810383063</v>
          </cell>
          <cell r="O43">
            <v>-13.456764329755011</v>
          </cell>
          <cell r="Q43">
            <v>2047</v>
          </cell>
          <cell r="R43">
            <v>5430706</v>
          </cell>
          <cell r="U43">
            <v>2663940</v>
          </cell>
          <cell r="V43">
            <v>1639058</v>
          </cell>
          <cell r="W43">
            <v>43021</v>
          </cell>
          <cell r="X43">
            <v>770364</v>
          </cell>
          <cell r="Y43">
            <v>120799</v>
          </cell>
          <cell r="Z43">
            <v>65242</v>
          </cell>
          <cell r="AA43">
            <v>3593.7687744</v>
          </cell>
          <cell r="AB43">
            <v>45935.624500999998</v>
          </cell>
          <cell r="AC43">
            <v>63.7</v>
          </cell>
          <cell r="AD43">
            <v>63.9</v>
          </cell>
          <cell r="AE43">
            <v>63.5</v>
          </cell>
          <cell r="AJ43">
            <v>2047</v>
          </cell>
          <cell r="AK43">
            <v>10328.758961554438</v>
          </cell>
          <cell r="AL43">
            <v>13446.586867403903</v>
          </cell>
          <cell r="AM43">
            <v>4555.9363442418262</v>
          </cell>
          <cell r="AN43">
            <v>6326.8892907104728</v>
          </cell>
          <cell r="AO43">
            <v>2364.2846865388992</v>
          </cell>
          <cell r="AP43">
            <v>6636.9032471214823</v>
          </cell>
          <cell r="BH43">
            <v>1973</v>
          </cell>
          <cell r="BI43">
            <v>63.654790753906482</v>
          </cell>
          <cell r="BJ43">
            <v>20047.563137594752</v>
          </cell>
          <cell r="BK43">
            <v>8477.6132618103802</v>
          </cell>
          <cell r="BL43">
            <v>4.4085313989504264E-2</v>
          </cell>
        </row>
        <row r="44">
          <cell r="A44">
            <v>2048</v>
          </cell>
          <cell r="B44">
            <v>36140.235900676824</v>
          </cell>
          <cell r="C44">
            <v>2153.3832042134418</v>
          </cell>
          <cell r="D44">
            <v>7258.4199399886165</v>
          </cell>
          <cell r="E44">
            <v>746.34608041938554</v>
          </cell>
          <cell r="F44">
            <v>32177.979129585779</v>
          </cell>
          <cell r="G44">
            <v>6941.9632407688514</v>
          </cell>
          <cell r="H44">
            <v>97.431247841700852</v>
          </cell>
          <cell r="I44">
            <v>4804.4507699796259</v>
          </cell>
          <cell r="J44">
            <v>339.84404640368996</v>
          </cell>
          <cell r="K44">
            <v>97.192385717413629</v>
          </cell>
          <cell r="L44">
            <v>-2472.9138125797213</v>
          </cell>
          <cell r="M44">
            <v>346.1454492414519</v>
          </cell>
          <cell r="O44">
            <v>-13.704537877966628</v>
          </cell>
          <cell r="Q44">
            <v>2048</v>
          </cell>
          <cell r="R44">
            <v>5448084</v>
          </cell>
          <cell r="U44">
            <v>2685580</v>
          </cell>
          <cell r="V44">
            <v>1660501</v>
          </cell>
          <cell r="W44">
            <v>43091</v>
          </cell>
          <cell r="X44">
            <v>768748</v>
          </cell>
          <cell r="Y44">
            <v>120747</v>
          </cell>
          <cell r="Z44">
            <v>64696</v>
          </cell>
          <cell r="AA44">
            <v>3598.6366667000002</v>
          </cell>
          <cell r="AB44">
            <v>45763.992342999998</v>
          </cell>
          <cell r="AC44">
            <v>63.8</v>
          </cell>
          <cell r="AD44">
            <v>63.9</v>
          </cell>
          <cell r="AE44">
            <v>63.5</v>
          </cell>
          <cell r="AJ44">
            <v>2048</v>
          </cell>
          <cell r="AK44">
            <v>10514.241011579514</v>
          </cell>
          <cell r="AL44">
            <v>13669.997716065905</v>
          </cell>
          <cell r="AM44">
            <v>4624.4154459090187</v>
          </cell>
          <cell r="AN44">
            <v>6381.4177895277726</v>
          </cell>
          <cell r="AO44">
            <v>2378.8491836905014</v>
          </cell>
          <cell r="AP44">
            <v>6696.1584711971573</v>
          </cell>
          <cell r="BH44">
            <v>1974</v>
          </cell>
          <cell r="BI44">
            <v>63.670030119637218</v>
          </cell>
          <cell r="BJ44">
            <v>20248.43693105015</v>
          </cell>
          <cell r="BK44">
            <v>8562.5577672178315</v>
          </cell>
          <cell r="BL44">
            <v>3.7528955796487726E-2</v>
          </cell>
        </row>
        <row r="45">
          <cell r="A45">
            <v>2049</v>
          </cell>
          <cell r="B45">
            <v>36813.175309455699</v>
          </cell>
          <cell r="C45">
            <v>2207.735069362428</v>
          </cell>
          <cell r="D45">
            <v>7412.3604634172743</v>
          </cell>
          <cell r="E45">
            <v>761.77942573933069</v>
          </cell>
          <cell r="F45">
            <v>32827.412650925209</v>
          </cell>
          <cell r="G45">
            <v>7084.193869002037</v>
          </cell>
          <cell r="H45">
            <v>98.046204518893404</v>
          </cell>
          <cell r="I45">
            <v>4823.2255185505792</v>
          </cell>
          <cell r="J45">
            <v>339.84404640368996</v>
          </cell>
          <cell r="K45">
            <v>97.192385717413629</v>
          </cell>
          <cell r="L45">
            <v>-2518.9901586033634</v>
          </cell>
          <cell r="M45">
            <v>476.43157931456778</v>
          </cell>
          <cell r="O45">
            <v>-13.959726082226718</v>
          </cell>
          <cell r="Q45">
            <v>2049</v>
          </cell>
          <cell r="R45">
            <v>5466607</v>
          </cell>
          <cell r="U45">
            <v>2706525</v>
          </cell>
          <cell r="V45">
            <v>1680193</v>
          </cell>
          <cell r="W45">
            <v>43157</v>
          </cell>
          <cell r="X45">
            <v>766845</v>
          </cell>
          <cell r="Y45">
            <v>120021</v>
          </cell>
          <cell r="Z45">
            <v>63342</v>
          </cell>
          <cell r="AA45">
            <v>3602.3216553000002</v>
          </cell>
          <cell r="AB45">
            <v>45651.417822000003</v>
          </cell>
          <cell r="AC45">
            <v>63.8</v>
          </cell>
          <cell r="AD45">
            <v>63.9</v>
          </cell>
          <cell r="AE45">
            <v>63.6</v>
          </cell>
          <cell r="AJ45">
            <v>2049</v>
          </cell>
          <cell r="AK45">
            <v>10726.157867067419</v>
          </cell>
          <cell r="AL45">
            <v>13909.314171135968</v>
          </cell>
          <cell r="AM45">
            <v>4694.6842355020835</v>
          </cell>
          <cell r="AN45">
            <v>6439.0311535093397</v>
          </cell>
          <cell r="AO45">
            <v>2394.7489714370208</v>
          </cell>
          <cell r="AP45">
            <v>6758.1626499598651</v>
          </cell>
          <cell r="BH45">
            <v>1975</v>
          </cell>
          <cell r="BI45">
            <v>63.68878715842493</v>
          </cell>
          <cell r="BJ45">
            <v>20497.444483018335</v>
          </cell>
          <cell r="BK45">
            <v>8667.8568357563781</v>
          </cell>
          <cell r="BL45">
            <v>3.4169275307741193E-2</v>
          </cell>
        </row>
        <row r="46">
          <cell r="A46">
            <v>2050</v>
          </cell>
          <cell r="B46">
            <v>37480.145261695863</v>
          </cell>
          <cell r="C46">
            <v>2204.9811307988084</v>
          </cell>
          <cell r="D46">
            <v>7538.1664528743895</v>
          </cell>
          <cell r="E46">
            <v>777.14447217912971</v>
          </cell>
          <cell r="F46">
            <v>33491.868766960331</v>
          </cell>
          <cell r="G46">
            <v>7224.8063978424279</v>
          </cell>
          <cell r="H46">
            <v>98.700456256958063</v>
          </cell>
          <cell r="I46">
            <v>4843.8122302602742</v>
          </cell>
          <cell r="J46">
            <v>339.84404640369002</v>
          </cell>
          <cell r="K46">
            <v>97.192385717413629</v>
          </cell>
          <cell r="L46">
            <v>-2571.3097651560811</v>
          </cell>
          <cell r="M46">
            <v>612.61996582998381</v>
          </cell>
          <cell r="O46">
            <v>-14.21265065246248</v>
          </cell>
          <cell r="Q46">
            <v>2050</v>
          </cell>
          <cell r="R46">
            <v>5482460</v>
          </cell>
          <cell r="U46">
            <v>2727395</v>
          </cell>
          <cell r="V46">
            <v>1698455</v>
          </cell>
          <cell r="W46">
            <v>43214</v>
          </cell>
          <cell r="X46">
            <v>764842</v>
          </cell>
          <cell r="Y46">
            <v>121053</v>
          </cell>
          <cell r="Z46">
            <v>63244</v>
          </cell>
          <cell r="AA46">
            <v>3605.3086632999998</v>
          </cell>
          <cell r="AB46">
            <v>45595.542439999997</v>
          </cell>
          <cell r="AC46">
            <v>63.8</v>
          </cell>
          <cell r="AD46">
            <v>63.9</v>
          </cell>
          <cell r="AE46">
            <v>63.5</v>
          </cell>
          <cell r="AJ46">
            <v>2050</v>
          </cell>
          <cell r="AK46">
            <v>10874.824955965962</v>
          </cell>
          <cell r="AL46">
            <v>14068.501666382954</v>
          </cell>
          <cell r="AM46">
            <v>4761.9265493802277</v>
          </cell>
          <cell r="AN46">
            <v>6499.9060898019943</v>
          </cell>
          <cell r="AO46">
            <v>2411.8912885011814</v>
          </cell>
          <cell r="AP46">
            <v>6823.1516175467987</v>
          </cell>
          <cell r="BH46">
            <v>1976</v>
          </cell>
          <cell r="BI46">
            <v>63.709467391825193</v>
          </cell>
          <cell r="BJ46">
            <v>20803.314749149456</v>
          </cell>
          <cell r="BK46">
            <v>8797.2017245465759</v>
          </cell>
          <cell r="BL46">
            <v>3.4459006181417416E-2</v>
          </cell>
        </row>
        <row r="47">
          <cell r="A47">
            <v>2051</v>
          </cell>
          <cell r="B47">
            <v>38187.356288071387</v>
          </cell>
          <cell r="C47">
            <v>2223.3380843596606</v>
          </cell>
          <cell r="D47">
            <v>7352.7610848188469</v>
          </cell>
          <cell r="E47">
            <v>792.55690592113854</v>
          </cell>
          <cell r="F47">
            <v>34203.821866767859</v>
          </cell>
          <cell r="G47">
            <v>7372.1341150141106</v>
          </cell>
          <cell r="H47">
            <v>99.396773687487993</v>
          </cell>
          <cell r="I47">
            <v>4867.2821221271561</v>
          </cell>
          <cell r="J47">
            <v>339.84404640369002</v>
          </cell>
          <cell r="K47">
            <v>97.192385717413629</v>
          </cell>
          <cell r="L47">
            <v>-2623.8192405864561</v>
          </cell>
          <cell r="M47">
            <v>751.73943807830176</v>
          </cell>
          <cell r="O47">
            <v>-14.480834219612474</v>
          </cell>
          <cell r="Q47">
            <v>2051</v>
          </cell>
          <cell r="R47">
            <v>5491232</v>
          </cell>
          <cell r="U47">
            <v>2750053</v>
          </cell>
          <cell r="V47">
            <v>1716723</v>
          </cell>
          <cell r="W47">
            <v>43265</v>
          </cell>
          <cell r="X47">
            <v>762923</v>
          </cell>
          <cell r="Y47">
            <v>123979</v>
          </cell>
          <cell r="Z47">
            <v>64634</v>
          </cell>
          <cell r="AA47">
            <v>3604.2473804000001</v>
          </cell>
          <cell r="AB47">
            <v>45591.313083000001</v>
          </cell>
          <cell r="AC47">
            <v>63.7</v>
          </cell>
          <cell r="AD47">
            <v>63.9</v>
          </cell>
          <cell r="AE47">
            <v>63.5</v>
          </cell>
          <cell r="AJ47">
            <v>2051</v>
          </cell>
          <cell r="AK47">
            <v>11017.177459767932</v>
          </cell>
          <cell r="AL47">
            <v>14243.210977891009</v>
          </cell>
          <cell r="AM47">
            <v>4829.0967353290789</v>
          </cell>
          <cell r="AN47">
            <v>6564.7181879414975</v>
          </cell>
          <cell r="AO47">
            <v>2430.3526216441164</v>
          </cell>
          <cell r="AP47">
            <v>6891.5628268492464</v>
          </cell>
          <cell r="BH47">
            <v>1977</v>
          </cell>
          <cell r="BI47">
            <v>63.72737550036338</v>
          </cell>
          <cell r="BJ47">
            <v>20966.443861247939</v>
          </cell>
          <cell r="BK47">
            <v>8866.1849478252225</v>
          </cell>
          <cell r="BL47">
            <v>3.467647974898197E-2</v>
          </cell>
        </row>
        <row r="48">
          <cell r="A48">
            <v>2052</v>
          </cell>
          <cell r="B48">
            <v>38908.372883623022</v>
          </cell>
          <cell r="C48">
            <v>2274.2179001020036</v>
          </cell>
          <cell r="D48">
            <v>7148.1484472351003</v>
          </cell>
          <cell r="E48">
            <v>808.27495897203812</v>
          </cell>
          <cell r="F48">
            <v>34962.515916535529</v>
          </cell>
          <cell r="G48">
            <v>7529.3106950921238</v>
          </cell>
          <cell r="H48">
            <v>100.14013369617874</v>
          </cell>
          <cell r="I48">
            <v>4894.4280493339093</v>
          </cell>
          <cell r="J48">
            <v>339.84404640369002</v>
          </cell>
          <cell r="K48">
            <v>97.192385717413629</v>
          </cell>
          <cell r="L48">
            <v>-2677.8212365519321</v>
          </cell>
          <cell r="M48">
            <v>883.51181401518886</v>
          </cell>
          <cell r="O48">
            <v>-14.754253038741801</v>
          </cell>
          <cell r="Q48">
            <v>2052</v>
          </cell>
          <cell r="R48">
            <v>5500018</v>
          </cell>
          <cell r="U48">
            <v>2775148</v>
          </cell>
          <cell r="V48">
            <v>1735845</v>
          </cell>
          <cell r="W48">
            <v>43313</v>
          </cell>
          <cell r="X48">
            <v>761255</v>
          </cell>
          <cell r="Y48">
            <v>126407</v>
          </cell>
          <cell r="Z48">
            <v>66258</v>
          </cell>
          <cell r="AA48">
            <v>3599.1773287999999</v>
          </cell>
          <cell r="AB48">
            <v>45609.098328</v>
          </cell>
          <cell r="AC48">
            <v>63.7</v>
          </cell>
          <cell r="AD48">
            <v>63.8</v>
          </cell>
          <cell r="AE48">
            <v>63.5</v>
          </cell>
          <cell r="AJ48">
            <v>2052</v>
          </cell>
          <cell r="AK48">
            <v>11144.493555869127</v>
          </cell>
          <cell r="AL48">
            <v>14417.897465045427</v>
          </cell>
          <cell r="AM48">
            <v>4899.4941905509959</v>
          </cell>
          <cell r="AN48">
            <v>6634.0622199204645</v>
          </cell>
          <cell r="AO48">
            <v>2450.3643017882268</v>
          </cell>
          <cell r="AP48">
            <v>6964.2128093752244</v>
          </cell>
          <cell r="BH48">
            <v>1978</v>
          </cell>
          <cell r="BI48">
            <v>63.747466556208323</v>
          </cell>
          <cell r="BJ48">
            <v>21260.590436796629</v>
          </cell>
          <cell r="BK48">
            <v>8990.5721809603747</v>
          </cell>
          <cell r="BL48">
            <v>3.5016072855834357E-2</v>
          </cell>
        </row>
        <row r="49">
          <cell r="A49">
            <v>2053</v>
          </cell>
          <cell r="B49">
            <v>39651.379620929227</v>
          </cell>
          <cell r="C49">
            <v>2390.0283638913738</v>
          </cell>
          <cell r="D49">
            <v>7032.7051984293093</v>
          </cell>
          <cell r="E49">
            <v>824.46928446794266</v>
          </cell>
          <cell r="F49">
            <v>35772.51583078866</v>
          </cell>
          <cell r="G49">
            <v>7695.1202080998137</v>
          </cell>
          <cell r="H49">
            <v>100.93720386923535</v>
          </cell>
          <cell r="I49">
            <v>4926.6390050639011</v>
          </cell>
          <cell r="J49">
            <v>339.84404640369002</v>
          </cell>
          <cell r="K49">
            <v>97.192385717413629</v>
          </cell>
          <cell r="L49">
            <v>-2730.7054326093862</v>
          </cell>
          <cell r="M49">
            <v>1006.9935031101741</v>
          </cell>
          <cell r="O49">
            <v>-15.036010798745446</v>
          </cell>
          <cell r="Q49">
            <v>2053</v>
          </cell>
          <cell r="R49">
            <v>5509918</v>
          </cell>
          <cell r="U49">
            <v>2802466</v>
          </cell>
          <cell r="V49">
            <v>1755753</v>
          </cell>
          <cell r="W49">
            <v>43354</v>
          </cell>
          <cell r="X49">
            <v>759943</v>
          </cell>
          <cell r="Y49">
            <v>128948</v>
          </cell>
          <cell r="Z49">
            <v>67460</v>
          </cell>
          <cell r="AA49">
            <v>3591.5149345</v>
          </cell>
          <cell r="AB49">
            <v>45636.217424000002</v>
          </cell>
          <cell r="AC49">
            <v>63.7</v>
          </cell>
          <cell r="AD49">
            <v>63.8</v>
          </cell>
          <cell r="AE49">
            <v>63.4</v>
          </cell>
          <cell r="AJ49">
            <v>2053</v>
          </cell>
          <cell r="AK49">
            <v>11303.776192781419</v>
          </cell>
          <cell r="AL49">
            <v>14616.582643319773</v>
          </cell>
          <cell r="AM49">
            <v>4971.4345653871196</v>
          </cell>
          <cell r="AN49">
            <v>6708.3090556576781</v>
          </cell>
          <cell r="AO49">
            <v>2472.1295872710202</v>
          </cell>
          <cell r="AP49">
            <v>7041.6912394740739</v>
          </cell>
          <cell r="BH49">
            <v>1979</v>
          </cell>
          <cell r="BI49">
            <v>63.756626172588952</v>
          </cell>
          <cell r="BJ49">
            <v>21489.795527009184</v>
          </cell>
          <cell r="BK49">
            <v>9087.4972834840082</v>
          </cell>
          <cell r="BL49">
            <v>4.2625446117123406E-2</v>
          </cell>
        </row>
        <row r="50">
          <cell r="A50">
            <v>2054</v>
          </cell>
          <cell r="B50">
            <v>40409.061130335373</v>
          </cell>
          <cell r="C50">
            <v>2563.0096218403673</v>
          </cell>
          <cell r="D50">
            <v>7092.0240640423135</v>
          </cell>
          <cell r="E50">
            <v>840.98806303533638</v>
          </cell>
          <cell r="F50">
            <v>36621.694034239204</v>
          </cell>
          <cell r="G50">
            <v>7866.0994957736484</v>
          </cell>
          <cell r="H50">
            <v>101.76407645967177</v>
          </cell>
          <cell r="I50">
            <v>4963.2417450651665</v>
          </cell>
          <cell r="J50">
            <v>339.84404640369002</v>
          </cell>
          <cell r="K50">
            <v>97.192385717413629</v>
          </cell>
          <cell r="L50">
            <v>-2781.9118401897917</v>
          </cell>
          <cell r="M50">
            <v>1125.5367730525163</v>
          </cell>
          <cell r="O50">
            <v>-15.323333423257736</v>
          </cell>
          <cell r="Q50">
            <v>2054</v>
          </cell>
          <cell r="R50">
            <v>5519836</v>
          </cell>
          <cell r="U50">
            <v>2831232</v>
          </cell>
          <cell r="V50">
            <v>1775675</v>
          </cell>
          <cell r="W50">
            <v>43381</v>
          </cell>
          <cell r="X50">
            <v>758960</v>
          </cell>
          <cell r="Y50">
            <v>129827</v>
          </cell>
          <cell r="Z50">
            <v>67423</v>
          </cell>
          <cell r="AA50">
            <v>3580.7216106000001</v>
          </cell>
          <cell r="AB50">
            <v>45655.934464999998</v>
          </cell>
          <cell r="AC50">
            <v>63.6</v>
          </cell>
          <cell r="AD50">
            <v>63.8</v>
          </cell>
          <cell r="AE50">
            <v>63.4</v>
          </cell>
          <cell r="AJ50">
            <v>2054</v>
          </cell>
          <cell r="AK50">
            <v>11485.378569181024</v>
          </cell>
          <cell r="AL50">
            <v>14829.820319468263</v>
          </cell>
          <cell r="AM50">
            <v>5045.4568938693137</v>
          </cell>
          <cell r="AN50">
            <v>6786.984002181187</v>
          </cell>
          <cell r="AO50">
            <v>2495.4456808992586</v>
          </cell>
          <cell r="AP50">
            <v>7123.5624599392349</v>
          </cell>
          <cell r="BH50">
            <v>1980</v>
          </cell>
          <cell r="BI50">
            <v>63.794883697518472</v>
          </cell>
          <cell r="BJ50">
            <v>21732.228058008623</v>
          </cell>
          <cell r="BK50">
            <v>9190.0159400303965</v>
          </cell>
          <cell r="BL50">
            <v>4.4278275848569082E-2</v>
          </cell>
        </row>
        <row r="51">
          <cell r="A51">
            <v>2055</v>
          </cell>
          <cell r="B51">
            <v>41181.682778900882</v>
          </cell>
          <cell r="C51">
            <v>2805.3204723615027</v>
          </cell>
          <cell r="D51">
            <v>7229.0318957197451</v>
          </cell>
          <cell r="E51">
            <v>857.83778975641781</v>
          </cell>
          <cell r="F51">
            <v>37502.050096322659</v>
          </cell>
          <cell r="G51">
            <v>8040.9886578166734</v>
          </cell>
          <cell r="H51">
            <v>102.61856693645251</v>
          </cell>
          <cell r="I51">
            <v>5004.329686730729</v>
          </cell>
          <cell r="J51">
            <v>339.84404640369002</v>
          </cell>
          <cell r="K51">
            <v>97.192385717413643</v>
          </cell>
          <cell r="L51">
            <v>-2829.6098565633406</v>
          </cell>
          <cell r="M51">
            <v>1245.4834612630002</v>
          </cell>
          <cell r="O51">
            <v>-15.616321543545798</v>
          </cell>
          <cell r="Q51">
            <v>2055</v>
          </cell>
          <cell r="R51">
            <v>5529772</v>
          </cell>
          <cell r="U51">
            <v>2860233</v>
          </cell>
          <cell r="V51">
            <v>1795215</v>
          </cell>
          <cell r="W51">
            <v>43395</v>
          </cell>
          <cell r="X51">
            <v>758313</v>
          </cell>
          <cell r="Y51">
            <v>130043</v>
          </cell>
          <cell r="Z51">
            <v>67843</v>
          </cell>
          <cell r="AA51">
            <v>3566.0663045000001</v>
          </cell>
          <cell r="AB51">
            <v>45652.705693000004</v>
          </cell>
          <cell r="AC51">
            <v>63.6</v>
          </cell>
          <cell r="AD51">
            <v>63.8</v>
          </cell>
          <cell r="AE51">
            <v>63.4</v>
          </cell>
          <cell r="AJ51">
            <v>2055</v>
          </cell>
          <cell r="AK51">
            <v>11673.549582383554</v>
          </cell>
          <cell r="AL51">
            <v>15090.346546300063</v>
          </cell>
          <cell r="AM51">
            <v>5124.155723347325</v>
          </cell>
          <cell r="AN51">
            <v>6869.6826415665064</v>
          </cell>
          <cell r="AO51">
            <v>2520.2810030142609</v>
          </cell>
          <cell r="AP51">
            <v>7209.42711875653</v>
          </cell>
          <cell r="BH51">
            <v>1981</v>
          </cell>
          <cell r="BI51">
            <v>63.799885178663104</v>
          </cell>
          <cell r="BJ51">
            <v>22040.100054650538</v>
          </cell>
          <cell r="BK51">
            <v>9320.2073106103471</v>
          </cell>
          <cell r="BL51">
            <v>4.4570551639240188E-2</v>
          </cell>
        </row>
        <row r="52">
          <cell r="A52">
            <v>2056</v>
          </cell>
          <cell r="B52">
            <v>41965.350442204275</v>
          </cell>
          <cell r="C52">
            <v>3037.3077884515437</v>
          </cell>
          <cell r="D52">
            <v>7505.5851414422332</v>
          </cell>
          <cell r="E52">
            <v>874.93774067185188</v>
          </cell>
          <cell r="F52">
            <v>38411.413251527338</v>
          </cell>
          <cell r="G52">
            <v>8221.3823695625506</v>
          </cell>
          <cell r="H52">
            <v>103.50936457345256</v>
          </cell>
          <cell r="I52">
            <v>5050.8477398327213</v>
          </cell>
          <cell r="J52">
            <v>339.84404640369002</v>
          </cell>
          <cell r="K52">
            <v>97.192385717413643</v>
          </cell>
          <cell r="L52">
            <v>-2881.0637435067556</v>
          </cell>
          <cell r="M52">
            <v>1370.7085082692513</v>
          </cell>
          <cell r="O52">
            <v>-15.913498460803002</v>
          </cell>
          <cell r="Q52">
            <v>2056</v>
          </cell>
          <cell r="R52">
            <v>5539173</v>
          </cell>
          <cell r="U52">
            <v>2889646</v>
          </cell>
          <cell r="V52">
            <v>1814658</v>
          </cell>
          <cell r="W52">
            <v>43404</v>
          </cell>
          <cell r="X52">
            <v>758050</v>
          </cell>
          <cell r="Y52">
            <v>131466</v>
          </cell>
          <cell r="Z52">
            <v>68515</v>
          </cell>
          <cell r="AA52">
            <v>3550.9287134000001</v>
          </cell>
          <cell r="AB52">
            <v>45616.875271999997</v>
          </cell>
          <cell r="AC52">
            <v>63.7</v>
          </cell>
          <cell r="AD52">
            <v>63.8</v>
          </cell>
          <cell r="AE52">
            <v>63.4</v>
          </cell>
          <cell r="AJ52">
            <v>2056</v>
          </cell>
          <cell r="AK52">
            <v>11882.958262558786</v>
          </cell>
          <cell r="AL52">
            <v>15362.384533671962</v>
          </cell>
          <cell r="AM52">
            <v>5206.6646894993792</v>
          </cell>
          <cell r="AN52">
            <v>6956.2316621434757</v>
          </cell>
          <cell r="AO52">
            <v>2546.1662874176004</v>
          </cell>
          <cell r="AP52">
            <v>7299.5218957184461</v>
          </cell>
          <cell r="BH52">
            <v>1982</v>
          </cell>
          <cell r="BI52">
            <v>63.788821806639504</v>
          </cell>
          <cell r="BJ52">
            <v>22247.062064715283</v>
          </cell>
          <cell r="BK52">
            <v>9407.7263706164758</v>
          </cell>
          <cell r="BL52">
            <v>4.9057303511728483E-2</v>
          </cell>
        </row>
        <row r="53">
          <cell r="A53">
            <v>2057</v>
          </cell>
          <cell r="B53">
            <v>42764.395032602188</v>
          </cell>
          <cell r="C53">
            <v>3212.1690889629449</v>
          </cell>
          <cell r="D53">
            <v>7841.6101397626999</v>
          </cell>
          <cell r="E53">
            <v>892.37852038484061</v>
          </cell>
          <cell r="F53">
            <v>39360.823099110545</v>
          </cell>
          <cell r="G53">
            <v>8407.5074380493043</v>
          </cell>
          <cell r="H53">
            <v>104.42297351220142</v>
          </cell>
          <cell r="I53">
            <v>5102.4251350303721</v>
          </cell>
          <cell r="J53">
            <v>339.84404640369007</v>
          </cell>
          <cell r="K53">
            <v>97.192385717413643</v>
          </cell>
          <cell r="L53">
            <v>-2941.3328900362153</v>
          </cell>
          <cell r="M53">
            <v>1504.6739422819976</v>
          </cell>
          <cell r="O53">
            <v>-16.216506509571392</v>
          </cell>
          <cell r="Q53">
            <v>2057</v>
          </cell>
          <cell r="R53">
            <v>5548590</v>
          </cell>
          <cell r="U53">
            <v>2919919</v>
          </cell>
          <cell r="V53">
            <v>1833999</v>
          </cell>
          <cell r="W53">
            <v>43398</v>
          </cell>
          <cell r="X53">
            <v>758105</v>
          </cell>
          <cell r="Y53">
            <v>132609</v>
          </cell>
          <cell r="Z53">
            <v>68852</v>
          </cell>
          <cell r="AA53">
            <v>3534.1855716999999</v>
          </cell>
          <cell r="AB53">
            <v>45550.288546000003</v>
          </cell>
          <cell r="AC53">
            <v>63.6</v>
          </cell>
          <cell r="AD53">
            <v>63.8</v>
          </cell>
          <cell r="AE53">
            <v>63.4</v>
          </cell>
          <cell r="AJ53">
            <v>2057</v>
          </cell>
          <cell r="AK53">
            <v>12083.866041812546</v>
          </cell>
          <cell r="AL53">
            <v>15610.989313219861</v>
          </cell>
          <cell r="AM53">
            <v>5290.6241621568679</v>
          </cell>
          <cell r="AN53">
            <v>7047.0091976102167</v>
          </cell>
          <cell r="AO53">
            <v>2573.2812940344461</v>
          </cell>
          <cell r="AP53">
            <v>7394.1197234318497</v>
          </cell>
          <cell r="BH53">
            <v>1983</v>
          </cell>
          <cell r="BI53">
            <v>63.781894752899774</v>
          </cell>
          <cell r="BJ53">
            <v>22527.472713008516</v>
          </cell>
          <cell r="BK53">
            <v>9526.305023513476</v>
          </cell>
          <cell r="BL53">
            <v>4.5421113708056161E-2</v>
          </cell>
        </row>
        <row r="54">
          <cell r="A54">
            <v>2058</v>
          </cell>
          <cell r="B54">
            <v>43592.169910469805</v>
          </cell>
          <cell r="C54">
            <v>3324.4981950498568</v>
          </cell>
          <cell r="D54">
            <v>8191.3138811277377</v>
          </cell>
          <cell r="E54">
            <v>910.43940911556365</v>
          </cell>
          <cell r="F54">
            <v>40334.808459269538</v>
          </cell>
          <cell r="G54">
            <v>8597.6419295923824</v>
          </cell>
          <cell r="H54">
            <v>105.33369269459705</v>
          </cell>
          <cell r="I54">
            <v>5157.0715683862536</v>
          </cell>
          <cell r="J54">
            <v>339.84404640369007</v>
          </cell>
          <cell r="K54">
            <v>97.192385717413629</v>
          </cell>
          <cell r="L54">
            <v>-3009.2882681618271</v>
          </cell>
          <cell r="M54">
            <v>1646.676040138077</v>
          </cell>
          <cell r="O54">
            <v>-16.530409446431999</v>
          </cell>
          <cell r="Q54">
            <v>2058</v>
          </cell>
          <cell r="R54">
            <v>5559687</v>
          </cell>
          <cell r="U54">
            <v>2950346</v>
          </cell>
          <cell r="V54">
            <v>1853001</v>
          </cell>
          <cell r="W54">
            <v>43369</v>
          </cell>
          <cell r="X54">
            <v>758293</v>
          </cell>
          <cell r="Y54">
            <v>132563</v>
          </cell>
          <cell r="Z54">
            <v>68940</v>
          </cell>
          <cell r="AA54">
            <v>3515.9198274999999</v>
          </cell>
          <cell r="AB54">
            <v>45452.172551000003</v>
          </cell>
          <cell r="AC54">
            <v>63.6</v>
          </cell>
          <cell r="AD54">
            <v>63.8</v>
          </cell>
          <cell r="AE54">
            <v>63.4</v>
          </cell>
          <cell r="AJ54">
            <v>2058</v>
          </cell>
          <cell r="AK54">
            <v>12278.98965943754</v>
          </cell>
          <cell r="AL54">
            <v>15868.331754858427</v>
          </cell>
          <cell r="AM54">
            <v>5377.1336078669137</v>
          </cell>
          <cell r="AN54">
            <v>7141.3101138142438</v>
          </cell>
          <cell r="AO54">
            <v>2601.4887297796568</v>
          </cell>
          <cell r="AP54">
            <v>7492.4847028732338</v>
          </cell>
          <cell r="BH54">
            <v>1984</v>
          </cell>
          <cell r="BI54">
            <v>63.785712762554645</v>
          </cell>
          <cell r="BJ54">
            <v>22810.813290329461</v>
          </cell>
          <cell r="BK54">
            <v>9646.12267014807</v>
          </cell>
          <cell r="BL54">
            <v>4.274976010235633E-2</v>
          </cell>
        </row>
        <row r="55">
          <cell r="A55">
            <v>2059</v>
          </cell>
          <cell r="B55">
            <v>44436.432403818486</v>
          </cell>
          <cell r="C55">
            <v>3401.5567213179866</v>
          </cell>
          <cell r="D55">
            <v>8485.223192757323</v>
          </cell>
          <cell r="E55">
            <v>928.86575834205757</v>
          </cell>
          <cell r="F55">
            <v>41329.34830958103</v>
          </cell>
          <cell r="G55">
            <v>8791.9643230801448</v>
          </cell>
          <cell r="H55">
            <v>106.23454393569796</v>
          </cell>
          <cell r="I55">
            <v>5214.8245135335228</v>
          </cell>
          <cell r="J55">
            <v>339.84404640369007</v>
          </cell>
          <cell r="K55">
            <v>97.192385717413629</v>
          </cell>
          <cell r="L55">
            <v>-3082.198354402808</v>
          </cell>
          <cell r="M55">
            <v>1795.3779610812012</v>
          </cell>
          <cell r="O55">
            <v>-16.850564702360657</v>
          </cell>
          <cell r="Q55">
            <v>2059</v>
          </cell>
          <cell r="R55">
            <v>5570806</v>
          </cell>
          <cell r="U55">
            <v>2980301</v>
          </cell>
          <cell r="V55">
            <v>1871554</v>
          </cell>
          <cell r="W55">
            <v>43314</v>
          </cell>
          <cell r="X55">
            <v>758583</v>
          </cell>
          <cell r="Y55">
            <v>132590</v>
          </cell>
          <cell r="Z55">
            <v>69204</v>
          </cell>
          <cell r="AA55">
            <v>3495.8687126999998</v>
          </cell>
          <cell r="AB55">
            <v>45325.866632999998</v>
          </cell>
          <cell r="AC55">
            <v>63.7</v>
          </cell>
          <cell r="AD55">
            <v>63.8</v>
          </cell>
          <cell r="AE55">
            <v>63.4</v>
          </cell>
          <cell r="AJ55">
            <v>2059</v>
          </cell>
          <cell r="AK55">
            <v>12486.108687431295</v>
          </cell>
          <cell r="AL55">
            <v>16149.822704447028</v>
          </cell>
          <cell r="AM55">
            <v>5466.6901348025967</v>
          </cell>
          <cell r="AN55">
            <v>7239.3614176025158</v>
          </cell>
          <cell r="AO55">
            <v>2630.9732607669089</v>
          </cell>
          <cell r="AP55">
            <v>7594.7946651100119</v>
          </cell>
          <cell r="BH55">
            <v>1985</v>
          </cell>
          <cell r="BI55">
            <v>63.786143412394146</v>
          </cell>
          <cell r="BJ55">
            <v>23086.858475308742</v>
          </cell>
          <cell r="BK55">
            <v>9762.8552777461846</v>
          </cell>
          <cell r="BL55">
            <v>3.9562222611074879E-2</v>
          </cell>
        </row>
        <row r="56">
          <cell r="A56">
            <v>2060</v>
          </cell>
          <cell r="B56">
            <v>45288.47144271202</v>
          </cell>
          <cell r="C56">
            <v>3458.021651947492</v>
          </cell>
          <cell r="D56">
            <v>8593.4842184389709</v>
          </cell>
          <cell r="E56">
            <v>947.47582695968197</v>
          </cell>
          <cell r="F56">
            <v>42340.39163949553</v>
          </cell>
          <cell r="G56">
            <v>8989.1866973141023</v>
          </cell>
          <cell r="H56">
            <v>107.12466763570534</v>
          </cell>
          <cell r="I56">
            <v>5276.199280060242</v>
          </cell>
          <cell r="J56">
            <v>339.84404640369013</v>
          </cell>
          <cell r="K56">
            <v>97.192385717413629</v>
          </cell>
          <cell r="L56">
            <v>-3158.3804896803499</v>
          </cell>
          <cell r="M56">
            <v>1947.8500280373682</v>
          </cell>
          <cell r="O56">
            <v>-17.173668933973886</v>
          </cell>
          <cell r="Q56">
            <v>2060</v>
          </cell>
          <cell r="R56">
            <v>5580833</v>
          </cell>
          <cell r="U56">
            <v>3009521</v>
          </cell>
          <cell r="V56">
            <v>1889437</v>
          </cell>
          <cell r="W56">
            <v>43232</v>
          </cell>
          <cell r="X56">
            <v>759025</v>
          </cell>
          <cell r="Y56">
            <v>132116</v>
          </cell>
          <cell r="Z56">
            <v>68975</v>
          </cell>
          <cell r="AA56">
            <v>3473.7569429999999</v>
          </cell>
          <cell r="AB56">
            <v>45173.682587000003</v>
          </cell>
          <cell r="AC56">
            <v>63.7</v>
          </cell>
          <cell r="AD56">
            <v>63.8</v>
          </cell>
          <cell r="AE56">
            <v>63.4</v>
          </cell>
          <cell r="AJ56">
            <v>2060</v>
          </cell>
          <cell r="AK56">
            <v>12699.092419654015</v>
          </cell>
          <cell r="AL56">
            <v>16427.22435709391</v>
          </cell>
          <cell r="AM56">
            <v>5558.159051813358</v>
          </cell>
          <cell r="AN56">
            <v>7341.2601502704929</v>
          </cell>
          <cell r="AO56">
            <v>2661.7194077055856</v>
          </cell>
          <cell r="AP56">
            <v>7701.1065522818772</v>
          </cell>
          <cell r="BH56">
            <v>1986</v>
          </cell>
          <cell r="BI56">
            <v>63.795064833174813</v>
          </cell>
          <cell r="BJ56">
            <v>23426.485337976173</v>
          </cell>
          <cell r="BK56">
            <v>9906.474987296675</v>
          </cell>
          <cell r="BL56">
            <v>4.3107478518805115E-2</v>
          </cell>
        </row>
        <row r="57">
          <cell r="BH57">
            <v>1987</v>
          </cell>
          <cell r="BI57">
            <v>63.725553569353202</v>
          </cell>
          <cell r="BJ57">
            <v>23728.114028922304</v>
          </cell>
          <cell r="BK57">
            <v>10034.02621998052</v>
          </cell>
          <cell r="BL57">
            <v>4.5287258358191612E-2</v>
          </cell>
        </row>
        <row r="58">
          <cell r="BH58">
            <v>1988</v>
          </cell>
          <cell r="BI58">
            <v>63.672369293888771</v>
          </cell>
          <cell r="BJ58">
            <v>23961.313042460322</v>
          </cell>
          <cell r="BK58">
            <v>10132.640252830408</v>
          </cell>
          <cell r="BL58">
            <v>4.4506134644435896E-2</v>
          </cell>
        </row>
        <row r="59">
          <cell r="BH59">
            <v>1989</v>
          </cell>
          <cell r="BI59">
            <v>63.624854312354316</v>
          </cell>
          <cell r="BJ59">
            <v>24209.278247215749</v>
          </cell>
          <cell r="BK59">
            <v>10237.49853879136</v>
          </cell>
          <cell r="BL59">
            <v>4.2195458862125529E-2</v>
          </cell>
        </row>
        <row r="60">
          <cell r="BH60">
            <v>1990</v>
          </cell>
          <cell r="BI60">
            <v>63.570150931109453</v>
          </cell>
          <cell r="BJ60">
            <v>24415.76324717201</v>
          </cell>
          <cell r="BK60">
            <v>10324.815883147863</v>
          </cell>
          <cell r="BL60">
            <v>4.3882406075055932E-2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
      <sheetName val="MTP"/>
      <sheetName val="MRL"/>
      <sheetName val="MS"/>
      <sheetName val="MTS"/>
      <sheetName val="MTR"/>
      <sheetName val="MCTA"/>
      <sheetName val="SI(07)"/>
      <sheetName val="I(08)"/>
      <sheetName val="F.E.A.-M.I.R."/>
      <sheetName val="D.U.E."/>
      <sheetName val="T.E.L.-T.E.R."/>
      <sheetName val="AUX-SAN"/>
      <sheetName val="RESTO"/>
      <sheetName val="A(07)"/>
      <sheetName val="R(08)"/>
      <sheetName val="Desliz.Antigued.Z,I,T,S(08)"/>
      <sheetName val="IT(08)"/>
      <sheetName val="Antiguedad(08)"/>
      <sheetName val="NUEVOACUERDO(08)"/>
      <sheetName val="DEMANDA VARIABLE"/>
      <sheetName val="VARIACIONES 07"/>
      <sheetName val="VARIACIONES 08"/>
      <sheetName val="DESARROLLO-PROFESIONAL"/>
      <sheetName val="Prevision"/>
      <sheetName val="Gastos Reales"/>
      <sheetName val="Dif Prev y GReales"/>
      <sheetName val="Prevision II"/>
      <sheetName val="Extras sin Incr."/>
      <sheetName val="I(Extras)"/>
      <sheetName val="Prevision (I)"/>
      <sheetName val="PrevxConceptos"/>
      <sheetName val="PrevxCategorias"/>
      <sheetName val="PrevxRetribuciones"/>
      <sheetName val="resumen previsiones 2006"/>
      <sheetName val="Resumen previsiones 2007"/>
      <sheetName val="Resumen previsiones 2008"/>
    </sheetNames>
    <sheetDataSet>
      <sheetData sheetId="0"/>
      <sheetData sheetId="1"/>
      <sheetData sheetId="2"/>
      <sheetData sheetId="3">
        <row r="3">
          <cell r="B3" t="str">
            <v>A. Patológica</v>
          </cell>
        </row>
        <row r="4">
          <cell r="B4" t="str">
            <v>Admisión</v>
          </cell>
        </row>
        <row r="5">
          <cell r="B5" t="str">
            <v>Alergología</v>
          </cell>
        </row>
        <row r="6">
          <cell r="B6" t="str">
            <v>Almacen</v>
          </cell>
        </row>
        <row r="7">
          <cell r="B7" t="str">
            <v>Anest-Reanimación</v>
          </cell>
        </row>
        <row r="8">
          <cell r="B8" t="str">
            <v>Autoconcertación</v>
          </cell>
        </row>
        <row r="9">
          <cell r="B9" t="str">
            <v>Banco Sangre</v>
          </cell>
        </row>
        <row r="10">
          <cell r="B10" t="str">
            <v>C. General</v>
          </cell>
        </row>
        <row r="11">
          <cell r="B11" t="str">
            <v>C. Vascular</v>
          </cell>
        </row>
        <row r="12">
          <cell r="B12" t="str">
            <v>Calidad</v>
          </cell>
        </row>
        <row r="13">
          <cell r="B13" t="str">
            <v>Cardiología</v>
          </cell>
        </row>
        <row r="14">
          <cell r="B14" t="str">
            <v>Cocina</v>
          </cell>
        </row>
        <row r="15">
          <cell r="B15" t="str">
            <v>Consultas</v>
          </cell>
        </row>
        <row r="16">
          <cell r="B16" t="str">
            <v>Contabilidad</v>
          </cell>
        </row>
        <row r="17">
          <cell r="B17" t="str">
            <v>Dermatología</v>
          </cell>
        </row>
        <row r="18">
          <cell r="B18" t="str">
            <v>Desintoxicación</v>
          </cell>
        </row>
        <row r="19">
          <cell r="B19" t="str">
            <v>Digestivo</v>
          </cell>
        </row>
        <row r="20">
          <cell r="B20" t="str">
            <v>Docencia</v>
          </cell>
        </row>
        <row r="21">
          <cell r="B21" t="str">
            <v>Dolor</v>
          </cell>
        </row>
        <row r="22">
          <cell r="B22" t="str">
            <v>Endocrinología</v>
          </cell>
        </row>
        <row r="23">
          <cell r="B23" t="str">
            <v>Esterilización</v>
          </cell>
        </row>
        <row r="24">
          <cell r="B24" t="str">
            <v>Facturación</v>
          </cell>
        </row>
        <row r="25">
          <cell r="B25" t="str">
            <v>Farmacia</v>
          </cell>
        </row>
        <row r="26">
          <cell r="B26" t="str">
            <v>Ginecología</v>
          </cell>
        </row>
        <row r="27">
          <cell r="B27" t="str">
            <v>H. Domicilio</v>
          </cell>
        </row>
        <row r="28">
          <cell r="B28" t="str">
            <v>Hematología</v>
          </cell>
        </row>
        <row r="29">
          <cell r="B29" t="str">
            <v>Infecciosos</v>
          </cell>
        </row>
        <row r="30">
          <cell r="B30" t="str">
            <v>Informática</v>
          </cell>
        </row>
        <row r="31">
          <cell r="B31" t="str">
            <v>Investigación</v>
          </cell>
        </row>
        <row r="32">
          <cell r="B32" t="str">
            <v>Lab. Bioquímica</v>
          </cell>
        </row>
        <row r="33">
          <cell r="B33" t="str">
            <v>Lab. Hematología</v>
          </cell>
        </row>
        <row r="34">
          <cell r="B34" t="str">
            <v>Lab. Microbiología</v>
          </cell>
        </row>
        <row r="35">
          <cell r="B35" t="str">
            <v>Lab. Urgencias</v>
          </cell>
        </row>
        <row r="36">
          <cell r="B36" t="str">
            <v>Laboratorio</v>
          </cell>
        </row>
        <row r="37">
          <cell r="B37" t="str">
            <v>Lavandería</v>
          </cell>
        </row>
        <row r="38">
          <cell r="B38" t="str">
            <v>Lencería</v>
          </cell>
        </row>
        <row r="39">
          <cell r="B39" t="str">
            <v>M. Interna</v>
          </cell>
        </row>
        <row r="40">
          <cell r="B40" t="str">
            <v>M. Preventiva</v>
          </cell>
        </row>
        <row r="41">
          <cell r="B41" t="str">
            <v>M.I.R.</v>
          </cell>
        </row>
        <row r="42">
          <cell r="B42" t="str">
            <v>Mantenimiento</v>
          </cell>
        </row>
        <row r="43">
          <cell r="B43" t="str">
            <v>Nefrología</v>
          </cell>
        </row>
        <row r="44">
          <cell r="B44" t="str">
            <v>Neumología</v>
          </cell>
        </row>
        <row r="45">
          <cell r="B45" t="str">
            <v>Neurofisiología</v>
          </cell>
        </row>
        <row r="46">
          <cell r="B46" t="str">
            <v>Neurología</v>
          </cell>
        </row>
        <row r="47">
          <cell r="B47" t="str">
            <v>O.R.L.</v>
          </cell>
        </row>
        <row r="48">
          <cell r="B48" t="str">
            <v>Oftalmología</v>
          </cell>
        </row>
        <row r="49">
          <cell r="B49" t="str">
            <v>Personal</v>
          </cell>
        </row>
        <row r="50">
          <cell r="B50" t="str">
            <v>Planta Hospitalización</v>
          </cell>
        </row>
        <row r="51">
          <cell r="B51" t="str">
            <v>Psiquiatría</v>
          </cell>
        </row>
        <row r="52">
          <cell r="B52" t="str">
            <v>Quirófano</v>
          </cell>
        </row>
        <row r="53">
          <cell r="B53" t="str">
            <v>Radiología</v>
          </cell>
        </row>
        <row r="54">
          <cell r="B54" t="str">
            <v>Rehabilitación</v>
          </cell>
        </row>
        <row r="55">
          <cell r="B55" t="str">
            <v>S. Documentación</v>
          </cell>
        </row>
        <row r="56">
          <cell r="B56" t="str">
            <v>S.A.P.U.</v>
          </cell>
        </row>
        <row r="57">
          <cell r="B57" t="str">
            <v>Salud Laboral</v>
          </cell>
        </row>
        <row r="58">
          <cell r="B58" t="str">
            <v>Suministros</v>
          </cell>
        </row>
        <row r="59">
          <cell r="B59" t="str">
            <v>Traumatología</v>
          </cell>
        </row>
        <row r="60">
          <cell r="B60" t="str">
            <v>U. Básica Prevención</v>
          </cell>
        </row>
        <row r="61">
          <cell r="B61" t="str">
            <v>U.C.I.</v>
          </cell>
        </row>
        <row r="62">
          <cell r="B62" t="str">
            <v>Urgencias</v>
          </cell>
        </row>
        <row r="63">
          <cell r="B63" t="str">
            <v>Urología</v>
          </cell>
        </row>
      </sheetData>
      <sheetData sheetId="4"/>
      <sheetData sheetId="5">
        <row r="3">
          <cell r="B3" t="str">
            <v>A.T.S.: A.T.S. Con Turnicidad</v>
          </cell>
        </row>
        <row r="4">
          <cell r="B4" t="str">
            <v>A.T.S.: A.T.S. Con Turnicidad y Variables</v>
          </cell>
        </row>
        <row r="5">
          <cell r="B5" t="str">
            <v>A.T.S.: A.T.S. Sin Turnicidad</v>
          </cell>
        </row>
        <row r="6">
          <cell r="B6" t="str">
            <v>A.T.S.: Dif. Superv. - A.T.S. Con turnicidad</v>
          </cell>
        </row>
        <row r="7">
          <cell r="B7" t="str">
            <v>ADM.: Auxiliar Administrativo</v>
          </cell>
        </row>
        <row r="8">
          <cell r="B8" t="str">
            <v>ADM.: Compl. Hosp. Aux. Administrativo</v>
          </cell>
        </row>
        <row r="9">
          <cell r="B9" t="str">
            <v>ADM.: Compl. Hosp. Grupo Administrativo - C</v>
          </cell>
        </row>
        <row r="10">
          <cell r="B10" t="str">
            <v>ADM.: Compl. Hosp. Trabajador Social</v>
          </cell>
        </row>
        <row r="11">
          <cell r="B11" t="str">
            <v>ADM.: Dif. Adm. - FPI Esp. Resp. (Aux. Adm.) (5)</v>
          </cell>
        </row>
        <row r="12">
          <cell r="B12" t="str">
            <v>ADM.: Dif. J. Sec. Adm. - Téc. Sup. F.A.</v>
          </cell>
        </row>
        <row r="13">
          <cell r="B13" t="str">
            <v>ADM.: Dif. J. Serv. Adm. - Téc. Sup. F.A.</v>
          </cell>
        </row>
        <row r="14">
          <cell r="B14" t="str">
            <v>ADM.: Grupo Administrativo</v>
          </cell>
        </row>
        <row r="15">
          <cell r="B15" t="str">
            <v>ADM.: Ingeniero Superior</v>
          </cell>
        </row>
        <row r="16">
          <cell r="B16" t="str">
            <v>ADM.: J. de Taller (Mantenimiento)</v>
          </cell>
        </row>
        <row r="17">
          <cell r="B17" t="str">
            <v>ADM.: J.Equipo Administrativo</v>
          </cell>
        </row>
        <row r="18">
          <cell r="B18" t="str">
            <v>ADM.: J.Grupo Administrativo</v>
          </cell>
        </row>
        <row r="19">
          <cell r="B19" t="str">
            <v>ADM.: J.Sección Administrativo</v>
          </cell>
        </row>
        <row r="20">
          <cell r="B20" t="str">
            <v>ADM.: J.Servicio Administrativo</v>
          </cell>
        </row>
        <row r="21">
          <cell r="B21" t="str">
            <v>ADM.: Maestro Industrial/Jefatura</v>
          </cell>
        </row>
        <row r="22">
          <cell r="B22" t="str">
            <v>ADM.: Subdirección Gestión HG-2</v>
          </cell>
        </row>
        <row r="23">
          <cell r="B23" t="str">
            <v>ADM.: Técnico Medio F. Administrativa</v>
          </cell>
        </row>
        <row r="24">
          <cell r="B24" t="str">
            <v>ADM.: Técnico Superior F. Administrativa</v>
          </cell>
        </row>
        <row r="25">
          <cell r="B25" t="str">
            <v>AUX. ENF.: Aux. Enf. Con Turnicidad</v>
          </cell>
        </row>
        <row r="26">
          <cell r="B26" t="str">
            <v>AUX. ENF.: Aux. Enf. Con Turnicidad y Variables</v>
          </cell>
        </row>
        <row r="27">
          <cell r="B27" t="str">
            <v>AUX. ENF.: Aux. Enf. Sin Turnicidad</v>
          </cell>
        </row>
        <row r="28">
          <cell r="B28" t="str">
            <v>CEL.: Celador  E. Turno Con Turnicidad</v>
          </cell>
        </row>
        <row r="29">
          <cell r="B29" t="str">
            <v>CEL.: Celador  E. Turno Sin Turnicidad</v>
          </cell>
        </row>
        <row r="30">
          <cell r="B30" t="str">
            <v>CEL.: Celador At. Pcte. Con Turnicidad</v>
          </cell>
        </row>
        <row r="31">
          <cell r="B31" t="str">
            <v>CEL.: Celador At. Pcte. Sin Turnicidad</v>
          </cell>
        </row>
        <row r="32">
          <cell r="B32" t="str">
            <v>CEL.: Celador Espta. Con Turnicidad</v>
          </cell>
        </row>
        <row r="33">
          <cell r="B33" t="str">
            <v>CEL.: Celador Espta. Sin Turnicidad</v>
          </cell>
        </row>
        <row r="34">
          <cell r="B34" t="str">
            <v>CEL.: Dif. Enc. Turno - Celador Con Turnicidad</v>
          </cell>
        </row>
        <row r="35">
          <cell r="B35" t="str">
            <v>Cocinero</v>
          </cell>
        </row>
        <row r="36">
          <cell r="B36" t="str">
            <v>Contrato Guardias ICTUS</v>
          </cell>
        </row>
        <row r="37">
          <cell r="B37" t="str">
            <v>Contrato Guardias Psiquiatría</v>
          </cell>
        </row>
        <row r="38">
          <cell r="B38" t="str">
            <v>F.E.A.: Dif. J.Secc. - F.E.A. Con espec.</v>
          </cell>
        </row>
        <row r="39">
          <cell r="B39" t="str">
            <v>F.E.A.: Dif. J.Serv. - F.E.A. Con espec.</v>
          </cell>
        </row>
        <row r="40">
          <cell r="B40" t="str">
            <v>F.E.A.: Dif. J.Serv. - J. Secc. Con espec.</v>
          </cell>
        </row>
        <row r="41">
          <cell r="B41" t="str">
            <v>F.E.A.: F.E.A. Con especifico</v>
          </cell>
        </row>
        <row r="42">
          <cell r="B42" t="str">
            <v>F.E.A.: Guardias Loc.(Sab.) 6g. x 14h.</v>
          </cell>
        </row>
        <row r="43">
          <cell r="B43" t="str">
            <v>F.E.A.: Guardias P.F. (L-V) 21g. x 7h.</v>
          </cell>
        </row>
        <row r="44">
          <cell r="B44" t="str">
            <v>F.E.A.: Guardias P.F.(Sab.+Fest.) 2g. x 14h.</v>
          </cell>
        </row>
        <row r="45">
          <cell r="B45" t="str">
            <v>F.E.A.: J.Sección Con especifico</v>
          </cell>
        </row>
        <row r="46">
          <cell r="B46" t="str">
            <v>F.E.A.: J.Servicio Con especifico</v>
          </cell>
        </row>
        <row r="47">
          <cell r="B47" t="str">
            <v>Fisioterapeuta</v>
          </cell>
        </row>
        <row r="48">
          <cell r="B48" t="str">
            <v>Gobernanta</v>
          </cell>
        </row>
        <row r="49">
          <cell r="B49" t="str">
            <v>M.I.R.: 1 - M.I.R. - 1 - 5 Guardias/Mensuales</v>
          </cell>
        </row>
        <row r="50">
          <cell r="B50" t="str">
            <v>M.I.R.: 3 - M.I.R. - 1 - 5 Guardias/Mensuales</v>
          </cell>
        </row>
        <row r="51">
          <cell r="B51" t="str">
            <v>M.I.R.: 4 - M.I.R. - 1 - 5 Guardias/Mensuales</v>
          </cell>
        </row>
        <row r="52">
          <cell r="B52" t="str">
            <v>M.I.R.: 5 - M.I.R. - 1 - 5 Guardias/Mensuales</v>
          </cell>
        </row>
        <row r="53">
          <cell r="B53" t="str">
            <v>Oficial Lencería-Costura</v>
          </cell>
        </row>
        <row r="54">
          <cell r="B54" t="str">
            <v>Oficial Mantenimiento</v>
          </cell>
        </row>
        <row r="55">
          <cell r="B55" t="str">
            <v>OP.S.: Operario de Servicios</v>
          </cell>
        </row>
        <row r="56">
          <cell r="B56" t="str">
            <v>Optico</v>
          </cell>
        </row>
        <row r="57">
          <cell r="B57" t="str">
            <v>Psicólogo</v>
          </cell>
        </row>
        <row r="58">
          <cell r="B58" t="str">
            <v>T.E.: T.E.L./T.E.R. Con Turnicidad</v>
          </cell>
        </row>
        <row r="59">
          <cell r="B59" t="str">
            <v>T.E.: T.E.L./T.E.R. Con Turnicidad y Variables</v>
          </cell>
        </row>
        <row r="60">
          <cell r="B60" t="str">
            <v>T.E.: T.E.L./T.E.R. Sin Turnicidad</v>
          </cell>
        </row>
        <row r="61">
          <cell r="B61" t="str">
            <v>Terapeuta Ocupacional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
      <sheetName val="MTP"/>
      <sheetName val="MRL"/>
      <sheetName val="MS"/>
      <sheetName val="MTS"/>
      <sheetName val="MTR"/>
      <sheetName val="MCTA"/>
      <sheetName val="SI(07)"/>
      <sheetName val="I(08)"/>
      <sheetName val="F.E.A.-M.I.R."/>
      <sheetName val="D.U.E."/>
      <sheetName val="T.E.L.-T.E.R."/>
      <sheetName val="AUX-SAN"/>
      <sheetName val="RESTO"/>
      <sheetName val="A(07)"/>
      <sheetName val="R(08)"/>
      <sheetName val="A(08)"/>
      <sheetName val="IT(08)"/>
      <sheetName val="C.Permanencia(08)"/>
      <sheetName val="NUEVOACUERDO(08)"/>
      <sheetName val="DEMANDA VARIABLE"/>
      <sheetName val="VARIACIONES 07"/>
      <sheetName val="VARIACIONES 08"/>
      <sheetName val="DESARROLLO-PROFESIONAL"/>
      <sheetName val="Prevision"/>
      <sheetName val="PrevxConceptos"/>
      <sheetName val="PrevxRetribuciones"/>
      <sheetName val="PrevxCategorias"/>
      <sheetName val="resumen previsiones 2006"/>
      <sheetName val="Resumen previsiones 2007"/>
      <sheetName val="Resumen previsiones 2008"/>
    </sheetNames>
    <sheetDataSet>
      <sheetData sheetId="0"/>
      <sheetData sheetId="1"/>
      <sheetData sheetId="2"/>
      <sheetData sheetId="3">
        <row r="3">
          <cell r="B3" t="str">
            <v>A. Patológica</v>
          </cell>
        </row>
        <row r="4">
          <cell r="B4" t="str">
            <v>Admisión</v>
          </cell>
        </row>
        <row r="5">
          <cell r="B5" t="str">
            <v>Alergología</v>
          </cell>
        </row>
        <row r="6">
          <cell r="B6" t="str">
            <v>Almacen</v>
          </cell>
        </row>
        <row r="7">
          <cell r="B7" t="str">
            <v>Anest-Reanimación</v>
          </cell>
        </row>
        <row r="8">
          <cell r="B8" t="str">
            <v>Autoconcertación</v>
          </cell>
        </row>
        <row r="9">
          <cell r="B9" t="str">
            <v>Banco Sangre</v>
          </cell>
        </row>
        <row r="10">
          <cell r="B10" t="str">
            <v>C. General</v>
          </cell>
        </row>
        <row r="11">
          <cell r="B11" t="str">
            <v>C. Vascular</v>
          </cell>
        </row>
        <row r="12">
          <cell r="B12" t="str">
            <v>Calidad</v>
          </cell>
        </row>
        <row r="13">
          <cell r="B13" t="str">
            <v>Cardiología</v>
          </cell>
        </row>
        <row r="14">
          <cell r="B14" t="str">
            <v>Cocina</v>
          </cell>
        </row>
        <row r="15">
          <cell r="B15" t="str">
            <v>Consultas</v>
          </cell>
        </row>
        <row r="16">
          <cell r="B16" t="str">
            <v>Contabilidad</v>
          </cell>
        </row>
        <row r="17">
          <cell r="B17" t="str">
            <v>Dermatología</v>
          </cell>
        </row>
        <row r="18">
          <cell r="B18" t="str">
            <v>Desintoxicación</v>
          </cell>
        </row>
        <row r="19">
          <cell r="B19" t="str">
            <v>Digestivo</v>
          </cell>
        </row>
        <row r="20">
          <cell r="B20" t="str">
            <v>Docencia</v>
          </cell>
        </row>
        <row r="21">
          <cell r="B21" t="str">
            <v>Dolor</v>
          </cell>
        </row>
        <row r="22">
          <cell r="B22" t="str">
            <v>Endocrinología</v>
          </cell>
        </row>
        <row r="23">
          <cell r="B23" t="str">
            <v>Esterilización</v>
          </cell>
        </row>
        <row r="24">
          <cell r="B24" t="str">
            <v>Facturación</v>
          </cell>
        </row>
        <row r="25">
          <cell r="B25" t="str">
            <v>Farmacia</v>
          </cell>
        </row>
        <row r="26">
          <cell r="B26" t="str">
            <v>Ginecología</v>
          </cell>
        </row>
        <row r="27">
          <cell r="B27" t="str">
            <v>H. Domicilio</v>
          </cell>
        </row>
        <row r="28">
          <cell r="B28" t="str">
            <v>Hematología</v>
          </cell>
        </row>
        <row r="29">
          <cell r="B29" t="str">
            <v>Infecciosos</v>
          </cell>
        </row>
        <row r="30">
          <cell r="B30" t="str">
            <v>Informática</v>
          </cell>
        </row>
        <row r="31">
          <cell r="B31" t="str">
            <v>Investigación</v>
          </cell>
        </row>
        <row r="32">
          <cell r="B32" t="str">
            <v>Lab. Bioquímica</v>
          </cell>
        </row>
        <row r="33">
          <cell r="B33" t="str">
            <v>Lab. Hematología</v>
          </cell>
        </row>
        <row r="34">
          <cell r="B34" t="str">
            <v>Lab. Microbiología</v>
          </cell>
        </row>
        <row r="35">
          <cell r="B35" t="str">
            <v>Lab. Urgencias</v>
          </cell>
        </row>
        <row r="36">
          <cell r="B36" t="str">
            <v>Laboratorio</v>
          </cell>
        </row>
        <row r="37">
          <cell r="B37" t="str">
            <v>Lavandería</v>
          </cell>
        </row>
        <row r="38">
          <cell r="B38" t="str">
            <v>Lencería</v>
          </cell>
        </row>
        <row r="39">
          <cell r="B39" t="str">
            <v>M. Interna</v>
          </cell>
        </row>
        <row r="40">
          <cell r="B40" t="str">
            <v>M. Preventiva</v>
          </cell>
        </row>
        <row r="41">
          <cell r="B41" t="str">
            <v>M.I.R.</v>
          </cell>
        </row>
        <row r="42">
          <cell r="B42" t="str">
            <v>Mantenimiento</v>
          </cell>
        </row>
        <row r="43">
          <cell r="B43" t="str">
            <v>Nefrología</v>
          </cell>
        </row>
        <row r="44">
          <cell r="B44" t="str">
            <v>Neumología</v>
          </cell>
        </row>
        <row r="45">
          <cell r="B45" t="str">
            <v>Neurofisiología</v>
          </cell>
        </row>
        <row r="46">
          <cell r="B46" t="str">
            <v>Neurología</v>
          </cell>
        </row>
        <row r="47">
          <cell r="B47" t="str">
            <v>O.R.L.</v>
          </cell>
        </row>
        <row r="48">
          <cell r="B48" t="str">
            <v>Oftalmología</v>
          </cell>
        </row>
        <row r="49">
          <cell r="B49" t="str">
            <v>Personal</v>
          </cell>
        </row>
        <row r="50">
          <cell r="B50" t="str">
            <v>Planta Hospitalización</v>
          </cell>
        </row>
        <row r="51">
          <cell r="B51" t="str">
            <v>Psiquiatría</v>
          </cell>
        </row>
        <row r="52">
          <cell r="B52" t="str">
            <v>Quirófano</v>
          </cell>
        </row>
        <row r="53">
          <cell r="B53" t="str">
            <v>Radiología</v>
          </cell>
        </row>
        <row r="54">
          <cell r="B54" t="str">
            <v>Rehabilitación</v>
          </cell>
        </row>
        <row r="55">
          <cell r="B55" t="str">
            <v>S. Documentación</v>
          </cell>
        </row>
        <row r="56">
          <cell r="B56" t="str">
            <v>S.A.P.U.</v>
          </cell>
        </row>
        <row r="57">
          <cell r="B57" t="str">
            <v>Salud Laboral</v>
          </cell>
        </row>
        <row r="58">
          <cell r="B58" t="str">
            <v>Suministros</v>
          </cell>
        </row>
        <row r="59">
          <cell r="B59" t="str">
            <v>Traumatología</v>
          </cell>
        </row>
        <row r="60">
          <cell r="B60" t="str">
            <v>U. Básica Prevención</v>
          </cell>
        </row>
        <row r="61">
          <cell r="B61" t="str">
            <v>U.C.I.</v>
          </cell>
        </row>
        <row r="62">
          <cell r="B62" t="str">
            <v>Urgencias</v>
          </cell>
        </row>
        <row r="63">
          <cell r="B63" t="str">
            <v>Urología</v>
          </cell>
        </row>
      </sheetData>
      <sheetData sheetId="4"/>
      <sheetData sheetId="5">
        <row r="3">
          <cell r="B3" t="str">
            <v>A.T.S.: A.T.S. Con Turnicidad</v>
          </cell>
        </row>
        <row r="4">
          <cell r="B4" t="str">
            <v>A.T.S.: A.T.S. Con Turnicidad y Variables</v>
          </cell>
        </row>
        <row r="5">
          <cell r="B5" t="str">
            <v>A.T.S.: A.T.S. Sin Turnicidad</v>
          </cell>
        </row>
        <row r="6">
          <cell r="B6" t="str">
            <v>A.T.S.: Dif. Superv. - A.T.S. Con turnicidad</v>
          </cell>
        </row>
        <row r="7">
          <cell r="B7" t="str">
            <v>ADM.: Auxiliar Administrativo</v>
          </cell>
        </row>
        <row r="8">
          <cell r="B8" t="str">
            <v>ADM.: Compl. Hosp. Aux. Administrativo</v>
          </cell>
        </row>
        <row r="9">
          <cell r="B9" t="str">
            <v>ADM.: Compl. Hosp. Grupo Administrativo - C</v>
          </cell>
        </row>
        <row r="10">
          <cell r="B10" t="str">
            <v>ADM.: Compl. Hosp. Trabajador Social</v>
          </cell>
        </row>
        <row r="11">
          <cell r="B11" t="str">
            <v>ADM.: Dif. Adm. - FPI Esp. Resp. (Aux. Adm.) (5)</v>
          </cell>
        </row>
        <row r="12">
          <cell r="B12" t="str">
            <v>ADM.: Dif. J. Sec. Adm. - Téc. Sup. F.A.</v>
          </cell>
        </row>
        <row r="13">
          <cell r="B13" t="str">
            <v>ADM.: Dif. J. Serv. Adm. - Téc. Sup. F.A.</v>
          </cell>
        </row>
        <row r="14">
          <cell r="B14" t="str">
            <v>ADM.: Grupo Administrativo</v>
          </cell>
        </row>
        <row r="15">
          <cell r="B15" t="str">
            <v>ADM.: Ingeniero Superior</v>
          </cell>
        </row>
        <row r="16">
          <cell r="B16" t="str">
            <v>ADM.: J.Sección Administrativo</v>
          </cell>
        </row>
        <row r="17">
          <cell r="B17" t="str">
            <v>ADM.: J.Servicio Administrativo</v>
          </cell>
        </row>
        <row r="18">
          <cell r="B18" t="str">
            <v>ADM.: Subdirección Gestión HG-2</v>
          </cell>
        </row>
        <row r="19">
          <cell r="B19" t="str">
            <v>ADM.: Técnico Medio F. Administrativa</v>
          </cell>
        </row>
        <row r="20">
          <cell r="B20" t="str">
            <v>ADM.: Técnico Superior F. Administrativa</v>
          </cell>
        </row>
        <row r="21">
          <cell r="B21" t="str">
            <v>AUX. ENF.: Aux. Enf. Con Turnicidad</v>
          </cell>
        </row>
        <row r="22">
          <cell r="B22" t="str">
            <v>AUX. ENF.: Aux. Enf. Con Turnicidad y Variables</v>
          </cell>
        </row>
        <row r="23">
          <cell r="B23" t="str">
            <v>AUX. ENF.: Aux. Enf. Sin Turnicidad</v>
          </cell>
        </row>
        <row r="24">
          <cell r="B24" t="str">
            <v>CEL.: Celador  E. Turno Con Turnicidad</v>
          </cell>
        </row>
        <row r="25">
          <cell r="B25" t="str">
            <v>CEL.: Celador  E. Turno Sin Turnicidad</v>
          </cell>
        </row>
        <row r="26">
          <cell r="B26" t="str">
            <v>CEL.: Celador At. Pcte. Con Turnicidad</v>
          </cell>
        </row>
        <row r="27">
          <cell r="B27" t="str">
            <v>CEL.: Celador At. Pcte. Sin Turnicidad</v>
          </cell>
        </row>
        <row r="28">
          <cell r="B28" t="str">
            <v>CEL.: Celador Espta. Con Turnicidad</v>
          </cell>
        </row>
        <row r="29">
          <cell r="B29" t="str">
            <v>CEL.: Celador Espta. Sin Turnicidad</v>
          </cell>
        </row>
        <row r="30">
          <cell r="B30" t="str">
            <v>CEL.: Dif. Enc. Turno - Celador Con Turnicidad</v>
          </cell>
        </row>
        <row r="31">
          <cell r="B31" t="str">
            <v>Cocinero</v>
          </cell>
        </row>
        <row r="32">
          <cell r="B32" t="str">
            <v>Contrato Guardias ICTUS</v>
          </cell>
        </row>
        <row r="33">
          <cell r="B33" t="str">
            <v>Contrato Guardias Psiquiatría</v>
          </cell>
        </row>
        <row r="34">
          <cell r="B34" t="str">
            <v>F.E.A.: Dif. J.Secc. - F.E.A. Con espec.</v>
          </cell>
        </row>
        <row r="35">
          <cell r="B35" t="str">
            <v>F.E.A.: Dif. J.Serv. - F.E.A. Con espec.</v>
          </cell>
        </row>
        <row r="36">
          <cell r="B36" t="str">
            <v>F.E.A.: Dif. J.Serv. - J. Secc. Con espec.</v>
          </cell>
        </row>
        <row r="37">
          <cell r="B37" t="str">
            <v>F.E.A.: F.E.A. Con especifico</v>
          </cell>
        </row>
        <row r="38">
          <cell r="B38" t="str">
            <v>F.E.A.: Guardias Loc.(Sab.) 6g. x 14h.</v>
          </cell>
        </row>
        <row r="39">
          <cell r="B39" t="str">
            <v>F.E.A.: Guardias P.F. (L-V) 21g. x 7h.</v>
          </cell>
        </row>
        <row r="40">
          <cell r="B40" t="str">
            <v>F.E.A.: Guardias P.F.(Sab.+Fest.) 2g. x 14h.</v>
          </cell>
        </row>
        <row r="41">
          <cell r="B41" t="str">
            <v>F.E.A.: J.Sección Con especifico</v>
          </cell>
        </row>
        <row r="42">
          <cell r="B42" t="str">
            <v>F.E.A.: J.Servicio Con especifico</v>
          </cell>
        </row>
        <row r="43">
          <cell r="B43" t="str">
            <v>M.I.R.: 1 - M.I.R. - 1 - 5 Guardias/Mensuales</v>
          </cell>
        </row>
        <row r="44">
          <cell r="B44" t="str">
            <v>M.I.R.: 3 - M.I.R. - 1 - 5 Guardias/Mensuales</v>
          </cell>
        </row>
        <row r="45">
          <cell r="B45" t="str">
            <v>M.I.R.: 4 - M.I.R. - 1 - 5 Guardias/Mensuales</v>
          </cell>
        </row>
        <row r="46">
          <cell r="B46" t="str">
            <v>M.I.R.: 5 - M.I.R. - 1 - 5 Guardias/Mensuales</v>
          </cell>
        </row>
        <row r="47">
          <cell r="B47" t="str">
            <v>OP.S.: Operario de Servicios</v>
          </cell>
        </row>
        <row r="48">
          <cell r="B48" t="str">
            <v>Optico</v>
          </cell>
        </row>
        <row r="49">
          <cell r="B49" t="str">
            <v>Psicólogo</v>
          </cell>
        </row>
        <row r="50">
          <cell r="B50" t="str">
            <v>T.E.: T.E.L./T.E.R. Con Turnicidad</v>
          </cell>
        </row>
        <row r="51">
          <cell r="B51" t="str">
            <v>T.E.: T.E.L./T.E.R. Con Turnicidad y Variables</v>
          </cell>
        </row>
        <row r="52">
          <cell r="B52" t="str">
            <v>T.E.: T.E.L./T.E.R. Sin Turnicidad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sheetName val="Données_v1"/>
      <sheetName val="NATnon03324"/>
      <sheetName val="Métadonnées "/>
    </sheetNames>
    <sheetDataSet>
      <sheetData sheetId="0"/>
      <sheetData sheetId="1"/>
      <sheetData sheetId="2"/>
      <sheetData sheetId="3"/>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DATA"/>
      <sheetName val="DATA_preg"/>
      <sheetName val="chk_data"/>
      <sheetName val="chk_preg"/>
      <sheetName val="V_preg"/>
      <sheetName val="STRCTR"/>
      <sheetName val="STRCTR_ssC"/>
      <sheetName val="G_BASE"/>
      <sheetName val="cnieg"/>
      <sheetName val="G_CPTR"/>
      <sheetName val="G_GP"/>
      <sheetName val="G_GP_ssC"/>
      <sheetName val="G_TSRGM"/>
      <sheetName val="tempnon-salariés"/>
      <sheetName val="tempFPE"/>
      <sheetName val="CNRACL (2)"/>
      <sheetName val="G_TSRGM_hrz"/>
      <sheetName val="txcot"/>
      <sheetName val="legen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DATA"/>
      <sheetName val="DATA_preg"/>
      <sheetName val="chk_data"/>
      <sheetName val="chk_preg"/>
      <sheetName val="V_preg"/>
      <sheetName val="STRCTR"/>
      <sheetName val="STRCTR_ssC"/>
      <sheetName val="G_BASE"/>
      <sheetName val="cnieg"/>
      <sheetName val="G_CPTR"/>
      <sheetName val="G_GP"/>
      <sheetName val="G_GP_ssC"/>
      <sheetName val="G_TSRGM"/>
      <sheetName val="tempnon-salariés"/>
      <sheetName val="tempFPE"/>
      <sheetName val="CNRACL (2)"/>
      <sheetName val="G_TSRGM_hrz"/>
      <sheetName val="txcot"/>
      <sheetName val="legen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7.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1.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4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4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4.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9.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0.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5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52.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53.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54.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55.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5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57.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58.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59.bin"/></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60.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6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B101"/>
  <sheetViews>
    <sheetView topLeftCell="A13" workbookViewId="0">
      <selection activeCell="A41" sqref="A41:N41"/>
    </sheetView>
  </sheetViews>
  <sheetFormatPr baseColWidth="10" defaultColWidth="11.5703125" defaultRowHeight="12.75"/>
  <cols>
    <col min="1" max="13" width="11.5703125" style="151"/>
    <col min="14" max="14" width="33.85546875" style="151" customWidth="1"/>
    <col min="15" max="16384" width="11.5703125" style="149"/>
  </cols>
  <sheetData>
    <row r="1" spans="1:14" ht="18.75">
      <c r="A1" s="1779" t="s">
        <v>145</v>
      </c>
      <c r="B1" s="1779"/>
      <c r="C1" s="1779"/>
      <c r="D1" s="1779"/>
      <c r="E1" s="1779"/>
      <c r="F1" s="1779"/>
      <c r="G1" s="1779"/>
      <c r="H1" s="1779"/>
      <c r="I1" s="1779"/>
      <c r="J1" s="1779"/>
      <c r="K1" s="1779"/>
      <c r="L1" s="1779"/>
      <c r="M1" s="1779"/>
      <c r="N1" s="1779"/>
    </row>
    <row r="2" spans="1:14" ht="15.75">
      <c r="A2" s="150"/>
    </row>
    <row r="3" spans="1:14" s="1543" customFormat="1" ht="15.75">
      <c r="A3" s="1778" t="s">
        <v>146</v>
      </c>
      <c r="B3" s="1778"/>
      <c r="C3" s="1778"/>
      <c r="D3" s="1778"/>
      <c r="E3" s="1778"/>
      <c r="F3" s="1778"/>
      <c r="G3" s="1778"/>
      <c r="H3" s="1778"/>
      <c r="I3" s="1778"/>
      <c r="J3" s="1778"/>
      <c r="K3" s="1778"/>
      <c r="L3" s="1778"/>
      <c r="M3" s="1778"/>
      <c r="N3" s="1778"/>
    </row>
    <row r="4" spans="1:14" s="1543" customFormat="1">
      <c r="A4" s="1776" t="s">
        <v>636</v>
      </c>
      <c r="B4" s="1776"/>
      <c r="C4" s="1776"/>
      <c r="D4" s="1776"/>
      <c r="E4" s="1776"/>
      <c r="F4" s="1776"/>
      <c r="G4" s="1776"/>
      <c r="H4" s="1776"/>
      <c r="I4" s="1776"/>
      <c r="J4" s="1776"/>
      <c r="K4" s="1776"/>
      <c r="L4" s="1776"/>
      <c r="M4" s="1776"/>
      <c r="N4" s="1776"/>
    </row>
    <row r="5" spans="1:14" s="1543" customFormat="1">
      <c r="A5" s="1704" t="s">
        <v>447</v>
      </c>
      <c r="B5" s="1549"/>
      <c r="C5" s="1549"/>
      <c r="D5" s="1549"/>
      <c r="E5" s="1549"/>
      <c r="F5" s="1549"/>
      <c r="G5" s="1549"/>
      <c r="H5" s="1549"/>
      <c r="I5" s="1549"/>
      <c r="J5" s="1549"/>
      <c r="K5" s="1549"/>
      <c r="L5" s="1549"/>
      <c r="M5" s="1549"/>
      <c r="N5" s="1549"/>
    </row>
    <row r="6" spans="1:14" s="1543" customFormat="1">
      <c r="A6" s="1776" t="s">
        <v>147</v>
      </c>
      <c r="B6" s="1776"/>
      <c r="C6" s="1776"/>
      <c r="D6" s="1776"/>
      <c r="E6" s="1776"/>
      <c r="F6" s="1776"/>
      <c r="G6" s="1776"/>
      <c r="H6" s="1776"/>
      <c r="I6" s="1776"/>
      <c r="J6" s="1776"/>
      <c r="K6" s="1776"/>
      <c r="L6" s="1776"/>
      <c r="M6" s="1776"/>
      <c r="N6" s="1776"/>
    </row>
    <row r="7" spans="1:14" s="1543" customFormat="1">
      <c r="A7" s="1776" t="s">
        <v>123</v>
      </c>
      <c r="B7" s="1776"/>
      <c r="C7" s="1776"/>
      <c r="D7" s="1776"/>
      <c r="E7" s="1776"/>
      <c r="F7" s="1776"/>
      <c r="G7" s="1776"/>
      <c r="H7" s="1776"/>
      <c r="I7" s="1776"/>
      <c r="J7" s="1776"/>
      <c r="K7" s="1776"/>
      <c r="L7" s="1776"/>
      <c r="M7" s="1776"/>
      <c r="N7" s="1776"/>
    </row>
    <row r="8" spans="1:14" s="1543" customFormat="1">
      <c r="A8" s="1776" t="s">
        <v>125</v>
      </c>
      <c r="B8" s="1776"/>
      <c r="C8" s="1776"/>
      <c r="D8" s="1776"/>
      <c r="E8" s="1776"/>
      <c r="F8" s="1776"/>
      <c r="G8" s="1776"/>
      <c r="H8" s="1776"/>
      <c r="I8" s="1776"/>
      <c r="J8" s="1776"/>
      <c r="K8" s="1776"/>
      <c r="L8" s="1776"/>
      <c r="M8" s="1776"/>
      <c r="N8" s="1776"/>
    </row>
    <row r="9" spans="1:14" s="1543" customFormat="1">
      <c r="A9" s="1776" t="s">
        <v>704</v>
      </c>
      <c r="B9" s="1776"/>
      <c r="C9" s="1776"/>
      <c r="D9" s="1776"/>
      <c r="E9" s="1776"/>
      <c r="F9" s="1776"/>
      <c r="G9" s="1776"/>
      <c r="H9" s="1776"/>
      <c r="I9" s="1776"/>
      <c r="J9" s="1776"/>
      <c r="K9" s="1776"/>
      <c r="L9" s="1776"/>
      <c r="M9" s="1776"/>
      <c r="N9" s="1776"/>
    </row>
    <row r="10" spans="1:14" s="1543" customFormat="1">
      <c r="A10" s="1776" t="s">
        <v>706</v>
      </c>
      <c r="B10" s="1776"/>
      <c r="C10" s="1776"/>
      <c r="D10" s="1776"/>
      <c r="E10" s="1776"/>
      <c r="F10" s="1776"/>
      <c r="G10" s="1776"/>
      <c r="H10" s="1776"/>
      <c r="I10" s="1776"/>
      <c r="J10" s="1776"/>
      <c r="K10" s="1776"/>
      <c r="L10" s="1776"/>
      <c r="M10" s="1776"/>
      <c r="N10" s="1776"/>
    </row>
    <row r="11" spans="1:14" s="1543" customFormat="1" ht="15.75" customHeight="1">
      <c r="A11" s="1544"/>
      <c r="B11" s="1545"/>
      <c r="C11" s="1545"/>
      <c r="D11" s="1545"/>
      <c r="E11" s="1545"/>
      <c r="F11" s="1545"/>
      <c r="G11" s="1545"/>
      <c r="H11" s="1545"/>
      <c r="I11" s="1545"/>
      <c r="J11" s="1545"/>
      <c r="K11" s="1545"/>
      <c r="L11" s="1545"/>
      <c r="M11" s="1545"/>
      <c r="N11" s="1545"/>
    </row>
    <row r="12" spans="1:14" s="1543" customFormat="1" ht="15.75">
      <c r="A12" s="1778" t="s">
        <v>148</v>
      </c>
      <c r="B12" s="1778"/>
      <c r="C12" s="1778"/>
      <c r="D12" s="1778"/>
      <c r="E12" s="1778"/>
      <c r="F12" s="1778"/>
      <c r="G12" s="1778"/>
      <c r="H12" s="1778"/>
      <c r="I12" s="1778"/>
      <c r="J12" s="1778"/>
      <c r="K12" s="1778"/>
      <c r="L12" s="1778"/>
      <c r="M12" s="1778"/>
      <c r="N12" s="1778"/>
    </row>
    <row r="13" spans="1:14" s="1543" customFormat="1">
      <c r="A13" s="1776" t="s">
        <v>368</v>
      </c>
      <c r="B13" s="1776"/>
      <c r="C13" s="1776"/>
      <c r="D13" s="1776"/>
      <c r="E13" s="1776"/>
      <c r="F13" s="1776"/>
      <c r="G13" s="1776"/>
      <c r="H13" s="1776"/>
      <c r="I13" s="1776"/>
      <c r="J13" s="1776"/>
      <c r="K13" s="1776"/>
      <c r="L13" s="1776"/>
      <c r="M13" s="1776"/>
      <c r="N13" s="1776"/>
    </row>
    <row r="14" spans="1:14" s="1543" customFormat="1">
      <c r="A14" s="1776" t="s">
        <v>372</v>
      </c>
      <c r="B14" s="1776"/>
      <c r="C14" s="1776"/>
      <c r="D14" s="1776"/>
      <c r="E14" s="1776"/>
      <c r="F14" s="1776"/>
      <c r="G14" s="1776"/>
      <c r="H14" s="1776"/>
      <c r="I14" s="1776"/>
      <c r="J14" s="1776"/>
      <c r="K14" s="1776"/>
      <c r="L14" s="1776"/>
      <c r="M14" s="1776"/>
      <c r="N14" s="1776"/>
    </row>
    <row r="15" spans="1:14" s="1543" customFormat="1" ht="12.75" customHeight="1">
      <c r="A15" s="1776" t="s">
        <v>568</v>
      </c>
      <c r="B15" s="1776"/>
      <c r="C15" s="1776"/>
      <c r="D15" s="1776"/>
      <c r="E15" s="1776"/>
      <c r="F15" s="1776"/>
      <c r="G15" s="1776"/>
      <c r="H15" s="1776"/>
      <c r="I15" s="1776"/>
      <c r="J15" s="1776"/>
      <c r="K15" s="1776"/>
      <c r="L15" s="1776"/>
      <c r="M15" s="1776"/>
      <c r="N15" s="1776"/>
    </row>
    <row r="16" spans="1:14" s="1543" customFormat="1" ht="12.75" customHeight="1">
      <c r="A16" s="1776" t="s">
        <v>149</v>
      </c>
      <c r="B16" s="1776"/>
      <c r="C16" s="1776"/>
      <c r="D16" s="1776"/>
      <c r="E16" s="1776"/>
      <c r="F16" s="1776"/>
      <c r="G16" s="1776"/>
      <c r="H16" s="1776"/>
      <c r="I16" s="1776"/>
      <c r="J16" s="1776"/>
      <c r="K16" s="1776"/>
      <c r="L16" s="1776"/>
      <c r="M16" s="1776"/>
      <c r="N16" s="1776"/>
    </row>
    <row r="17" spans="1:14" s="1543" customFormat="1" ht="12.75" customHeight="1">
      <c r="A17" s="1776" t="s">
        <v>388</v>
      </c>
      <c r="B17" s="1776"/>
      <c r="C17" s="1776"/>
      <c r="D17" s="1776"/>
      <c r="E17" s="1776"/>
      <c r="F17" s="1776"/>
      <c r="G17" s="1776"/>
      <c r="H17" s="1776"/>
      <c r="I17" s="1776"/>
      <c r="J17" s="1776"/>
      <c r="K17" s="1776"/>
      <c r="L17" s="1776"/>
      <c r="M17" s="1776"/>
      <c r="N17" s="1776"/>
    </row>
    <row r="18" spans="1:14" s="1543" customFormat="1" ht="12.75" customHeight="1">
      <c r="A18" s="1776" t="s">
        <v>135</v>
      </c>
      <c r="B18" s="1776"/>
      <c r="C18" s="1776"/>
      <c r="D18" s="1776"/>
      <c r="E18" s="1776"/>
      <c r="F18" s="1776"/>
      <c r="G18" s="1776"/>
      <c r="H18" s="1776"/>
      <c r="I18" s="1776"/>
      <c r="J18" s="1776"/>
      <c r="K18" s="1776"/>
      <c r="L18" s="1776"/>
      <c r="M18" s="1776"/>
      <c r="N18" s="1776"/>
    </row>
    <row r="19" spans="1:14" s="1543" customFormat="1" ht="12.75" customHeight="1">
      <c r="A19" s="1704" t="s">
        <v>707</v>
      </c>
      <c r="B19" s="1549"/>
      <c r="C19" s="1549"/>
      <c r="D19" s="1549"/>
      <c r="E19" s="1549"/>
      <c r="F19" s="1549"/>
      <c r="G19" s="1549"/>
      <c r="H19" s="1549"/>
      <c r="I19" s="1549"/>
      <c r="J19" s="1549"/>
      <c r="K19" s="1549"/>
      <c r="L19" s="1549"/>
      <c r="M19" s="1549"/>
      <c r="N19" s="1549"/>
    </row>
    <row r="20" spans="1:14" s="1543" customFormat="1" ht="12.75" customHeight="1">
      <c r="A20" s="1704" t="s">
        <v>569</v>
      </c>
      <c r="B20" s="1549"/>
      <c r="C20" s="1549"/>
      <c r="D20" s="1549"/>
      <c r="E20" s="1549"/>
      <c r="F20" s="1549"/>
      <c r="G20" s="1549"/>
      <c r="H20" s="1549"/>
      <c r="I20" s="1549"/>
      <c r="J20" s="1549"/>
      <c r="K20" s="1549"/>
      <c r="L20" s="1549"/>
      <c r="M20" s="1549"/>
      <c r="N20" s="1549"/>
    </row>
    <row r="21" spans="1:14" s="1543" customFormat="1" ht="12.75" customHeight="1">
      <c r="A21" s="1704" t="s">
        <v>708</v>
      </c>
      <c r="B21" s="1549"/>
      <c r="C21" s="1549"/>
      <c r="D21" s="1549"/>
      <c r="E21" s="1549"/>
      <c r="F21" s="1549"/>
      <c r="G21" s="1549"/>
      <c r="H21" s="1549"/>
      <c r="I21" s="1549"/>
      <c r="J21" s="1549"/>
      <c r="K21" s="1549"/>
      <c r="L21" s="1549"/>
      <c r="M21" s="1549"/>
      <c r="N21" s="1549"/>
    </row>
    <row r="22" spans="1:14" s="1543" customFormat="1" ht="12.75" customHeight="1">
      <c r="A22" s="1704" t="s">
        <v>709</v>
      </c>
      <c r="B22" s="1549"/>
      <c r="C22" s="1549"/>
      <c r="D22" s="1549"/>
      <c r="E22" s="1549"/>
      <c r="F22" s="1549"/>
      <c r="G22" s="1549"/>
      <c r="H22" s="1549"/>
      <c r="I22" s="1549"/>
      <c r="J22" s="1549"/>
      <c r="K22" s="1549"/>
      <c r="L22" s="1549"/>
      <c r="M22" s="1549"/>
      <c r="N22" s="1549"/>
    </row>
    <row r="23" spans="1:14" s="1543" customFormat="1" ht="12.75" customHeight="1">
      <c r="A23" s="1704" t="s">
        <v>710</v>
      </c>
      <c r="B23" s="1549"/>
      <c r="C23" s="1549"/>
      <c r="D23" s="1549"/>
      <c r="E23" s="1549"/>
      <c r="F23" s="1549"/>
      <c r="G23" s="1549"/>
      <c r="H23" s="1549"/>
      <c r="I23" s="1549"/>
      <c r="J23" s="1549"/>
      <c r="K23" s="1549"/>
      <c r="L23" s="1549"/>
      <c r="M23" s="1549"/>
      <c r="N23" s="1549"/>
    </row>
    <row r="24" spans="1:14" s="1543" customFormat="1" ht="12.75" customHeight="1">
      <c r="A24" s="1704" t="s">
        <v>711</v>
      </c>
      <c r="B24" s="1549"/>
      <c r="C24" s="1549"/>
      <c r="D24" s="1549"/>
      <c r="E24" s="1549"/>
      <c r="F24" s="1549"/>
      <c r="G24" s="1549"/>
      <c r="H24" s="1549"/>
      <c r="I24" s="1549"/>
      <c r="J24" s="1549"/>
      <c r="K24" s="1549"/>
      <c r="L24" s="1549"/>
      <c r="M24" s="1549"/>
      <c r="N24" s="1549"/>
    </row>
    <row r="25" spans="1:14" s="1543" customFormat="1" ht="12.75" customHeight="1">
      <c r="A25" s="1704" t="s">
        <v>712</v>
      </c>
      <c r="B25" s="1549"/>
      <c r="D25" s="1549"/>
      <c r="E25" s="1549"/>
      <c r="F25" s="1549"/>
      <c r="G25" s="1549"/>
      <c r="H25" s="1549"/>
      <c r="I25" s="1549"/>
      <c r="J25" s="1549"/>
      <c r="K25" s="1549"/>
      <c r="L25" s="1549"/>
      <c r="M25" s="1549"/>
      <c r="N25" s="1549"/>
    </row>
    <row r="26" spans="1:14" s="1543" customFormat="1" ht="12.75" customHeight="1">
      <c r="A26" s="1704" t="s">
        <v>713</v>
      </c>
      <c r="B26" s="1549"/>
      <c r="C26" s="1549"/>
      <c r="D26" s="1549"/>
      <c r="E26" s="1549"/>
      <c r="F26" s="1549"/>
      <c r="G26" s="1549"/>
      <c r="H26" s="1549"/>
      <c r="I26" s="1549"/>
      <c r="J26" s="1549"/>
      <c r="K26" s="1549"/>
      <c r="L26" s="1549"/>
      <c r="M26" s="1549"/>
      <c r="N26" s="1549"/>
    </row>
    <row r="27" spans="1:14" s="1543" customFormat="1" ht="12.75" customHeight="1">
      <c r="A27" s="1704" t="s">
        <v>570</v>
      </c>
      <c r="B27" s="1549"/>
      <c r="C27" s="1549"/>
      <c r="D27" s="1549"/>
      <c r="E27" s="1549"/>
      <c r="F27" s="1549"/>
      <c r="G27" s="1549"/>
      <c r="H27" s="1549"/>
      <c r="I27" s="1549"/>
      <c r="J27" s="1549"/>
      <c r="K27" s="1549"/>
      <c r="L27" s="1549"/>
      <c r="M27" s="1549"/>
      <c r="N27" s="1549"/>
    </row>
    <row r="28" spans="1:14" s="1543" customFormat="1" ht="12.75" customHeight="1">
      <c r="A28" s="1704" t="s">
        <v>571</v>
      </c>
      <c r="B28" s="1549"/>
      <c r="C28" s="1549"/>
      <c r="D28" s="1549"/>
      <c r="E28" s="1549"/>
      <c r="F28" s="1549"/>
      <c r="G28" s="1549"/>
      <c r="H28" s="1549"/>
      <c r="I28" s="1549"/>
      <c r="J28" s="1549"/>
      <c r="K28" s="1549"/>
      <c r="L28" s="1549"/>
      <c r="M28" s="1549"/>
      <c r="N28" s="1549"/>
    </row>
    <row r="29" spans="1:14" s="1543" customFormat="1" ht="12.75" customHeight="1">
      <c r="A29" s="1549"/>
      <c r="B29" s="1549"/>
      <c r="C29" s="1549"/>
      <c r="D29" s="1549"/>
      <c r="E29" s="1549"/>
      <c r="F29" s="1549"/>
      <c r="G29" s="1549"/>
      <c r="H29" s="1549"/>
      <c r="I29" s="1549"/>
      <c r="J29" s="1549"/>
      <c r="K29" s="1549"/>
      <c r="L29" s="1549"/>
      <c r="M29" s="1549"/>
      <c r="N29" s="1549"/>
    </row>
    <row r="30" spans="1:14" s="1543" customFormat="1" ht="12.75" customHeight="1">
      <c r="A30" s="1778" t="s">
        <v>717</v>
      </c>
      <c r="B30" s="1778"/>
      <c r="C30" s="1778"/>
      <c r="D30" s="1778"/>
      <c r="E30" s="1778"/>
      <c r="F30" s="1778"/>
      <c r="G30" s="1778"/>
      <c r="H30" s="1778"/>
      <c r="I30" s="1778"/>
      <c r="J30" s="1778"/>
      <c r="K30" s="1778"/>
      <c r="L30" s="1778"/>
      <c r="M30" s="1778"/>
      <c r="N30" s="1778"/>
    </row>
    <row r="31" spans="1:14" s="1543" customFormat="1" ht="12.75" customHeight="1">
      <c r="A31" s="1776" t="s">
        <v>425</v>
      </c>
      <c r="B31" s="1776"/>
      <c r="C31" s="1776"/>
      <c r="D31" s="1776"/>
      <c r="E31" s="1776"/>
      <c r="F31" s="1776"/>
      <c r="G31" s="1776"/>
      <c r="H31" s="1776"/>
      <c r="I31" s="1776"/>
      <c r="J31" s="1776"/>
      <c r="K31" s="1776"/>
      <c r="L31" s="1776"/>
      <c r="M31" s="1776"/>
      <c r="N31" s="1776"/>
    </row>
    <row r="32" spans="1:14" s="1543" customFormat="1" ht="12.75" customHeight="1">
      <c r="A32" s="1776" t="s">
        <v>429</v>
      </c>
      <c r="B32" s="1776"/>
      <c r="C32" s="1776"/>
      <c r="D32" s="1776"/>
      <c r="E32" s="1776"/>
      <c r="F32" s="1776"/>
      <c r="G32" s="1776"/>
      <c r="H32" s="1776"/>
      <c r="I32" s="1776"/>
      <c r="J32" s="1776"/>
      <c r="K32" s="1776"/>
      <c r="L32" s="1776"/>
      <c r="M32" s="1776"/>
      <c r="N32" s="1776"/>
    </row>
    <row r="33" spans="1:28" s="1543" customFormat="1" ht="12.75" customHeight="1">
      <c r="A33" s="1776" t="s">
        <v>426</v>
      </c>
      <c r="B33" s="1776"/>
      <c r="C33" s="1776"/>
      <c r="D33" s="1776"/>
      <c r="E33" s="1776"/>
      <c r="F33" s="1776"/>
      <c r="G33" s="1776"/>
      <c r="H33" s="1776"/>
      <c r="I33" s="1776"/>
      <c r="J33" s="1776"/>
      <c r="K33" s="1776"/>
      <c r="L33" s="1776"/>
      <c r="M33" s="1776"/>
      <c r="N33" s="1776"/>
    </row>
    <row r="34" spans="1:28" s="1543" customFormat="1" ht="12.75" customHeight="1">
      <c r="A34" s="1549"/>
      <c r="B34" s="1549"/>
      <c r="C34" s="1549"/>
      <c r="D34" s="1549"/>
      <c r="E34" s="1549"/>
      <c r="F34" s="1549"/>
      <c r="G34" s="1549"/>
      <c r="H34" s="1549"/>
      <c r="I34" s="1549"/>
      <c r="J34" s="1549"/>
      <c r="K34" s="1549"/>
      <c r="L34" s="1549"/>
      <c r="M34" s="1549"/>
      <c r="N34" s="1549"/>
    </row>
    <row r="35" spans="1:28" s="1543" customFormat="1" ht="12.75" customHeight="1">
      <c r="A35" s="1778" t="s">
        <v>716</v>
      </c>
      <c r="B35" s="1778"/>
      <c r="C35" s="1778"/>
      <c r="D35" s="1778"/>
      <c r="E35" s="1778"/>
      <c r="F35" s="1778"/>
      <c r="G35" s="1778"/>
      <c r="H35" s="1778"/>
      <c r="I35" s="1778"/>
      <c r="J35" s="1778"/>
      <c r="K35" s="1778"/>
      <c r="L35" s="1778"/>
      <c r="M35" s="1778"/>
      <c r="N35" s="1778"/>
    </row>
    <row r="36" spans="1:28" s="1543" customFormat="1" ht="12.75" customHeight="1">
      <c r="A36" s="1776" t="s">
        <v>714</v>
      </c>
      <c r="B36" s="1776"/>
      <c r="C36" s="1776"/>
      <c r="D36" s="1776"/>
      <c r="E36" s="1776"/>
      <c r="F36" s="1776"/>
      <c r="G36" s="1776"/>
      <c r="H36" s="1776"/>
      <c r="I36" s="1776"/>
      <c r="J36" s="1776"/>
      <c r="K36" s="1776"/>
      <c r="L36" s="1776"/>
      <c r="M36" s="1776"/>
      <c r="N36" s="1776"/>
    </row>
    <row r="37" spans="1:28" s="1543" customFormat="1">
      <c r="A37" s="1704" t="s">
        <v>564</v>
      </c>
      <c r="B37" s="1549"/>
      <c r="C37" s="1549"/>
      <c r="D37" s="1549"/>
      <c r="E37" s="1549"/>
      <c r="F37" s="1549"/>
      <c r="G37" s="1549"/>
      <c r="H37" s="1549"/>
      <c r="I37" s="1549"/>
      <c r="J37" s="1549"/>
      <c r="K37" s="1549"/>
      <c r="L37" s="1549"/>
      <c r="M37" s="1549"/>
      <c r="N37" s="1549"/>
    </row>
    <row r="38" spans="1:28" s="1543" customFormat="1" ht="15">
      <c r="A38" s="1704" t="s">
        <v>715</v>
      </c>
      <c r="B38" s="1549"/>
      <c r="C38" s="1549"/>
      <c r="D38" s="1549"/>
      <c r="E38" s="1549"/>
      <c r="F38" s="1549"/>
      <c r="G38" s="1549"/>
      <c r="H38" s="1549"/>
      <c r="I38" s="1549"/>
      <c r="J38" s="1549"/>
      <c r="K38" s="1549"/>
      <c r="L38" s="1549"/>
      <c r="M38" s="1549"/>
      <c r="N38" s="1549"/>
      <c r="O38" s="1777"/>
      <c r="P38" s="1777"/>
      <c r="Q38" s="1777"/>
      <c r="R38" s="1777"/>
      <c r="S38" s="1777"/>
      <c r="T38" s="1777"/>
      <c r="U38" s="1777"/>
      <c r="V38" s="1777"/>
      <c r="W38" s="1777"/>
      <c r="X38" s="1777"/>
      <c r="Y38" s="1777"/>
      <c r="Z38" s="1777"/>
      <c r="AA38" s="1777"/>
      <c r="AB38" s="1777"/>
    </row>
    <row r="39" spans="1:28" s="1543" customFormat="1">
      <c r="A39" s="1776" t="s">
        <v>529</v>
      </c>
      <c r="B39" s="1776"/>
      <c r="C39" s="1776"/>
      <c r="D39" s="1776"/>
      <c r="E39" s="1776"/>
      <c r="F39" s="1776"/>
      <c r="G39" s="1776"/>
      <c r="H39" s="1776"/>
      <c r="I39" s="1776"/>
      <c r="J39" s="1776"/>
      <c r="K39" s="1776"/>
      <c r="L39" s="1776"/>
      <c r="M39" s="1776"/>
      <c r="N39" s="1776"/>
    </row>
    <row r="40" spans="1:28" s="1543" customFormat="1">
      <c r="A40" s="1704" t="s">
        <v>506</v>
      </c>
      <c r="B40" s="1549"/>
      <c r="C40" s="1549"/>
      <c r="D40" s="1549"/>
      <c r="E40" s="1549"/>
      <c r="F40" s="1549"/>
      <c r="G40" s="1549"/>
      <c r="H40" s="1549"/>
      <c r="I40" s="1549"/>
      <c r="J40" s="1549"/>
      <c r="K40" s="1549"/>
      <c r="L40" s="1549"/>
      <c r="M40" s="1549"/>
      <c r="N40" s="1549"/>
    </row>
    <row r="41" spans="1:28" s="1543" customFormat="1">
      <c r="A41" s="1776" t="s">
        <v>456</v>
      </c>
      <c r="B41" s="1776"/>
      <c r="C41" s="1776"/>
      <c r="D41" s="1776"/>
      <c r="E41" s="1776"/>
      <c r="F41" s="1776"/>
      <c r="G41" s="1776"/>
      <c r="H41" s="1776"/>
      <c r="I41" s="1776"/>
      <c r="J41" s="1776"/>
      <c r="K41" s="1776"/>
      <c r="L41" s="1776"/>
      <c r="M41" s="1776"/>
      <c r="N41" s="1776"/>
    </row>
    <row r="42" spans="1:28" s="1543" customFormat="1">
      <c r="A42" s="1992" t="s">
        <v>457</v>
      </c>
      <c r="B42" s="1776"/>
      <c r="C42" s="1776"/>
      <c r="D42" s="1776"/>
      <c r="E42" s="1776"/>
      <c r="F42" s="1776"/>
      <c r="G42" s="1776"/>
      <c r="H42" s="1776"/>
      <c r="I42" s="1776"/>
      <c r="J42" s="1776"/>
      <c r="K42" s="1776"/>
      <c r="L42" s="1776"/>
      <c r="M42" s="1776"/>
      <c r="N42" s="1776"/>
    </row>
    <row r="43" spans="1:28" s="1543" customFormat="1" ht="15.75">
      <c r="A43" s="1546"/>
      <c r="B43" s="1545"/>
      <c r="C43" s="1545"/>
      <c r="D43" s="1545"/>
      <c r="E43" s="1545"/>
      <c r="F43" s="1545"/>
      <c r="G43" s="1545"/>
      <c r="H43" s="1545"/>
      <c r="I43" s="1545"/>
      <c r="J43" s="1545"/>
      <c r="K43" s="1545"/>
      <c r="L43" s="1545"/>
      <c r="M43" s="1545"/>
      <c r="N43" s="1545"/>
    </row>
    <row r="44" spans="1:28" s="1543" customFormat="1" ht="12.75" customHeight="1">
      <c r="A44" s="1778" t="s">
        <v>150</v>
      </c>
      <c r="B44" s="1778"/>
      <c r="C44" s="1778"/>
      <c r="D44" s="1778"/>
      <c r="E44" s="1778"/>
      <c r="F44" s="1778"/>
      <c r="G44" s="1778"/>
      <c r="H44" s="1778"/>
      <c r="I44" s="1778"/>
      <c r="J44" s="1778"/>
      <c r="K44" s="1778"/>
      <c r="L44" s="1778"/>
      <c r="M44" s="1778"/>
      <c r="N44" s="1778"/>
    </row>
    <row r="45" spans="1:28" s="1543" customFormat="1" ht="12.75" customHeight="1">
      <c r="A45" s="1776" t="s">
        <v>718</v>
      </c>
      <c r="B45" s="1776"/>
      <c r="C45" s="1776"/>
      <c r="D45" s="1776"/>
      <c r="E45" s="1776"/>
      <c r="F45" s="1776"/>
      <c r="G45" s="1776"/>
      <c r="H45" s="1776"/>
      <c r="I45" s="1776"/>
      <c r="J45" s="1776"/>
      <c r="K45" s="1776"/>
      <c r="L45" s="1776"/>
      <c r="M45" s="1776"/>
      <c r="N45" s="1776"/>
    </row>
    <row r="46" spans="1:28" s="1543" customFormat="1" ht="13.5" customHeight="1">
      <c r="A46" s="1776" t="s">
        <v>573</v>
      </c>
      <c r="B46" s="1776"/>
      <c r="C46" s="1776"/>
      <c r="D46" s="1776"/>
      <c r="E46" s="1776"/>
      <c r="F46" s="1776"/>
      <c r="G46" s="1776"/>
      <c r="H46" s="1776"/>
      <c r="I46" s="1776"/>
      <c r="J46" s="1776"/>
      <c r="K46" s="1776"/>
      <c r="L46" s="1776"/>
      <c r="M46" s="1776"/>
      <c r="N46" s="1776"/>
    </row>
    <row r="47" spans="1:28" s="1543" customFormat="1" ht="12.75" customHeight="1">
      <c r="A47" s="1776" t="s">
        <v>719</v>
      </c>
      <c r="B47" s="1776"/>
      <c r="C47" s="1776"/>
      <c r="D47" s="1776"/>
      <c r="E47" s="1776"/>
      <c r="F47" s="1776"/>
      <c r="G47" s="1776"/>
      <c r="H47" s="1776"/>
      <c r="I47" s="1776"/>
      <c r="J47" s="1776"/>
      <c r="K47" s="1776"/>
      <c r="L47" s="1776"/>
      <c r="M47" s="1776"/>
      <c r="N47" s="1776"/>
    </row>
    <row r="48" spans="1:28" s="1543" customFormat="1" ht="12.75" customHeight="1">
      <c r="A48" s="1776" t="s">
        <v>720</v>
      </c>
      <c r="B48" s="1776"/>
      <c r="C48" s="1776"/>
      <c r="D48" s="1776"/>
      <c r="E48" s="1776"/>
      <c r="F48" s="1776"/>
      <c r="G48" s="1776"/>
      <c r="H48" s="1776"/>
      <c r="I48" s="1776"/>
      <c r="J48" s="1776"/>
      <c r="K48" s="1776"/>
      <c r="L48" s="1776"/>
      <c r="M48" s="1776"/>
      <c r="N48" s="1776"/>
    </row>
    <row r="49" spans="1:14" s="1543" customFormat="1">
      <c r="A49" s="1776" t="s">
        <v>721</v>
      </c>
      <c r="B49" s="1776"/>
      <c r="C49" s="1776"/>
      <c r="D49" s="1776"/>
      <c r="E49" s="1776"/>
      <c r="F49" s="1776"/>
      <c r="G49" s="1776"/>
      <c r="H49" s="1776"/>
      <c r="I49" s="1776"/>
      <c r="J49" s="1776"/>
      <c r="K49" s="1776"/>
      <c r="L49" s="1776"/>
      <c r="M49" s="1776"/>
      <c r="N49" s="1776"/>
    </row>
    <row r="50" spans="1:14" s="1543" customFormat="1">
      <c r="A50" s="1776" t="s">
        <v>722</v>
      </c>
      <c r="B50" s="1776"/>
      <c r="C50" s="1776"/>
      <c r="D50" s="1776"/>
      <c r="E50" s="1776"/>
      <c r="F50" s="1776"/>
      <c r="G50" s="1776"/>
      <c r="H50" s="1776"/>
      <c r="I50" s="1776"/>
      <c r="J50" s="1776"/>
      <c r="K50" s="1776"/>
      <c r="L50" s="1776"/>
      <c r="M50" s="1776"/>
      <c r="N50" s="1776"/>
    </row>
    <row r="51" spans="1:14" s="1543" customFormat="1" ht="12.75" customHeight="1">
      <c r="A51" s="1776" t="s">
        <v>723</v>
      </c>
      <c r="B51" s="1776"/>
      <c r="C51" s="1776"/>
      <c r="D51" s="1776"/>
      <c r="E51" s="1776"/>
      <c r="F51" s="1776"/>
      <c r="G51" s="1776"/>
      <c r="H51" s="1776"/>
      <c r="I51" s="1776"/>
      <c r="J51" s="1776"/>
      <c r="K51" s="1776"/>
      <c r="L51" s="1776"/>
      <c r="M51" s="1776"/>
      <c r="N51" s="1776"/>
    </row>
    <row r="52" spans="1:14" s="1543" customFormat="1" ht="12.75" customHeight="1">
      <c r="A52" s="1776" t="s">
        <v>724</v>
      </c>
      <c r="B52" s="1776"/>
      <c r="C52" s="1776"/>
      <c r="D52" s="1776"/>
      <c r="E52" s="1776"/>
      <c r="F52" s="1776"/>
      <c r="G52" s="1776"/>
      <c r="H52" s="1776"/>
      <c r="I52" s="1776"/>
      <c r="J52" s="1776"/>
      <c r="K52" s="1776"/>
      <c r="L52" s="1776"/>
      <c r="M52" s="1776"/>
      <c r="N52" s="1776"/>
    </row>
    <row r="53" spans="1:14" customFormat="1" ht="12.75" customHeight="1">
      <c r="A53" s="1776" t="s">
        <v>725</v>
      </c>
      <c r="B53" s="1776"/>
      <c r="C53" s="1776"/>
      <c r="D53" s="1776"/>
      <c r="E53" s="1776"/>
      <c r="F53" s="1776"/>
      <c r="G53" s="1776"/>
      <c r="H53" s="1776"/>
      <c r="I53" s="1776"/>
      <c r="J53" s="1776"/>
      <c r="K53" s="1776"/>
      <c r="L53" s="1776"/>
      <c r="M53" s="1776"/>
      <c r="N53" s="1776"/>
    </row>
    <row r="54" spans="1:14" s="1543" customFormat="1" ht="12.75" customHeight="1">
      <c r="A54" s="1776" t="s">
        <v>580</v>
      </c>
      <c r="B54" s="1776"/>
      <c r="C54" s="1776"/>
      <c r="D54" s="1776"/>
      <c r="E54" s="1776"/>
      <c r="F54" s="1776"/>
      <c r="G54" s="1776"/>
      <c r="H54" s="1776"/>
      <c r="I54" s="1776"/>
      <c r="J54" s="1776"/>
      <c r="K54" s="1776"/>
      <c r="L54" s="1776"/>
      <c r="M54" s="1776"/>
      <c r="N54" s="1776"/>
    </row>
    <row r="55" spans="1:14" s="1543" customFormat="1" ht="12.75" customHeight="1">
      <c r="A55" s="1776" t="s">
        <v>726</v>
      </c>
      <c r="B55" s="1776"/>
      <c r="C55" s="1776"/>
      <c r="D55" s="1776"/>
      <c r="E55" s="1776"/>
      <c r="F55" s="1776"/>
      <c r="G55" s="1776"/>
      <c r="H55" s="1776"/>
      <c r="I55" s="1776"/>
      <c r="J55" s="1776"/>
      <c r="K55" s="1776"/>
      <c r="L55" s="1776"/>
      <c r="M55" s="1776"/>
      <c r="N55" s="1776"/>
    </row>
    <row r="56" spans="1:14" s="1543" customFormat="1" ht="12.75" customHeight="1">
      <c r="A56" s="1547"/>
      <c r="B56" s="1545"/>
      <c r="C56" s="1545"/>
      <c r="D56" s="1545"/>
      <c r="E56" s="1545"/>
      <c r="F56" s="1545"/>
      <c r="G56" s="1545"/>
      <c r="H56" s="1545"/>
      <c r="I56" s="1545"/>
      <c r="J56" s="1545"/>
      <c r="K56" s="1545"/>
      <c r="L56" s="1545"/>
      <c r="M56" s="1545"/>
      <c r="N56" s="1545"/>
    </row>
    <row r="57" spans="1:14" s="1543" customFormat="1" ht="12.75" customHeight="1">
      <c r="A57" s="1778" t="s">
        <v>151</v>
      </c>
      <c r="B57" s="1778"/>
      <c r="C57" s="1778"/>
      <c r="D57" s="1778"/>
      <c r="E57" s="1778"/>
      <c r="F57" s="1778"/>
      <c r="G57" s="1778"/>
      <c r="H57" s="1778"/>
      <c r="I57" s="1778"/>
      <c r="J57" s="1778"/>
      <c r="K57" s="1778"/>
      <c r="L57" s="1778"/>
      <c r="M57" s="1778"/>
      <c r="N57" s="1778"/>
    </row>
    <row r="58" spans="1:14" s="1543" customFormat="1" ht="12.75" customHeight="1">
      <c r="A58" s="1776" t="s">
        <v>581</v>
      </c>
      <c r="B58" s="1776"/>
      <c r="C58" s="1776"/>
      <c r="D58" s="1776"/>
      <c r="E58" s="1776"/>
      <c r="F58" s="1776"/>
      <c r="G58" s="1776"/>
      <c r="H58" s="1776"/>
      <c r="I58" s="1776"/>
      <c r="J58" s="1776"/>
      <c r="K58" s="1776"/>
      <c r="L58" s="1776"/>
      <c r="M58" s="1776"/>
      <c r="N58" s="1776"/>
    </row>
    <row r="59" spans="1:14" s="1543" customFormat="1" ht="12.75" customHeight="1">
      <c r="A59" s="1704" t="s">
        <v>582</v>
      </c>
      <c r="B59" s="1549"/>
      <c r="C59" s="1549"/>
      <c r="D59" s="1549"/>
      <c r="E59" s="1549"/>
      <c r="F59" s="1549"/>
      <c r="G59" s="1549"/>
      <c r="H59" s="1549"/>
      <c r="I59" s="1549"/>
      <c r="J59" s="1549"/>
      <c r="K59" s="1549"/>
      <c r="L59" s="1549"/>
      <c r="M59" s="1549"/>
      <c r="N59" s="1549"/>
    </row>
    <row r="60" spans="1:14" s="1543" customFormat="1" ht="12.75" customHeight="1">
      <c r="A60" s="1776" t="s">
        <v>727</v>
      </c>
      <c r="B60" s="1776"/>
      <c r="C60" s="1776"/>
      <c r="D60" s="1776"/>
      <c r="E60" s="1776"/>
      <c r="F60" s="1776"/>
      <c r="G60" s="1776"/>
      <c r="H60" s="1776"/>
      <c r="I60" s="1776"/>
      <c r="J60" s="1776"/>
      <c r="K60" s="1776"/>
      <c r="L60" s="1776"/>
      <c r="M60" s="1776"/>
      <c r="N60" s="1776"/>
    </row>
    <row r="61" spans="1:14" s="1543" customFormat="1" ht="12.75" customHeight="1">
      <c r="A61" s="1776" t="s">
        <v>728</v>
      </c>
      <c r="B61" s="1776"/>
      <c r="C61" s="1776"/>
      <c r="D61" s="1776"/>
      <c r="E61" s="1776"/>
      <c r="F61" s="1776"/>
      <c r="G61" s="1776"/>
      <c r="H61" s="1776"/>
      <c r="I61" s="1776"/>
      <c r="J61" s="1776"/>
      <c r="K61" s="1776"/>
      <c r="L61" s="1776"/>
      <c r="M61" s="1776"/>
      <c r="N61" s="1776"/>
    </row>
    <row r="62" spans="1:14" s="1543" customFormat="1" ht="12.75" customHeight="1">
      <c r="A62" s="1776" t="s">
        <v>729</v>
      </c>
      <c r="B62" s="1776"/>
      <c r="C62" s="1776"/>
      <c r="D62" s="1776"/>
      <c r="E62" s="1776"/>
      <c r="F62" s="1776"/>
      <c r="G62" s="1776"/>
      <c r="H62" s="1776"/>
      <c r="I62" s="1776"/>
      <c r="J62" s="1776"/>
      <c r="K62" s="1776"/>
      <c r="L62" s="1776"/>
      <c r="M62" s="1776"/>
      <c r="N62" s="1776"/>
    </row>
    <row r="63" spans="1:14" s="1543" customFormat="1" ht="12.75" customHeight="1">
      <c r="A63" s="1776" t="s">
        <v>730</v>
      </c>
      <c r="B63" s="1776"/>
      <c r="C63" s="1776"/>
      <c r="D63" s="1776"/>
      <c r="E63" s="1776"/>
      <c r="F63" s="1776"/>
      <c r="G63" s="1776"/>
      <c r="H63" s="1776"/>
      <c r="I63" s="1776"/>
      <c r="J63" s="1776"/>
      <c r="K63" s="1776"/>
      <c r="L63" s="1776"/>
      <c r="M63" s="1776"/>
      <c r="N63" s="1776"/>
    </row>
    <row r="64" spans="1:14" s="1543" customFormat="1" ht="12.75" customHeight="1">
      <c r="A64" s="1776" t="s">
        <v>731</v>
      </c>
      <c r="B64" s="1776"/>
      <c r="C64" s="1776"/>
      <c r="D64" s="1776"/>
      <c r="E64" s="1776"/>
      <c r="F64" s="1776"/>
      <c r="G64" s="1776"/>
      <c r="H64" s="1776"/>
      <c r="I64" s="1776"/>
      <c r="J64" s="1776"/>
      <c r="K64" s="1776"/>
      <c r="L64" s="1776"/>
      <c r="M64" s="1776"/>
      <c r="N64" s="1776"/>
    </row>
    <row r="65" spans="1:14" s="1543" customFormat="1" ht="12.75" customHeight="1">
      <c r="A65" s="1776" t="s">
        <v>732</v>
      </c>
      <c r="B65" s="1776"/>
      <c r="C65" s="1776"/>
      <c r="D65" s="1776"/>
      <c r="E65" s="1776"/>
      <c r="F65" s="1776"/>
      <c r="G65" s="1776"/>
      <c r="H65" s="1776"/>
      <c r="I65" s="1776"/>
      <c r="J65" s="1776"/>
      <c r="K65" s="1776"/>
      <c r="L65" s="1776"/>
      <c r="M65" s="1776"/>
      <c r="N65" s="1776"/>
    </row>
    <row r="66" spans="1:14" s="1543" customFormat="1" ht="12.75" customHeight="1">
      <c r="A66" s="1776" t="s">
        <v>733</v>
      </c>
      <c r="B66" s="1776"/>
      <c r="C66" s="1776"/>
      <c r="D66" s="1776"/>
      <c r="E66" s="1776"/>
      <c r="F66" s="1776"/>
      <c r="G66" s="1776"/>
      <c r="H66" s="1776"/>
      <c r="I66" s="1776"/>
      <c r="J66" s="1776"/>
      <c r="K66" s="1776"/>
      <c r="L66" s="1776"/>
      <c r="M66" s="1776"/>
      <c r="N66" s="1776"/>
    </row>
    <row r="67" spans="1:14" s="1543" customFormat="1" ht="12.75" customHeight="1">
      <c r="A67" s="1704" t="s">
        <v>597</v>
      </c>
      <c r="B67" s="1549"/>
      <c r="C67" s="1549"/>
      <c r="D67" s="1549"/>
      <c r="E67" s="1549"/>
      <c r="F67" s="1549"/>
      <c r="G67" s="1549"/>
      <c r="H67" s="1549"/>
      <c r="I67" s="1549"/>
      <c r="J67" s="1549"/>
      <c r="K67" s="1549"/>
      <c r="L67" s="1549"/>
      <c r="M67" s="1549"/>
      <c r="N67" s="1549"/>
    </row>
    <row r="68" spans="1:14" s="1543" customFormat="1" ht="12.75" customHeight="1">
      <c r="A68" s="1776" t="s">
        <v>633</v>
      </c>
      <c r="B68" s="1776"/>
      <c r="C68" s="1776"/>
      <c r="D68" s="1776"/>
      <c r="E68" s="1776"/>
      <c r="F68" s="1776"/>
      <c r="G68" s="1776"/>
      <c r="H68" s="1776"/>
      <c r="I68" s="1776"/>
      <c r="J68" s="1776"/>
      <c r="K68" s="1776"/>
      <c r="L68" s="1776"/>
      <c r="M68" s="1776"/>
      <c r="N68" s="1776"/>
    </row>
    <row r="69" spans="1:14" s="1543" customFormat="1" ht="12.75" customHeight="1">
      <c r="A69" s="1776" t="s">
        <v>734</v>
      </c>
      <c r="B69" s="1776"/>
      <c r="C69" s="1776"/>
      <c r="D69" s="1776"/>
      <c r="E69" s="1776"/>
      <c r="F69" s="1776"/>
      <c r="G69" s="1776"/>
      <c r="H69" s="1776"/>
      <c r="I69" s="1776"/>
      <c r="J69" s="1776"/>
      <c r="K69" s="1776"/>
      <c r="L69" s="1776"/>
      <c r="M69" s="1776"/>
      <c r="N69" s="1776"/>
    </row>
    <row r="70" spans="1:14" s="1543" customFormat="1">
      <c r="A70" s="1776" t="s">
        <v>615</v>
      </c>
      <c r="B70" s="1776"/>
      <c r="C70" s="1776"/>
      <c r="D70" s="1776"/>
      <c r="E70" s="1776"/>
      <c r="F70" s="1776"/>
      <c r="G70" s="1776"/>
      <c r="H70" s="1776"/>
      <c r="I70" s="1776"/>
      <c r="J70" s="1776"/>
      <c r="K70" s="1776"/>
      <c r="L70" s="1776"/>
      <c r="M70" s="1776"/>
      <c r="N70" s="1776"/>
    </row>
    <row r="71" spans="1:14" s="1543" customFormat="1">
      <c r="A71" s="1776" t="s">
        <v>735</v>
      </c>
      <c r="B71" s="1776"/>
      <c r="C71" s="1776"/>
      <c r="D71" s="1776"/>
      <c r="E71" s="1776"/>
      <c r="F71" s="1776"/>
      <c r="G71" s="1776"/>
      <c r="H71" s="1776"/>
      <c r="I71" s="1776"/>
      <c r="J71" s="1776"/>
      <c r="K71" s="1776"/>
      <c r="L71" s="1776"/>
      <c r="M71" s="1776"/>
      <c r="N71" s="1776"/>
    </row>
    <row r="72" spans="1:14" s="1543" customFormat="1">
      <c r="A72" s="1776" t="s">
        <v>736</v>
      </c>
      <c r="B72" s="1776"/>
      <c r="C72" s="1776"/>
      <c r="D72" s="1776"/>
      <c r="E72" s="1776"/>
      <c r="F72" s="1776"/>
      <c r="G72" s="1776"/>
      <c r="H72" s="1776"/>
      <c r="I72" s="1776"/>
      <c r="J72" s="1776"/>
      <c r="K72" s="1776"/>
      <c r="L72" s="1776"/>
      <c r="M72" s="1776"/>
      <c r="N72" s="1776"/>
    </row>
    <row r="73" spans="1:14" s="1543" customFormat="1">
      <c r="A73" s="1704" t="s">
        <v>614</v>
      </c>
      <c r="B73" s="1549"/>
      <c r="C73" s="1549"/>
      <c r="D73" s="1549"/>
      <c r="E73" s="1549"/>
      <c r="F73" s="1549"/>
      <c r="G73" s="1549"/>
      <c r="H73" s="1549"/>
      <c r="I73" s="1549"/>
      <c r="J73" s="1549"/>
      <c r="K73" s="1549"/>
      <c r="L73" s="1549"/>
      <c r="M73" s="1549"/>
      <c r="N73" s="1549"/>
    </row>
    <row r="74" spans="1:14" s="1543" customFormat="1">
      <c r="A74" s="1704" t="s">
        <v>737</v>
      </c>
      <c r="B74" s="1549"/>
      <c r="C74" s="1549"/>
      <c r="D74" s="1549"/>
      <c r="E74" s="1549"/>
      <c r="F74" s="1549"/>
      <c r="G74" s="1549"/>
      <c r="H74" s="1549"/>
      <c r="I74" s="1549"/>
      <c r="J74" s="1549"/>
      <c r="K74" s="1549"/>
      <c r="L74" s="1549"/>
      <c r="M74" s="1549"/>
      <c r="N74" s="1549"/>
    </row>
    <row r="75" spans="1:14" s="1543" customFormat="1" ht="15.75">
      <c r="A75" s="1546"/>
      <c r="B75" s="1545"/>
      <c r="C75" s="1545"/>
      <c r="D75" s="1545"/>
      <c r="E75" s="1545"/>
      <c r="F75" s="1545"/>
      <c r="G75" s="1545"/>
      <c r="H75" s="1545"/>
      <c r="I75" s="1545"/>
      <c r="J75" s="1545"/>
      <c r="K75" s="1545"/>
      <c r="L75" s="1545"/>
      <c r="M75" s="1545"/>
      <c r="N75" s="1545"/>
    </row>
    <row r="76" spans="1:14" s="1543" customFormat="1" ht="15.75">
      <c r="A76" s="1778" t="s">
        <v>152</v>
      </c>
      <c r="B76" s="1778"/>
      <c r="C76" s="1778"/>
      <c r="D76" s="1778"/>
      <c r="E76" s="1778"/>
      <c r="F76" s="1778"/>
      <c r="G76" s="1778"/>
      <c r="H76" s="1778"/>
      <c r="I76" s="1778"/>
      <c r="J76" s="1778"/>
      <c r="K76" s="1778"/>
      <c r="L76" s="1778"/>
      <c r="M76" s="1778"/>
      <c r="N76" s="1778"/>
    </row>
    <row r="77" spans="1:14" s="1543" customFormat="1">
      <c r="A77" s="1776" t="s">
        <v>738</v>
      </c>
      <c r="B77" s="1776"/>
      <c r="C77" s="1776"/>
      <c r="D77" s="1776"/>
      <c r="E77" s="1776"/>
      <c r="F77" s="1776"/>
      <c r="G77" s="1776"/>
      <c r="H77" s="1776"/>
      <c r="I77" s="1776"/>
      <c r="J77" s="1776"/>
      <c r="K77" s="1776"/>
      <c r="L77" s="1776"/>
      <c r="M77" s="1776"/>
      <c r="N77" s="1776"/>
    </row>
    <row r="78" spans="1:14" s="1543" customFormat="1">
      <c r="A78" s="1776" t="s">
        <v>739</v>
      </c>
      <c r="B78" s="1776"/>
      <c r="C78" s="1776"/>
      <c r="D78" s="1776"/>
      <c r="E78" s="1776"/>
      <c r="F78" s="1776"/>
      <c r="G78" s="1776"/>
      <c r="H78" s="1776"/>
      <c r="I78" s="1776"/>
      <c r="J78" s="1776"/>
      <c r="K78" s="1776"/>
      <c r="L78" s="1776"/>
      <c r="M78" s="1776"/>
      <c r="N78" s="1776"/>
    </row>
    <row r="79" spans="1:14" s="1543" customFormat="1">
      <c r="A79" s="1776" t="s">
        <v>740</v>
      </c>
      <c r="B79" s="1776"/>
      <c r="C79" s="1776"/>
      <c r="D79" s="1776"/>
      <c r="E79" s="1776"/>
      <c r="F79" s="1776"/>
      <c r="G79" s="1776"/>
      <c r="H79" s="1776"/>
      <c r="I79" s="1776"/>
      <c r="J79" s="1776"/>
      <c r="K79" s="1776"/>
      <c r="L79" s="1776"/>
      <c r="M79" s="1776"/>
      <c r="N79" s="1776"/>
    </row>
    <row r="80" spans="1:14" s="1543" customFormat="1">
      <c r="A80" s="1776" t="s">
        <v>741</v>
      </c>
      <c r="B80" s="1776"/>
      <c r="C80" s="1776"/>
      <c r="D80" s="1776"/>
      <c r="E80" s="1776"/>
      <c r="F80" s="1776"/>
      <c r="G80" s="1776"/>
      <c r="H80" s="1776"/>
      <c r="I80" s="1776"/>
      <c r="J80" s="1776"/>
      <c r="K80" s="1776"/>
      <c r="L80" s="1776"/>
      <c r="M80" s="1776"/>
      <c r="N80" s="1776"/>
    </row>
    <row r="81" spans="1:14" s="1543" customFormat="1">
      <c r="A81" s="1776" t="s">
        <v>742</v>
      </c>
      <c r="B81" s="1776"/>
      <c r="C81" s="1776"/>
      <c r="D81" s="1776"/>
      <c r="E81" s="1776"/>
      <c r="F81" s="1776"/>
      <c r="G81" s="1776"/>
      <c r="H81" s="1776"/>
      <c r="I81" s="1776"/>
      <c r="J81" s="1776"/>
      <c r="K81" s="1776"/>
      <c r="L81" s="1776"/>
      <c r="M81" s="1776"/>
      <c r="N81" s="1776"/>
    </row>
    <row r="82" spans="1:14" s="1543" customFormat="1">
      <c r="A82" s="1776" t="s">
        <v>743</v>
      </c>
      <c r="B82" s="1776"/>
      <c r="C82" s="1776"/>
      <c r="D82" s="1776"/>
      <c r="E82" s="1776"/>
      <c r="F82" s="1776"/>
      <c r="G82" s="1776"/>
      <c r="H82" s="1776"/>
      <c r="I82" s="1776"/>
      <c r="J82" s="1776"/>
      <c r="K82" s="1776"/>
      <c r="L82" s="1776"/>
      <c r="M82" s="1776"/>
      <c r="N82" s="1776"/>
    </row>
    <row r="83" spans="1:14" s="1543" customFormat="1" ht="15.75">
      <c r="A83" s="1548"/>
      <c r="B83" s="1545"/>
      <c r="C83" s="1545"/>
      <c r="D83" s="1545"/>
      <c r="E83" s="1545"/>
      <c r="F83" s="1545"/>
      <c r="G83" s="1545"/>
      <c r="H83" s="1545"/>
      <c r="I83" s="1545"/>
      <c r="J83" s="1545"/>
      <c r="K83" s="1545"/>
      <c r="L83" s="1545"/>
      <c r="M83" s="1545"/>
      <c r="N83" s="1545"/>
    </row>
    <row r="84" spans="1:14" s="1543" customFormat="1" ht="15.75">
      <c r="A84" s="1778" t="s">
        <v>153</v>
      </c>
      <c r="B84" s="1778"/>
      <c r="C84" s="1778"/>
      <c r="D84" s="1778"/>
      <c r="E84" s="1778"/>
      <c r="F84" s="1778"/>
      <c r="G84" s="1778"/>
      <c r="H84" s="1778"/>
      <c r="I84" s="1778"/>
      <c r="J84" s="1778"/>
      <c r="K84" s="1778"/>
      <c r="L84" s="1778"/>
      <c r="M84" s="1778"/>
      <c r="N84" s="1778"/>
    </row>
    <row r="85" spans="1:14" s="1543" customFormat="1">
      <c r="A85" s="1776" t="s">
        <v>744</v>
      </c>
      <c r="B85" s="1776"/>
      <c r="C85" s="1776"/>
      <c r="D85" s="1776"/>
      <c r="E85" s="1776"/>
      <c r="F85" s="1776"/>
      <c r="G85" s="1776"/>
      <c r="H85" s="1776"/>
      <c r="I85" s="1776"/>
      <c r="J85" s="1776"/>
      <c r="K85" s="1776"/>
      <c r="L85" s="1776"/>
      <c r="M85" s="1776"/>
      <c r="N85" s="1776"/>
    </row>
    <row r="86" spans="1:14" s="1543" customFormat="1">
      <c r="A86" s="1776" t="s">
        <v>745</v>
      </c>
      <c r="B86" s="1776"/>
      <c r="C86" s="1776"/>
      <c r="D86" s="1776"/>
      <c r="E86" s="1776"/>
      <c r="F86" s="1776"/>
      <c r="G86" s="1776"/>
      <c r="H86" s="1776"/>
      <c r="I86" s="1776"/>
      <c r="J86" s="1776"/>
      <c r="K86" s="1776"/>
      <c r="L86" s="1776"/>
      <c r="M86" s="1776"/>
      <c r="N86" s="1776"/>
    </row>
    <row r="87" spans="1:14" s="1543" customFormat="1">
      <c r="A87" s="1776" t="s">
        <v>619</v>
      </c>
      <c r="B87" s="1776"/>
      <c r="C87" s="1776"/>
      <c r="D87" s="1776"/>
      <c r="E87" s="1776"/>
      <c r="F87" s="1776"/>
      <c r="G87" s="1776"/>
      <c r="H87" s="1776"/>
      <c r="I87" s="1776"/>
      <c r="J87" s="1776"/>
      <c r="K87" s="1776"/>
      <c r="L87" s="1776"/>
      <c r="M87" s="1776"/>
      <c r="N87" s="1776"/>
    </row>
    <row r="88" spans="1:14" s="1543" customFormat="1">
      <c r="A88" s="1776" t="s">
        <v>620</v>
      </c>
      <c r="B88" s="1776"/>
      <c r="C88" s="1776"/>
      <c r="D88" s="1776"/>
      <c r="E88" s="1776"/>
      <c r="F88" s="1776"/>
      <c r="G88" s="1776"/>
      <c r="H88" s="1776"/>
      <c r="I88" s="1776"/>
      <c r="J88" s="1776"/>
      <c r="K88" s="1776"/>
      <c r="L88" s="1776"/>
      <c r="M88" s="1776"/>
      <c r="N88" s="1776"/>
    </row>
    <row r="89" spans="1:14" s="1543" customFormat="1">
      <c r="A89" s="1776" t="s">
        <v>621</v>
      </c>
      <c r="B89" s="1776"/>
      <c r="C89" s="1776"/>
      <c r="D89" s="1776"/>
      <c r="E89" s="1776"/>
      <c r="F89" s="1776"/>
      <c r="G89" s="1776"/>
      <c r="H89" s="1776"/>
      <c r="I89" s="1776"/>
      <c r="J89" s="1776"/>
      <c r="K89" s="1776"/>
      <c r="L89" s="1776"/>
      <c r="M89" s="1776"/>
      <c r="N89" s="1776"/>
    </row>
    <row r="90" spans="1:14">
      <c r="A90" s="1776" t="s">
        <v>746</v>
      </c>
      <c r="B90" s="1776"/>
      <c r="C90" s="1776"/>
      <c r="D90" s="1776"/>
      <c r="E90" s="1776"/>
      <c r="F90" s="1776"/>
      <c r="G90" s="1776"/>
      <c r="H90" s="1776"/>
      <c r="I90" s="1776"/>
      <c r="J90" s="1776"/>
      <c r="K90" s="1776"/>
      <c r="L90" s="1776"/>
      <c r="M90" s="1776"/>
      <c r="N90" s="1776"/>
    </row>
    <row r="91" spans="1:14">
      <c r="A91" s="1776" t="s">
        <v>747</v>
      </c>
      <c r="B91" s="1776"/>
      <c r="C91" s="1776"/>
      <c r="D91" s="1776"/>
      <c r="E91" s="1776"/>
      <c r="F91" s="1776"/>
      <c r="G91" s="1776"/>
      <c r="H91" s="1776"/>
      <c r="I91" s="1776"/>
      <c r="J91" s="1776"/>
      <c r="K91" s="1776"/>
      <c r="L91" s="1776"/>
      <c r="M91" s="1776"/>
      <c r="N91" s="1776"/>
    </row>
    <row r="92" spans="1:14">
      <c r="A92" s="1776" t="s">
        <v>624</v>
      </c>
      <c r="B92" s="1776"/>
      <c r="C92" s="1776"/>
      <c r="D92" s="1776"/>
      <c r="E92" s="1776"/>
      <c r="F92" s="1776"/>
      <c r="G92" s="1776"/>
      <c r="H92" s="1776"/>
      <c r="I92" s="1776"/>
      <c r="J92" s="1776"/>
      <c r="K92" s="1776"/>
      <c r="L92" s="1776"/>
      <c r="M92" s="1776"/>
      <c r="N92" s="1776"/>
    </row>
    <row r="93" spans="1:14">
      <c r="A93" s="1776" t="s">
        <v>748</v>
      </c>
      <c r="B93" s="1776"/>
      <c r="C93" s="1776"/>
      <c r="D93" s="1776"/>
      <c r="E93" s="1776"/>
      <c r="F93" s="1776"/>
      <c r="G93" s="1776"/>
      <c r="H93" s="1776"/>
      <c r="I93" s="1776"/>
      <c r="J93" s="1776"/>
      <c r="K93" s="1776"/>
      <c r="L93" s="1776"/>
      <c r="M93" s="1776"/>
      <c r="N93" s="1776"/>
    </row>
    <row r="94" spans="1:14">
      <c r="A94" s="1776" t="s">
        <v>749</v>
      </c>
      <c r="B94" s="1776"/>
      <c r="C94" s="1776"/>
      <c r="D94" s="1776"/>
      <c r="E94" s="1776"/>
      <c r="F94" s="1776"/>
      <c r="G94" s="1776"/>
      <c r="H94" s="1776"/>
      <c r="I94" s="1776"/>
      <c r="J94" s="1776"/>
      <c r="K94" s="1776"/>
      <c r="L94" s="1776"/>
      <c r="M94" s="1776"/>
      <c r="N94" s="1776"/>
    </row>
    <row r="95" spans="1:14">
      <c r="A95" s="1776" t="s">
        <v>750</v>
      </c>
      <c r="B95" s="1776"/>
      <c r="C95" s="1776"/>
      <c r="D95" s="1776"/>
      <c r="E95" s="1776"/>
      <c r="F95" s="1776"/>
      <c r="G95" s="1776"/>
      <c r="H95" s="1776"/>
      <c r="I95" s="1776"/>
      <c r="J95" s="1776"/>
      <c r="K95" s="1776"/>
      <c r="L95" s="1776"/>
      <c r="M95" s="1776"/>
      <c r="N95" s="1776"/>
    </row>
    <row r="96" spans="1:14">
      <c r="A96" s="1776" t="s">
        <v>751</v>
      </c>
      <c r="B96" s="1776"/>
      <c r="C96" s="1776"/>
      <c r="D96" s="1776"/>
      <c r="E96" s="1776"/>
      <c r="F96" s="1776"/>
      <c r="G96" s="1776"/>
      <c r="H96" s="1776"/>
      <c r="I96" s="1776"/>
      <c r="J96" s="1776"/>
      <c r="K96" s="1776"/>
      <c r="L96" s="1776"/>
      <c r="M96" s="1776"/>
      <c r="N96" s="1776"/>
    </row>
    <row r="97" spans="1:14">
      <c r="A97" s="1776" t="s">
        <v>752</v>
      </c>
      <c r="B97" s="1776"/>
      <c r="C97" s="1776"/>
      <c r="D97" s="1776"/>
      <c r="E97" s="1776"/>
      <c r="F97" s="1776"/>
      <c r="G97" s="1776"/>
      <c r="H97" s="1776"/>
      <c r="I97" s="1776"/>
      <c r="J97" s="1776"/>
      <c r="K97" s="1776"/>
      <c r="L97" s="1776"/>
      <c r="M97" s="1776"/>
      <c r="N97" s="1776"/>
    </row>
    <row r="98" spans="1:14">
      <c r="A98" s="1776" t="s">
        <v>753</v>
      </c>
      <c r="B98" s="1776"/>
      <c r="C98" s="1776"/>
      <c r="D98" s="1776"/>
      <c r="E98" s="1776"/>
      <c r="F98" s="1776"/>
      <c r="G98" s="1776"/>
      <c r="H98" s="1776"/>
      <c r="I98" s="1776"/>
      <c r="J98" s="1776"/>
      <c r="K98" s="1776"/>
      <c r="L98" s="1776"/>
      <c r="M98" s="1776"/>
      <c r="N98" s="1776"/>
    </row>
    <row r="99" spans="1:14">
      <c r="A99" s="1776" t="s">
        <v>754</v>
      </c>
      <c r="B99" s="1776"/>
      <c r="C99" s="1776"/>
      <c r="D99" s="1776"/>
      <c r="E99" s="1776"/>
      <c r="F99" s="1776"/>
      <c r="G99" s="1776"/>
      <c r="H99" s="1776"/>
      <c r="I99" s="1776"/>
      <c r="J99" s="1776"/>
      <c r="K99" s="1776"/>
      <c r="L99" s="1776"/>
      <c r="M99" s="1776"/>
      <c r="N99" s="1776"/>
    </row>
    <row r="100" spans="1:14">
      <c r="A100" s="1776" t="s">
        <v>755</v>
      </c>
      <c r="B100" s="1776"/>
      <c r="C100" s="1776"/>
      <c r="D100" s="1776"/>
      <c r="E100" s="1776"/>
      <c r="F100" s="1776"/>
      <c r="G100" s="1776"/>
      <c r="H100" s="1776"/>
      <c r="I100" s="1776"/>
      <c r="J100" s="1776"/>
      <c r="K100" s="1776"/>
      <c r="L100" s="1776"/>
      <c r="M100" s="1776"/>
      <c r="N100" s="1776"/>
    </row>
    <row r="101" spans="1:14" ht="15">
      <c r="A101" s="1780"/>
      <c r="B101" s="1780"/>
      <c r="C101" s="1780"/>
      <c r="D101" s="1780"/>
      <c r="E101" s="1780"/>
      <c r="F101" s="1780"/>
      <c r="G101" s="1780"/>
      <c r="H101" s="1780"/>
      <c r="I101" s="1780"/>
      <c r="J101" s="1780"/>
      <c r="K101" s="1780"/>
      <c r="L101" s="1780"/>
      <c r="M101" s="1780"/>
      <c r="N101" s="1780"/>
    </row>
  </sheetData>
  <mergeCells count="76">
    <mergeCell ref="A14:N14"/>
    <mergeCell ref="A35:N35"/>
    <mergeCell ref="A30:N30"/>
    <mergeCell ref="A97:N97"/>
    <mergeCell ref="A85:N85"/>
    <mergeCell ref="A86:N86"/>
    <mergeCell ref="A87:N87"/>
    <mergeCell ref="A88:N88"/>
    <mergeCell ref="A89:N89"/>
    <mergeCell ref="A90:N90"/>
    <mergeCell ref="A91:N91"/>
    <mergeCell ref="A92:N92"/>
    <mergeCell ref="A93:N93"/>
    <mergeCell ref="A94:N94"/>
    <mergeCell ref="A95:N95"/>
    <mergeCell ref="A84:N84"/>
    <mergeCell ref="A98:N98"/>
    <mergeCell ref="A99:N99"/>
    <mergeCell ref="A100:N100"/>
    <mergeCell ref="A101:N101"/>
    <mergeCell ref="A96:N96"/>
    <mergeCell ref="A81:N81"/>
    <mergeCell ref="A80:N80"/>
    <mergeCell ref="A82:N82"/>
    <mergeCell ref="A68:N68"/>
    <mergeCell ref="A72:N72"/>
    <mergeCell ref="A70:N70"/>
    <mergeCell ref="A71:N71"/>
    <mergeCell ref="A76:N76"/>
    <mergeCell ref="A77:N77"/>
    <mergeCell ref="A78:N78"/>
    <mergeCell ref="A79:N79"/>
    <mergeCell ref="A52:N52"/>
    <mergeCell ref="A53:N53"/>
    <mergeCell ref="A54:N54"/>
    <mergeCell ref="A65:N65"/>
    <mergeCell ref="A66:N66"/>
    <mergeCell ref="A57:N57"/>
    <mergeCell ref="A64:N64"/>
    <mergeCell ref="A58:N58"/>
    <mergeCell ref="A60:N60"/>
    <mergeCell ref="A61:N61"/>
    <mergeCell ref="A63:N63"/>
    <mergeCell ref="A62:N62"/>
    <mergeCell ref="A1:N1"/>
    <mergeCell ref="A3:N3"/>
    <mergeCell ref="A4:N4"/>
    <mergeCell ref="A6:N6"/>
    <mergeCell ref="A36:N36"/>
    <mergeCell ref="A8:N8"/>
    <mergeCell ref="A9:N9"/>
    <mergeCell ref="A10:N10"/>
    <mergeCell ref="A12:N12"/>
    <mergeCell ref="A15:N15"/>
    <mergeCell ref="A16:N16"/>
    <mergeCell ref="A17:N17"/>
    <mergeCell ref="A31:N31"/>
    <mergeCell ref="A32:N32"/>
    <mergeCell ref="A33:N33"/>
    <mergeCell ref="A13:N13"/>
    <mergeCell ref="A18:N18"/>
    <mergeCell ref="A42:N42"/>
    <mergeCell ref="O38:AB38"/>
    <mergeCell ref="A7:N7"/>
    <mergeCell ref="A69:N69"/>
    <mergeCell ref="A39:N39"/>
    <mergeCell ref="A41:N41"/>
    <mergeCell ref="A55:N55"/>
    <mergeCell ref="A44:N44"/>
    <mergeCell ref="A45:N45"/>
    <mergeCell ref="A46:N46"/>
    <mergeCell ref="A47:N47"/>
    <mergeCell ref="A48:N48"/>
    <mergeCell ref="A49:N49"/>
    <mergeCell ref="A50:N50"/>
    <mergeCell ref="A51:N51"/>
  </mergeCells>
  <hyperlinks>
    <hyperlink ref="A4:N4" location="'Fig 2.1'!A1" display="Figure 2.1 – Dépenses du système de retraite en % du PIB observées et projetées"/>
    <hyperlink ref="A5" location="'Figure I'!A1" display="Figure I - Part des dépenses (publiques et privées) dans le PIB en 2002 et 2015 dans les pays suivis par le COR"/>
    <hyperlink ref="A6:N6" location="'Fig 2.3'!A1" display="Figure 2.3– Les déterminants de l’évolution de la masse des pensions"/>
    <hyperlink ref="A7:N7" location="'Fig 2.4'!A1" display="Figure 2.4 – Âge moyen conjoncturel de départ à la retraite"/>
    <hyperlink ref="A8:N8" location="'Fig 2.5'!A1" display="Figure 2.5 – Effectifs de retraités et de cotisants observés et projetés"/>
    <hyperlink ref="A9:N9" location="'Tab 2.1'!A1" display="Tableau 2.1 – Dépenses en part de PIB (%) en 2020 et 2019 et écart de dépenses entre 2020 et 2019 (en point de %)"/>
    <hyperlink ref="A10:N10" location="'Tab 2.2'!A1" display="Tableau 2.2 - Écarts 2020-2019 de masses de dépenses et de PIB en valeur"/>
    <hyperlink ref="A13:N13" location="'Fig 2.6'!A1" display="Figure 2.6 – Ressources observées et projetées du système de retraite en % dans le PIB selon la convention comptable retenue"/>
    <hyperlink ref="A14:N14" location="'Fig 2.7'!A1" display="Figure 2.7 – Taux de cotisation employeur CNAV+AGIRC-ARRCO (salarié sous le plafond de la Sécurité sociale) et de la CNRACL et taux de contribution des employeurs de fonctionnaires de l'État (CAS « pensions »)"/>
    <hyperlink ref="A15:N15" location="'Fig 2.8'!A1" display="Figure 2.8 - Contribution de l’État selon les trois conventions comptables"/>
    <hyperlink ref="A16:N16" location="'Fig 2.9'!A1" display="Figure 2.9 – Les déterminants de l’évolution des ressources du système de retraite"/>
    <hyperlink ref="A17:N17" location="'Fig 2.10'!A1" display="Figure 2.10 – Solde financier observé du système de retraite"/>
    <hyperlink ref="A18:N18" location="'Fig 2.11'!A1" display="Figure 2.11 – Ressources observées et projetées du système de retraite en % du PIB selon la convention comptable retenue"/>
    <hyperlink ref="A19" location="'Tab 2.3'!A1" display="Tableau 2.3 – Montants des réserves financières et des provisions au sein du système de retraite par répartition au 31 décembre 2019"/>
    <hyperlink ref="A20" location="'Tab 2.4'!A1" display="Tableau 2.4 – Montants des provisions au sein des régimes préfinancés au 31 décembre 2019"/>
    <hyperlink ref="A21" location="'Tab 2.5'!A1" display="Tableau 2.5 - Écarts 2020-2019 de ressources en part de PIB (convention EEC)"/>
    <hyperlink ref="A22" location="'Tab 2.6'!A1" display="Tableau 2.6 - Écarts 2020-2019 de solde en part de PIB (convention EEC)"/>
    <hyperlink ref="A23" location="'Tab 2.7'!A1" display="Tableau 2.7 - Écarts 2020-2019 de ressources en part de PIB (convention TCC)"/>
    <hyperlink ref="A24" location="'Tab 2.8'!A1" display="Tableau 2.8 - Écarts 2020-2019 de solde en part de PIB (convention TCC)"/>
    <hyperlink ref="A25" location="'Tab 2.9'!A1" display="Tableau 2.9 - Écarts 2020-2019 de ressources en part de PIB (convention EPR)"/>
    <hyperlink ref="A26" location="'Tab 2.10'!A1" display="Tableau 2.10 - Écarts 2020-2019 de solde en part de PIB (convention EPR)"/>
    <hyperlink ref="A27" location="'Tab 2.11'!A1" display="Tableau 2.11 – Solde financier moyen à l’horizon de 25 ans en % du PIB"/>
    <hyperlink ref="A28" location="'Tab 2.12'!A1" display="Tableau 2.12 – Solde financier moyen à l’horizon 2070 en % du PIB"/>
    <hyperlink ref="A31:N31" location="'Fig 2.12'!A1" display="Figure 2.12 – Sensibilité de la part des dépenses de retraite projetée dans le PIB aux hypothèses démographiques"/>
    <hyperlink ref="A32:N32" location="'Fig 2.13'!A1" display="Figure 2.13 – Sensibilité de la part des dépenses de retraite projetée dans le PIB à l’hypothèse de taux de chômage"/>
    <hyperlink ref="A33:N33" location="'Fig 2.14'!A1" display="Figure 2.14 – Sensibilité de la part des dépenses de retraite projetée dans le PIB à l’hypothèse de part des primes dans la fonction publique"/>
    <hyperlink ref="A36:N36" location="'Fig 2.15'!A1" display="Figure 2.15 – Niveau de l’écart de production (PIB effectif - PIB potentiel)"/>
    <hyperlink ref="A37" location="'Tab 2.13'!A1" display="Tableau 2.13 - Décomposition du solde financier du système de retraite en % du PIB"/>
    <hyperlink ref="A38" location="'Tab 2.14'!A1" display="Tableau 2.14 – Ajustement de l’âge conjoncturel pour équilibrer structurellement le système de retraite chaque année jusqu’à 2070"/>
    <hyperlink ref="A39:N39" location="'Tab 2.15'!A1" display="Tableau 2.15 – Ajustement de la pension relative pour équilibrer structurellement le système de retraite chaque année jusqu’à 2070"/>
    <hyperlink ref="A40" location="'Tab 2.16'!A1" display="Tableau 2.16 – Ajustement du taux de prélèvement pour équilibrer structurellement le système de retraite chaque année jusqu’à 2070"/>
    <hyperlink ref="A41:N41" location="'Tab 2.17'!A1" display="Tableau 2.17 – Solde structurel moyen à l’horizon de 25 ans en pourcentage de la masse des revenus d’activité et des prestations versées"/>
    <hyperlink ref="A42:N42" location="'Tab 2.18'!A1" display="Tableau 2.18 – Solde financier moyen à l’horizon de 25 ans en % du PIBSolde structurel moyen à l’horizon 2070 en pourcentage de la masse des revenus d’activité et des prestations versées"/>
    <hyperlink ref="A45:N45" location="'Fig 2.16'!A1" display="Figure 2.16 – Taux de cotisation moyen pour la retraite sur l’ensemble de la carrière pour le cas type de non-cadre du secteur privé (cas type n° 2 du COR)"/>
    <hyperlink ref="A46:N46" location="'Fig 2.17'!A1" display="Figure 2.17 – Durée de carrière en nombre d’années"/>
    <hyperlink ref="A47:N47" location="'Fig 2.18'!A1" display="Figure 2.18 – Durée de carrière en proportion de la durée de vie totale"/>
    <hyperlink ref="A48:N48" location="'Fig 2.19'!A1" display="Figure 2.19 – Taux de remplacement net à la liquidation du cas type de non-cadre du secteur privé"/>
    <hyperlink ref="A49:N49" location="'Fig 2.20'!A1" display="Figure 2.20 – Taux de remplacement net moyen sur le cycle de vie pour le cas type de non-cadre du secteur privé"/>
    <hyperlink ref="A50:N51" location="'Fig 2.21'!A1" display="Figure 2.21 – Taux de remplacement net à la liquidation du cas type de fonctionnaire sédentaire de catégorie B"/>
    <hyperlink ref="A51:N51" location="'Fig 2.22'!A1" display="Figure 2.22 – Taux de remplacement net moyen sur le cycle de vie pour le cas type de fonctionnaire sédentaire de catégorie B"/>
    <hyperlink ref="A52:N52" location="'Fig 2.23'!A1" display="Figure 2.23 – Durée de retraite en nombre d’années"/>
    <hyperlink ref="A53:N53" location="'Fig 2.24'!A1" display="Figure 2.24 – Durée de retraite en proportion de la durée de vie totale"/>
    <hyperlink ref="A54:N54" location="'Fig 2.25'!A1" display="Figure 2.25 – Décomposition de la durée de vie"/>
    <hyperlink ref="A55:N55" location="'Fig 2.26'!A1" display="Figure 2.26 – Taux de rendement interne du cas type de salarié non-cadre du secteur privé à carrière complète"/>
    <hyperlink ref="A58:N58" location="'Fig 2.27'!A1" display="Figure 2.27 – Niveau de vie moyen selon l’âge rapporté à celui de l’ensemble de la population en 2018"/>
    <hyperlink ref="A59" location="'Fig 2.28'!A1" display="Figure 2.28 - Niveau de vie des seniors rapporté au niveau de vie de l’ensemble de la population en 2016 dans différents pays de l’OCDE"/>
    <hyperlink ref="A60:N60" location="'Fig 2.29'!A1" display="Figure 2.29 - Pension nette moyenne de l'ensemble des retraités (en euros constants 2018 par mois)"/>
    <hyperlink ref="A61:N61" location="'Fig 2.30'!A1" display="Figure 2.30 – Pension nette relative : pension nette moyenne rapportée au revenu d'activité net moyen"/>
    <hyperlink ref="A62:N62" location="'Fig 2.31'!A1" display="Figure 2.31 - Évolution du niveau de vie moyen des retraités : passage de la pension brute au revenu disponible (en euros constants 2018)"/>
    <hyperlink ref="A63:N63" location="'Fig 2.32'!A1" display="Figure 2.32 - Évolution du niveau de vie moyen des retraités entre 1996 et 2018 comparé aux actifs et à l'ensemble de la population"/>
    <hyperlink ref="A64:N64" location="'Fig 2.33'!A1" display="Figure 2.33 - Niveau de vie relatif des retraités : évolutions récentes (niveau de vie moyen des retraités rapporté à celui de l’ensemble de la population)"/>
    <hyperlink ref="A65:N65" location="'Fig 2.34'!A1" display="Figure 2.34 - Pension nette moyenne et revenu net d’activité moyen en projection"/>
    <hyperlink ref="A66:N66" location="'Fig 2.35'!A1" display="Figure 2.35 - Pension nette relative en projection (pension nette moyenne de l'ensemble des retraités rapportée au revenu d'activité net moyen)"/>
    <hyperlink ref="A67" location="'Fig 2.36'!A1" display="Figure 2.36 – Niveau de vie relatif des retraités par le passé et en projection (niveau de vie moyen des retraités rapporté à celui de l’ensemble de la population)"/>
    <hyperlink ref="A68:N68" location="'Fig 2.37'!A1" display="Figure 2.37 – Profil du niveau de vie sur cycle de vie, simulé pour une famille type, couple de non-cadres avec 0 à 3 enfants (en euros 2020 par unité de consommation, déflatés de la croissance du SMPT)"/>
    <hyperlink ref="A69:N69" location="'Tab 2.19'!A1" display="Tableau 2.19 – Taux de remplacement sur cycle de vie en termes de niveau de vie (rapport entre le niveau de vie durant la retraite et durant la vie active) comparé au taux de remplacement à la liquidation "/>
    <hyperlink ref="A70:N70" location="'Fig 2.38'!A1" display="Figure 2.38 – Évolutions du pouvoir d’achat au cours de la retraite"/>
    <hyperlink ref="A71:N71" location="'Tab 2.20'!A1" display="Tableau 2.20 - Inégalités de niveau de vie parmi les retraités, les actifs et l’ensemble de la population en 2018"/>
    <hyperlink ref="A72:N72" location="'Fig 2.39'!A1" display="Figure 2.39 - Inégalités de niveau de vie parmi les retraités, les actifs et l’ensemble de la population : évolution du rapport interdécile de 1996 à 2018"/>
    <hyperlink ref="A73" location="'Tab 2.21'!A1" display="Tableau 2.21 - Pension brute moyenne de droit direct (y compris majoration pour 3 enfants ou plus), selon le régime principal d’affiliation au cours de la carrière, fin 2018 (en euros par mois)"/>
    <hyperlink ref="A74" location="'Tab 2.22'!A1" display="Tableau 2.22 - Taux de remplacement net pour les cas types du COR pour la génération 1958 (sauf aide-soignant : génération 1963 et policier : génération 1968)"/>
    <hyperlink ref="A77:N77" location="'Fig 2.40'!A1" display="Figure 2.40 - Le taux de pauvreté monétaire des retraités"/>
    <hyperlink ref="A78:N78" location="'Fig 2.41'!A1" display="Figure 2.41 – L’intensité de la pauvreté des retraités"/>
    <hyperlink ref="A79:N79" location="'Fig 2.42'!A1" display="Figure 2.42 - Taux de pauvreté en conditions de vie des retraités"/>
    <hyperlink ref="A80:N80" location="'Fig 2.43'!A1" display="Figure 2.43 – Rapport entre le seuil de pension nette des 10 % les moins aisés et la pension nette moyenne"/>
    <hyperlink ref="A81:N81" location="'Fig 2.44'!A1" display="Figure 2.44 – Taux de remplacement net à l'issue d'une carrière entièrement cotisée au SMIC"/>
    <hyperlink ref="A82:N82" location="'Fig 2.45'!A1" display="Figure 2.45 – Pension nette à l'issue d'une carrière entièrement cotisée au SMIC rapportée au montant de l’ASPA (minimum vieillesse)"/>
    <hyperlink ref="A85:N85" location="'Fig 2.46'!A1" display="Figure 2.46 – Taux d’emploi (au sens du BIT) par tranches d’âge quinquennales des femmes et des hommes en 2019"/>
    <hyperlink ref="A86:N86" location="'Fig 2.47'!A1" display="Figure 2.47 – Évolution de l’écart du taux d’emploi (au sens du BIT) entre les femmes et les hommes, par tranches d’âge quinquennales, de 1975 à 2019"/>
    <hyperlink ref="A87:N87" location="'Fig 2.48'!A1" display="Figure 2.48 – Évolution du taux de chômage (au sens du BIT) des femmes et des hommes, de 1975 à 2019"/>
    <hyperlink ref="A88:N88" location="'Fig 2.49'!A1" display="Figure 2.49 – Évolution de la part de l'emploi à temps partiel dans l'emploi total des femmes et des hommes de 1975 à 2019"/>
    <hyperlink ref="A89:N89" location="'Fig 2.50'!A1" display="Figure 2.50 – Évolution du salaire annuel net moyen des femmes et des hommes, en équivalent temps plein, en euros courants de 1995 à 2016"/>
    <hyperlink ref="A90:N90" location="'Fig 2.51'!A1" display="Figure 2.51 – Durée moyenne d’assurance validée tous régimes des femmes rapportée à celle des hommes (retraités de la CNAV)"/>
    <hyperlink ref="A91:N91" location="'Fig 2.52'!A1" display="Figure 2.52 – Décomposition des durées moyenne d’assurance validées par les femmes et les hommes selon les modalités (retraités de la CNAV)"/>
    <hyperlink ref="A92:N92" location="'Fig 2.53'!A1" display="Figure 2.53 – Montant brut moyen des pensions des femmes rapporté à celui des hommes"/>
    <hyperlink ref="A93:N93" location="'Fig 2.54'!A1" display="Figure 2.54 – Décomposition de la pension moyenne totale en pension moyenne de droit direct et de réversion pour les femmes et les hommes en 2006 et 2016"/>
    <hyperlink ref="A94:N94" location="'Fig 2.55'!A1" display="Figure 2.55 – Contribution des pensions moyennes de droit direct et de réversion à l'écart de pension moyenne totale projeté entre les femmes et les hommes (scénario  1,3 %)"/>
    <hyperlink ref="A95:N95" location="'Tab 2.23'!A1" display="Tableau 2.23 – Part des dispositifs de solidarité dans les montants de pension de droit direct des femmes et des hommes en 2016"/>
    <hyperlink ref="A96:N96" location="'Tab 2.24'!A1" display="Tableau 2.24 – Montants mensuels moyens des pensions de droit direct, avec ou sans dispositifs de solidarité, des femmes et des hommes âgés de 62 ans et plus en 2016"/>
    <hyperlink ref="A97:N97" location="'Tab 2.25'!A1" display="Tableau 2.25 – Montants mensuels moyens des pensions de droit direct, avec ou sans majorations pour trois enfants, des femmes et des hommes en 2016"/>
    <hyperlink ref="A98:N98" location="'Tab 2.26'!A1" display="Tableau 2.26 – Niveau de vie moyen et taux de pauvreté des femmes et des hommes retraités selon les situations conjugale et matrimoniale en 2018"/>
    <hyperlink ref="A99:N99" location="'Fig 2.56'!A1" display="Figure 2.56 – Âge moyen de départ à la retraite des femmes et des hommes, en années"/>
    <hyperlink ref="A100:N100" location="'Fig 2.57'!A1" display="Figure 2.57 – Durée moyenne de retraite des femmes et des hommes, en année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G30"/>
  <sheetViews>
    <sheetView topLeftCell="A10" workbookViewId="0">
      <selection activeCell="AC21" sqref="AC21"/>
    </sheetView>
  </sheetViews>
  <sheetFormatPr baseColWidth="10" defaultColWidth="10.85546875" defaultRowHeight="15"/>
  <cols>
    <col min="1" max="1" width="10.85546875" style="645"/>
    <col min="2" max="2" width="17.42578125" style="645" customWidth="1"/>
    <col min="3" max="3" width="13" style="645" customWidth="1"/>
    <col min="4" max="23" width="6.85546875" style="645" customWidth="1"/>
    <col min="24" max="28" width="6.85546875" style="645" hidden="1" customWidth="1"/>
    <col min="29" max="79" width="6.85546875" style="645" customWidth="1"/>
    <col min="80" max="83" width="6.85546875" style="1771" customWidth="1"/>
    <col min="84" max="189" width="10.85546875" style="1771"/>
    <col min="190" max="16384" width="10.85546875" style="645"/>
  </cols>
  <sheetData>
    <row r="1" spans="1:189" ht="15.75">
      <c r="A1" s="675" t="s">
        <v>368</v>
      </c>
    </row>
    <row r="2" spans="1:189" ht="15.75">
      <c r="A2" s="675"/>
    </row>
    <row r="3" spans="1:189" s="646" customFormat="1" ht="15.75" thickBot="1">
      <c r="B3" s="1720" t="s">
        <v>763</v>
      </c>
      <c r="C3" s="673"/>
      <c r="U3" s="672"/>
      <c r="CB3" s="1767"/>
      <c r="CC3" s="1767"/>
      <c r="CD3" s="1767"/>
      <c r="CE3" s="1767"/>
      <c r="CF3" s="1767"/>
      <c r="CG3" s="1767"/>
      <c r="CH3" s="1767"/>
      <c r="CI3" s="1767"/>
      <c r="CJ3" s="1767"/>
      <c r="CK3" s="1767"/>
      <c r="CL3" s="1767"/>
      <c r="CM3" s="1767"/>
      <c r="CN3" s="1767"/>
      <c r="CO3" s="1767"/>
      <c r="CP3" s="1767"/>
      <c r="CQ3" s="1767"/>
      <c r="CR3" s="1767"/>
      <c r="CS3" s="1767"/>
      <c r="CT3" s="1767"/>
      <c r="CU3" s="1767"/>
      <c r="CV3" s="1767"/>
      <c r="CW3" s="1767"/>
      <c r="CX3" s="1767"/>
      <c r="CY3" s="1767"/>
      <c r="CZ3" s="1767"/>
      <c r="DA3" s="1767"/>
      <c r="DB3" s="1767"/>
      <c r="DC3" s="1767"/>
      <c r="DD3" s="1767"/>
      <c r="DE3" s="1767"/>
      <c r="DF3" s="1767"/>
      <c r="DG3" s="1767"/>
      <c r="DH3" s="1767"/>
      <c r="DI3" s="1767"/>
      <c r="DJ3" s="1767"/>
      <c r="DK3" s="1767"/>
      <c r="DL3" s="1767"/>
      <c r="DM3" s="1767"/>
      <c r="DN3" s="1767"/>
      <c r="DO3" s="1767"/>
      <c r="DP3" s="1767"/>
      <c r="DQ3" s="1767"/>
      <c r="DR3" s="1767"/>
      <c r="DS3" s="1767"/>
      <c r="DT3" s="1767"/>
      <c r="DU3" s="1767"/>
      <c r="DV3" s="1767"/>
      <c r="DW3" s="1767"/>
      <c r="DX3" s="1767"/>
      <c r="DY3" s="1767"/>
      <c r="DZ3" s="1767"/>
      <c r="EA3" s="1767"/>
      <c r="EB3" s="1767"/>
      <c r="EC3" s="1767"/>
      <c r="ED3" s="1767"/>
      <c r="EE3" s="1767"/>
      <c r="EF3" s="1767"/>
      <c r="EG3" s="1767"/>
      <c r="EH3" s="1767"/>
      <c r="EI3" s="1767"/>
      <c r="EJ3" s="1767"/>
      <c r="EK3" s="1767"/>
      <c r="EL3" s="1767"/>
      <c r="EM3" s="1767"/>
      <c r="EN3" s="1767"/>
      <c r="EO3" s="1767"/>
      <c r="EP3" s="1767"/>
      <c r="EQ3" s="1767"/>
      <c r="ER3" s="1767"/>
      <c r="ES3" s="1767"/>
      <c r="ET3" s="1767"/>
      <c r="EU3" s="1767"/>
      <c r="EV3" s="1767"/>
      <c r="EW3" s="1767"/>
      <c r="EX3" s="1767"/>
      <c r="EY3" s="1767"/>
      <c r="EZ3" s="1767"/>
      <c r="FA3" s="1767"/>
      <c r="FB3" s="1767"/>
      <c r="FC3" s="1767"/>
      <c r="FD3" s="1767"/>
      <c r="FE3" s="1767"/>
      <c r="FF3" s="1767"/>
      <c r="FG3" s="1767"/>
      <c r="FH3" s="1767"/>
      <c r="FI3" s="1767"/>
      <c r="FJ3" s="1767"/>
      <c r="FK3" s="1767"/>
      <c r="FL3" s="1767"/>
      <c r="FM3" s="1767"/>
      <c r="FN3" s="1767"/>
      <c r="FO3" s="1767"/>
      <c r="FP3" s="1767"/>
      <c r="FQ3" s="1767"/>
      <c r="FR3" s="1767"/>
      <c r="FS3" s="1767"/>
      <c r="FT3" s="1767"/>
      <c r="FU3" s="1767"/>
      <c r="FV3" s="1767"/>
      <c r="FW3" s="1767"/>
      <c r="FX3" s="1767"/>
      <c r="FY3" s="1767"/>
      <c r="FZ3" s="1767"/>
      <c r="GA3" s="1767"/>
      <c r="GB3" s="1767"/>
      <c r="GC3" s="1767"/>
      <c r="GD3" s="1767"/>
      <c r="GE3" s="1767"/>
      <c r="GF3" s="1767"/>
      <c r="GG3" s="1767"/>
    </row>
    <row r="4" spans="1:189" s="653" customFormat="1" ht="15.75" thickBot="1">
      <c r="B4" s="761"/>
      <c r="C4" s="762"/>
      <c r="D4" s="671">
        <v>2000</v>
      </c>
      <c r="E4" s="670">
        <v>2001</v>
      </c>
      <c r="F4" s="670">
        <v>2002</v>
      </c>
      <c r="G4" s="670">
        <v>2003</v>
      </c>
      <c r="H4" s="670">
        <v>2004</v>
      </c>
      <c r="I4" s="670">
        <v>2005</v>
      </c>
      <c r="J4" s="670">
        <v>2006</v>
      </c>
      <c r="K4" s="670">
        <v>2007</v>
      </c>
      <c r="L4" s="670">
        <v>2008</v>
      </c>
      <c r="M4" s="670">
        <v>2009</v>
      </c>
      <c r="N4" s="670">
        <v>2010</v>
      </c>
      <c r="O4" s="670">
        <v>2011</v>
      </c>
      <c r="P4" s="670">
        <v>2012</v>
      </c>
      <c r="Q4" s="670">
        <v>2013</v>
      </c>
      <c r="R4" s="670">
        <v>2014</v>
      </c>
      <c r="S4" s="670">
        <v>2015</v>
      </c>
      <c r="T4" s="670">
        <v>2016</v>
      </c>
      <c r="U4" s="670">
        <v>2017</v>
      </c>
      <c r="V4" s="670">
        <v>2018</v>
      </c>
      <c r="W4" s="670">
        <v>2019</v>
      </c>
      <c r="X4" s="678"/>
      <c r="Y4" s="678"/>
      <c r="Z4" s="678"/>
      <c r="AA4" s="678"/>
      <c r="AC4" s="670">
        <v>2020</v>
      </c>
      <c r="AD4" s="670">
        <v>2021</v>
      </c>
      <c r="AE4" s="670">
        <v>2022</v>
      </c>
      <c r="AF4" s="670">
        <v>2023</v>
      </c>
      <c r="AG4" s="670">
        <v>2024</v>
      </c>
      <c r="AH4" s="670">
        <v>2025</v>
      </c>
      <c r="AI4" s="670">
        <v>2026</v>
      </c>
      <c r="AJ4" s="670">
        <v>2027</v>
      </c>
      <c r="AK4" s="670">
        <v>2028</v>
      </c>
      <c r="AL4" s="670">
        <v>2029</v>
      </c>
      <c r="AM4" s="670">
        <v>2030</v>
      </c>
      <c r="AN4" s="670">
        <v>2031</v>
      </c>
      <c r="AO4" s="670">
        <v>2032</v>
      </c>
      <c r="AP4" s="670">
        <v>2033</v>
      </c>
      <c r="AQ4" s="670">
        <v>2034</v>
      </c>
      <c r="AR4" s="670">
        <v>2035</v>
      </c>
      <c r="AS4" s="670">
        <v>2036</v>
      </c>
      <c r="AT4" s="670">
        <v>2037</v>
      </c>
      <c r="AU4" s="670">
        <v>2038</v>
      </c>
      <c r="AV4" s="670">
        <v>2039</v>
      </c>
      <c r="AW4" s="670">
        <v>2040</v>
      </c>
      <c r="AX4" s="670">
        <v>2041</v>
      </c>
      <c r="AY4" s="670">
        <v>2042</v>
      </c>
      <c r="AZ4" s="670">
        <v>2043</v>
      </c>
      <c r="BA4" s="670">
        <v>2044</v>
      </c>
      <c r="BB4" s="670">
        <v>2045</v>
      </c>
      <c r="BC4" s="670">
        <v>2046</v>
      </c>
      <c r="BD4" s="670">
        <v>2047</v>
      </c>
      <c r="BE4" s="670">
        <v>2048</v>
      </c>
      <c r="BF4" s="670">
        <v>2049</v>
      </c>
      <c r="BG4" s="670">
        <v>2050</v>
      </c>
      <c r="BH4" s="670">
        <v>2051</v>
      </c>
      <c r="BI4" s="670">
        <v>2052</v>
      </c>
      <c r="BJ4" s="670">
        <v>2053</v>
      </c>
      <c r="BK4" s="670">
        <v>2054</v>
      </c>
      <c r="BL4" s="670">
        <v>2055</v>
      </c>
      <c r="BM4" s="670">
        <v>2056</v>
      </c>
      <c r="BN4" s="670">
        <v>2057</v>
      </c>
      <c r="BO4" s="670">
        <v>2058</v>
      </c>
      <c r="BP4" s="670">
        <v>2059</v>
      </c>
      <c r="BQ4" s="670">
        <v>2060</v>
      </c>
      <c r="BR4" s="670">
        <v>2061</v>
      </c>
      <c r="BS4" s="670">
        <v>2062</v>
      </c>
      <c r="BT4" s="670">
        <v>2063</v>
      </c>
      <c r="BU4" s="670">
        <v>2064</v>
      </c>
      <c r="BV4" s="670">
        <v>2065</v>
      </c>
      <c r="BW4" s="670">
        <v>2066</v>
      </c>
      <c r="BX4" s="670">
        <v>2067</v>
      </c>
      <c r="BY4" s="670">
        <v>2068</v>
      </c>
      <c r="BZ4" s="670">
        <v>2069</v>
      </c>
      <c r="CA4" s="1769">
        <v>2070</v>
      </c>
      <c r="CB4" s="1766"/>
      <c r="CC4" s="1766"/>
      <c r="CD4" s="1766"/>
      <c r="CE4" s="1766"/>
      <c r="CF4" s="1766">
        <v>2020</v>
      </c>
      <c r="CG4" s="1766">
        <v>2021</v>
      </c>
      <c r="CH4" s="1766">
        <v>2022</v>
      </c>
      <c r="CI4" s="1766">
        <v>2023</v>
      </c>
      <c r="CJ4" s="1766">
        <v>2024</v>
      </c>
      <c r="CK4" s="1766">
        <v>2025</v>
      </c>
      <c r="CL4" s="1766">
        <v>2026</v>
      </c>
      <c r="CM4" s="1766">
        <v>2027</v>
      </c>
      <c r="CN4" s="1766">
        <v>2028</v>
      </c>
      <c r="CO4" s="1766">
        <v>2029</v>
      </c>
      <c r="CP4" s="1766">
        <v>2030</v>
      </c>
      <c r="CQ4" s="1766">
        <v>2031</v>
      </c>
      <c r="CR4" s="1766">
        <v>2032</v>
      </c>
      <c r="CS4" s="1766">
        <v>2033</v>
      </c>
      <c r="CT4" s="1766">
        <v>2034</v>
      </c>
      <c r="CU4" s="1766">
        <v>2035</v>
      </c>
      <c r="CV4" s="1766">
        <v>2036</v>
      </c>
      <c r="CW4" s="1766">
        <v>2037</v>
      </c>
      <c r="CX4" s="1766">
        <v>2038</v>
      </c>
      <c r="CY4" s="1766">
        <v>2039</v>
      </c>
      <c r="CZ4" s="1766">
        <v>2040</v>
      </c>
      <c r="DA4" s="1766">
        <v>2041</v>
      </c>
      <c r="DB4" s="1766">
        <v>2042</v>
      </c>
      <c r="DC4" s="1766">
        <v>2043</v>
      </c>
      <c r="DD4" s="1766">
        <v>2044</v>
      </c>
      <c r="DE4" s="1766">
        <v>2045</v>
      </c>
      <c r="DF4" s="1766">
        <v>2046</v>
      </c>
      <c r="DG4" s="1766">
        <v>2047</v>
      </c>
      <c r="DH4" s="1766">
        <v>2048</v>
      </c>
      <c r="DI4" s="1766">
        <v>2049</v>
      </c>
      <c r="DJ4" s="1766">
        <v>2050</v>
      </c>
      <c r="DK4" s="1766">
        <v>2051</v>
      </c>
      <c r="DL4" s="1766">
        <v>2052</v>
      </c>
      <c r="DM4" s="1766">
        <v>2053</v>
      </c>
      <c r="DN4" s="1766">
        <v>2054</v>
      </c>
      <c r="DO4" s="1766">
        <v>2055</v>
      </c>
      <c r="DP4" s="1766">
        <v>2056</v>
      </c>
      <c r="DQ4" s="1766">
        <v>2057</v>
      </c>
      <c r="DR4" s="1766">
        <v>2058</v>
      </c>
      <c r="DS4" s="1766">
        <v>2059</v>
      </c>
      <c r="DT4" s="1766">
        <v>2060</v>
      </c>
      <c r="DU4" s="1766">
        <v>2061</v>
      </c>
      <c r="DV4" s="1766">
        <v>2062</v>
      </c>
      <c r="DW4" s="1766">
        <v>2063</v>
      </c>
      <c r="DX4" s="1766">
        <v>2064</v>
      </c>
      <c r="DY4" s="1766">
        <v>2065</v>
      </c>
      <c r="DZ4" s="1766">
        <v>2066</v>
      </c>
      <c r="EA4" s="1766">
        <v>2067</v>
      </c>
      <c r="EB4" s="1766">
        <v>2068</v>
      </c>
      <c r="EC4" s="1766">
        <v>2069</v>
      </c>
      <c r="ED4" s="1766">
        <v>2070</v>
      </c>
      <c r="EE4" s="1766"/>
      <c r="EF4" s="1766"/>
      <c r="EG4" s="1766"/>
      <c r="EH4" s="1767"/>
      <c r="EI4" s="1766">
        <v>2020</v>
      </c>
      <c r="EJ4" s="1766">
        <v>2021</v>
      </c>
      <c r="EK4" s="1766">
        <v>2022</v>
      </c>
      <c r="EL4" s="1766">
        <v>2023</v>
      </c>
      <c r="EM4" s="1766">
        <v>2024</v>
      </c>
      <c r="EN4" s="1766">
        <v>2025</v>
      </c>
      <c r="EO4" s="1766">
        <v>2026</v>
      </c>
      <c r="EP4" s="1766">
        <v>2027</v>
      </c>
      <c r="EQ4" s="1766">
        <v>2028</v>
      </c>
      <c r="ER4" s="1766">
        <v>2029</v>
      </c>
      <c r="ES4" s="1766">
        <v>2030</v>
      </c>
      <c r="ET4" s="1766">
        <v>2031</v>
      </c>
      <c r="EU4" s="1766">
        <v>2032</v>
      </c>
      <c r="EV4" s="1766">
        <v>2033</v>
      </c>
      <c r="EW4" s="1766">
        <v>2034</v>
      </c>
      <c r="EX4" s="1766">
        <v>2035</v>
      </c>
      <c r="EY4" s="1766">
        <v>2036</v>
      </c>
      <c r="EZ4" s="1766">
        <v>2037</v>
      </c>
      <c r="FA4" s="1766">
        <v>2038</v>
      </c>
      <c r="FB4" s="1766">
        <v>2039</v>
      </c>
      <c r="FC4" s="1766">
        <v>2040</v>
      </c>
      <c r="FD4" s="1766">
        <v>2041</v>
      </c>
      <c r="FE4" s="1766">
        <v>2042</v>
      </c>
      <c r="FF4" s="1766">
        <v>2043</v>
      </c>
      <c r="FG4" s="1766">
        <v>2044</v>
      </c>
      <c r="FH4" s="1766">
        <v>2045</v>
      </c>
      <c r="FI4" s="1766">
        <v>2046</v>
      </c>
      <c r="FJ4" s="1766">
        <v>2047</v>
      </c>
      <c r="FK4" s="1766">
        <v>2048</v>
      </c>
      <c r="FL4" s="1766">
        <v>2049</v>
      </c>
      <c r="FM4" s="1766">
        <v>2050</v>
      </c>
      <c r="FN4" s="1766">
        <v>2051</v>
      </c>
      <c r="FO4" s="1766">
        <v>2052</v>
      </c>
      <c r="FP4" s="1766">
        <v>2053</v>
      </c>
      <c r="FQ4" s="1766">
        <v>2054</v>
      </c>
      <c r="FR4" s="1766">
        <v>2055</v>
      </c>
      <c r="FS4" s="1766">
        <v>2056</v>
      </c>
      <c r="FT4" s="1766">
        <v>2057</v>
      </c>
      <c r="FU4" s="1766">
        <v>2058</v>
      </c>
      <c r="FV4" s="1766">
        <v>2059</v>
      </c>
      <c r="FW4" s="1766">
        <v>2060</v>
      </c>
      <c r="FX4" s="1766">
        <v>2061</v>
      </c>
      <c r="FY4" s="1766">
        <v>2062</v>
      </c>
      <c r="FZ4" s="1766">
        <v>2063</v>
      </c>
      <c r="GA4" s="1766">
        <v>2064</v>
      </c>
      <c r="GB4" s="1766">
        <v>2065</v>
      </c>
      <c r="GC4" s="1766">
        <v>2066</v>
      </c>
      <c r="GD4" s="1766">
        <v>2067</v>
      </c>
      <c r="GE4" s="1766">
        <v>2068</v>
      </c>
      <c r="GF4" s="1766">
        <v>2069</v>
      </c>
      <c r="GG4" s="1766">
        <v>2070</v>
      </c>
    </row>
    <row r="5" spans="1:189" s="653" customFormat="1" ht="15" customHeight="1" thickBot="1">
      <c r="C5" s="763" t="s">
        <v>364</v>
      </c>
      <c r="D5" s="667"/>
      <c r="E5" s="665"/>
      <c r="F5" s="665">
        <v>0.11975799112706585</v>
      </c>
      <c r="G5" s="665">
        <v>0.12248961249689429</v>
      </c>
      <c r="H5" s="665">
        <v>0.12270402356222034</v>
      </c>
      <c r="I5" s="665">
        <v>0.1223322495058629</v>
      </c>
      <c r="J5" s="665">
        <v>0.1228126309014473</v>
      </c>
      <c r="K5" s="665">
        <v>0.12315856495603483</v>
      </c>
      <c r="L5" s="665">
        <v>0.12323478971950554</v>
      </c>
      <c r="M5" s="665">
        <v>0.12778340915757583</v>
      </c>
      <c r="N5" s="665">
        <v>0.12572532414345233</v>
      </c>
      <c r="O5" s="665">
        <v>0.12794363193090888</v>
      </c>
      <c r="P5" s="665">
        <v>0.13090141947783959</v>
      </c>
      <c r="Q5" s="665">
        <v>0.13555310734044232</v>
      </c>
      <c r="R5" s="665">
        <v>0.13750683921793747</v>
      </c>
      <c r="S5" s="665">
        <v>0.13706424867342432</v>
      </c>
      <c r="T5" s="665">
        <v>0.13758811223334944</v>
      </c>
      <c r="U5" s="665">
        <v>0.13749999999999998</v>
      </c>
      <c r="V5" s="665">
        <v>0.13629999999999998</v>
      </c>
      <c r="W5" s="665">
        <v>0.13599999999999998</v>
      </c>
      <c r="X5" s="681"/>
      <c r="Y5" s="681"/>
      <c r="Z5" s="681"/>
      <c r="AA5" s="681"/>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5"/>
      <c r="BA5" s="665"/>
      <c r="BB5" s="665"/>
      <c r="BC5" s="665"/>
      <c r="BD5" s="665"/>
      <c r="BE5" s="665"/>
      <c r="BF5" s="665"/>
      <c r="BG5" s="665"/>
      <c r="BH5" s="665"/>
      <c r="BI5" s="665"/>
      <c r="BJ5" s="665"/>
      <c r="BK5" s="665"/>
      <c r="BL5" s="665"/>
      <c r="BM5" s="665"/>
      <c r="BN5" s="665"/>
      <c r="BO5" s="665"/>
      <c r="BP5" s="665"/>
      <c r="BQ5" s="666"/>
      <c r="BR5" s="666"/>
      <c r="BS5" s="666"/>
      <c r="BT5" s="666"/>
      <c r="BU5" s="666"/>
      <c r="BV5" s="666"/>
      <c r="BW5" s="666"/>
      <c r="BX5" s="764"/>
      <c r="BY5" s="765"/>
      <c r="BZ5" s="766"/>
      <c r="CA5" s="1770"/>
      <c r="CB5" s="1767"/>
      <c r="CC5" s="1767"/>
      <c r="CD5" s="1767"/>
      <c r="CE5" s="1767"/>
      <c r="CF5" s="1767"/>
      <c r="CG5" s="1767"/>
      <c r="CH5" s="1767"/>
      <c r="CI5" s="1767"/>
      <c r="CJ5" s="1767"/>
      <c r="CK5" s="1767"/>
      <c r="CL5" s="1767"/>
      <c r="CM5" s="1767"/>
      <c r="CN5" s="1767"/>
      <c r="CO5" s="1767"/>
      <c r="CP5" s="1767"/>
      <c r="CQ5" s="1767"/>
      <c r="CR5" s="1767"/>
      <c r="CS5" s="1767"/>
      <c r="CT5" s="1767"/>
      <c r="CU5" s="1767"/>
      <c r="CV5" s="1767"/>
      <c r="CW5" s="1767"/>
      <c r="CX5" s="1767"/>
      <c r="CY5" s="1767"/>
      <c r="CZ5" s="1767"/>
      <c r="DA5" s="1767"/>
      <c r="DB5" s="1767"/>
      <c r="DC5" s="1767"/>
      <c r="DD5" s="1767"/>
      <c r="DE5" s="1767"/>
      <c r="DF5" s="1767"/>
      <c r="DG5" s="1767"/>
      <c r="DH5" s="1767"/>
      <c r="DI5" s="1767"/>
      <c r="DJ5" s="1767"/>
      <c r="DK5" s="1767"/>
      <c r="DL5" s="1767"/>
      <c r="DM5" s="1767"/>
      <c r="DN5" s="1767"/>
      <c r="DO5" s="1767"/>
      <c r="DP5" s="1767"/>
      <c r="DQ5" s="1767"/>
      <c r="DR5" s="1767"/>
      <c r="DS5" s="1767"/>
      <c r="DT5" s="1767"/>
      <c r="DU5" s="1767"/>
      <c r="DV5" s="1767"/>
      <c r="DW5" s="1767"/>
      <c r="DX5" s="1767"/>
      <c r="DY5" s="1767"/>
      <c r="DZ5" s="1767"/>
      <c r="EA5" s="1767"/>
      <c r="EB5" s="1767"/>
      <c r="EC5" s="1767"/>
      <c r="ED5" s="1767"/>
      <c r="EE5" s="1767"/>
      <c r="EF5" s="1767"/>
      <c r="EG5" s="1767"/>
      <c r="EH5" s="1767"/>
      <c r="EI5" s="1767"/>
      <c r="EJ5" s="1767"/>
      <c r="EK5" s="1767"/>
      <c r="EL5" s="1767"/>
      <c r="EM5" s="1767"/>
      <c r="EN5" s="1767"/>
      <c r="EO5" s="1767"/>
      <c r="EP5" s="1767"/>
      <c r="EQ5" s="1767"/>
      <c r="ER5" s="1767"/>
      <c r="ES5" s="1767"/>
      <c r="ET5" s="1767"/>
      <c r="EU5" s="1767"/>
      <c r="EV5" s="1767"/>
      <c r="EW5" s="1767"/>
      <c r="EX5" s="1767"/>
      <c r="EY5" s="1767"/>
      <c r="EZ5" s="1767"/>
      <c r="FA5" s="1767"/>
      <c r="FB5" s="1767"/>
      <c r="FC5" s="1767"/>
      <c r="FD5" s="1767"/>
      <c r="FE5" s="1767"/>
      <c r="FF5" s="1767"/>
      <c r="FG5" s="1767"/>
      <c r="FH5" s="1767"/>
      <c r="FI5" s="1767"/>
      <c r="FJ5" s="1767"/>
      <c r="FK5" s="1767"/>
      <c r="FL5" s="1767"/>
      <c r="FM5" s="1767"/>
      <c r="FN5" s="1767"/>
      <c r="FO5" s="1767"/>
      <c r="FP5" s="1767"/>
      <c r="FQ5" s="1767"/>
      <c r="FR5" s="1767"/>
      <c r="FS5" s="1767"/>
      <c r="FT5" s="1767"/>
      <c r="FU5" s="1767"/>
      <c r="FV5" s="1767"/>
      <c r="FW5" s="1767"/>
      <c r="FX5" s="1767"/>
      <c r="FY5" s="1767"/>
      <c r="FZ5" s="1767"/>
      <c r="GA5" s="1767"/>
      <c r="GB5" s="1767"/>
      <c r="GC5" s="1767"/>
      <c r="GD5" s="1767"/>
      <c r="GE5" s="1767"/>
      <c r="GF5" s="1767"/>
      <c r="GG5" s="1767"/>
    </row>
    <row r="6" spans="1:189" s="653" customFormat="1" ht="15" customHeight="1">
      <c r="B6" s="1798" t="s">
        <v>365</v>
      </c>
      <c r="C6" s="769">
        <v>1.7999999999999999E-2</v>
      </c>
      <c r="D6" s="667"/>
      <c r="E6" s="665"/>
      <c r="F6" s="665"/>
      <c r="G6" s="665"/>
      <c r="H6" s="665"/>
      <c r="I6" s="665"/>
      <c r="J6" s="665"/>
      <c r="K6" s="665"/>
      <c r="L6" s="665"/>
      <c r="M6" s="665"/>
      <c r="N6" s="665"/>
      <c r="O6" s="665"/>
      <c r="P6" s="665"/>
      <c r="Q6" s="665"/>
      <c r="R6" s="665"/>
      <c r="S6" s="665"/>
      <c r="T6" s="665"/>
      <c r="U6" s="665"/>
      <c r="V6" s="665"/>
      <c r="W6" s="1775"/>
      <c r="X6" s="681"/>
      <c r="Y6" s="681"/>
      <c r="Z6" s="681"/>
      <c r="AA6" s="681"/>
      <c r="AB6" s="782"/>
      <c r="AC6" s="779">
        <v>0.14154076694243886</v>
      </c>
      <c r="AD6" s="770">
        <v>0.14018368957085786</v>
      </c>
      <c r="AE6" s="770">
        <v>0.13836153263680101</v>
      </c>
      <c r="AF6" s="665">
        <v>0.13784004569601299</v>
      </c>
      <c r="AG6" s="665">
        <v>0.1376250582225306</v>
      </c>
      <c r="AH6" s="665">
        <v>0.13723457588081803</v>
      </c>
      <c r="AI6" s="665">
        <v>0.13693897960085977</v>
      </c>
      <c r="AJ6" s="665">
        <v>0.13656086325758143</v>
      </c>
      <c r="AK6" s="665">
        <v>0.13624789955536715</v>
      </c>
      <c r="AL6" s="665">
        <v>0.13601275445663216</v>
      </c>
      <c r="AM6" s="665">
        <v>0.13575032762355382</v>
      </c>
      <c r="AN6" s="665">
        <v>0.13550031036787497</v>
      </c>
      <c r="AO6" s="665">
        <v>0.13512464443513794</v>
      </c>
      <c r="AP6" s="665">
        <v>0.13490508524674988</v>
      </c>
      <c r="AQ6" s="665">
        <v>0.13473592633109122</v>
      </c>
      <c r="AR6" s="665">
        <v>0.13460806217282387</v>
      </c>
      <c r="AS6" s="665">
        <v>0.13451430639042955</v>
      </c>
      <c r="AT6" s="665">
        <v>0.13445497898003717</v>
      </c>
      <c r="AU6" s="665">
        <v>0.1343931100544323</v>
      </c>
      <c r="AV6" s="665">
        <v>0.13432834252203718</v>
      </c>
      <c r="AW6" s="665">
        <v>0.13426703197673009</v>
      </c>
      <c r="AX6" s="665">
        <v>0.13421914441999722</v>
      </c>
      <c r="AY6" s="665">
        <v>0.13416344447943121</v>
      </c>
      <c r="AZ6" s="665">
        <v>0.13412949061581347</v>
      </c>
      <c r="BA6" s="665">
        <v>0.13409350619592525</v>
      </c>
      <c r="BB6" s="665">
        <v>0.13406092330640282</v>
      </c>
      <c r="BC6" s="665">
        <v>0.13402461063552551</v>
      </c>
      <c r="BD6" s="665">
        <v>0.13399763359734562</v>
      </c>
      <c r="BE6" s="665">
        <v>0.13396815443053742</v>
      </c>
      <c r="BF6" s="665">
        <v>0.13395642260349427</v>
      </c>
      <c r="BG6" s="665">
        <v>0.13393639617147687</v>
      </c>
      <c r="BH6" s="665">
        <v>0.13391356490326667</v>
      </c>
      <c r="BI6" s="665">
        <v>0.13388992352894299</v>
      </c>
      <c r="BJ6" s="665">
        <v>0.13386513825130616</v>
      </c>
      <c r="BK6" s="665">
        <v>0.1338454112574477</v>
      </c>
      <c r="BL6" s="665">
        <v>0.13382752549670784</v>
      </c>
      <c r="BM6" s="665">
        <v>0.13380447943559676</v>
      </c>
      <c r="BN6" s="665">
        <v>0.13377593292982232</v>
      </c>
      <c r="BO6" s="665">
        <v>0.13375862524062401</v>
      </c>
      <c r="BP6" s="665">
        <v>0.13372024960306286</v>
      </c>
      <c r="BQ6" s="666">
        <v>0.13368967084459343</v>
      </c>
      <c r="BR6" s="666">
        <v>0.13367433976751761</v>
      </c>
      <c r="BS6" s="666">
        <v>0.13367728806837223</v>
      </c>
      <c r="BT6" s="666">
        <v>0.13378660792861063</v>
      </c>
      <c r="BU6" s="666">
        <v>0.13378567959634011</v>
      </c>
      <c r="BV6" s="666">
        <v>0.13377849515497056</v>
      </c>
      <c r="BW6" s="666">
        <v>0.13377187181367556</v>
      </c>
      <c r="BX6" s="771">
        <v>0.13378432436249771</v>
      </c>
      <c r="BY6" s="772">
        <v>0.13379159154410517</v>
      </c>
      <c r="BZ6" s="772">
        <v>0.13380096668969915</v>
      </c>
      <c r="CA6" s="771">
        <v>0.1338092223632453</v>
      </c>
      <c r="CB6" s="1768"/>
      <c r="CC6" s="1768"/>
      <c r="CD6" s="1768"/>
      <c r="CE6" s="1768"/>
      <c r="CF6" s="1772">
        <v>0.14159999999999998</v>
      </c>
      <c r="CG6" s="1772">
        <v>0.13849999999999998</v>
      </c>
      <c r="CH6" s="1772">
        <v>0.13569999999999999</v>
      </c>
      <c r="CI6" s="1768">
        <v>0.1346</v>
      </c>
      <c r="CJ6" s="1768">
        <v>0.1341</v>
      </c>
      <c r="CK6" s="1768">
        <v>0.13339999999999999</v>
      </c>
      <c r="CL6" s="1768">
        <v>0.13269999999999998</v>
      </c>
      <c r="CM6" s="1768">
        <v>0.13189999999999999</v>
      </c>
      <c r="CN6" s="1768">
        <v>0.13119999999999998</v>
      </c>
      <c r="CO6" s="1768">
        <v>0.13059999999999999</v>
      </c>
      <c r="CP6" s="1768">
        <v>0.12989999999999999</v>
      </c>
      <c r="CQ6" s="1768">
        <v>0.1293</v>
      </c>
      <c r="CR6" s="1768">
        <v>0.12849999999999998</v>
      </c>
      <c r="CS6" s="1768">
        <v>0.128</v>
      </c>
      <c r="CT6" s="1768">
        <v>0.1275</v>
      </c>
      <c r="CU6" s="1768">
        <v>0.12719999999999998</v>
      </c>
      <c r="CV6" s="1768">
        <v>0.127</v>
      </c>
      <c r="CW6" s="1768">
        <v>0.1268</v>
      </c>
      <c r="CX6" s="1768">
        <v>0.12669999999999998</v>
      </c>
      <c r="CY6" s="1768">
        <v>0.12659999999999999</v>
      </c>
      <c r="CZ6" s="1768">
        <v>0.12639999999999998</v>
      </c>
      <c r="DA6" s="1768">
        <v>0.1263</v>
      </c>
      <c r="DB6" s="1768">
        <v>0.12619999999999998</v>
      </c>
      <c r="DC6" s="1768">
        <v>0.12609999999999999</v>
      </c>
      <c r="DD6" s="1768">
        <v>0.126</v>
      </c>
      <c r="DE6" s="1768">
        <v>0.12589999999999998</v>
      </c>
      <c r="DF6" s="1768">
        <v>0.1258</v>
      </c>
      <c r="DG6" s="1768">
        <v>0.12569999999999998</v>
      </c>
      <c r="DH6" s="1768">
        <v>0.12559999999999999</v>
      </c>
      <c r="DI6" s="1768">
        <v>0.12559999999999999</v>
      </c>
      <c r="DJ6" s="1768">
        <v>0.1255</v>
      </c>
      <c r="DK6" s="1768">
        <v>0.12539999999999998</v>
      </c>
      <c r="DL6" s="1768">
        <v>0.12539999999999998</v>
      </c>
      <c r="DM6" s="1768">
        <v>0.12529999999999999</v>
      </c>
      <c r="DN6" s="1768">
        <v>0.12529999999999999</v>
      </c>
      <c r="DO6" s="1768">
        <v>0.12519999999999998</v>
      </c>
      <c r="DP6" s="1768">
        <v>0.12509999999999999</v>
      </c>
      <c r="DQ6" s="1768">
        <v>0.12509999999999999</v>
      </c>
      <c r="DR6" s="1768">
        <v>0.125</v>
      </c>
      <c r="DS6" s="1768">
        <v>0.1249</v>
      </c>
      <c r="DT6" s="1768">
        <v>0.1249</v>
      </c>
      <c r="DU6" s="1768">
        <v>0.12480000000000001</v>
      </c>
      <c r="DV6" s="1768">
        <v>0.12480000000000001</v>
      </c>
      <c r="DW6" s="1768">
        <v>0.1249</v>
      </c>
      <c r="DX6" s="1768">
        <v>0.1249</v>
      </c>
      <c r="DY6" s="1768">
        <v>0.1249</v>
      </c>
      <c r="DZ6" s="1768">
        <v>0.12480000000000001</v>
      </c>
      <c r="EA6" s="1768">
        <v>0.12480000000000001</v>
      </c>
      <c r="EB6" s="1768">
        <v>0.12480000000000001</v>
      </c>
      <c r="EC6" s="1768">
        <v>0.12480000000000001</v>
      </c>
      <c r="ED6" s="1768">
        <v>0.12480000000000001</v>
      </c>
      <c r="EE6" s="1768"/>
      <c r="EF6" s="1768"/>
      <c r="EG6" s="1768"/>
      <c r="EH6" s="1767"/>
      <c r="EI6" s="1772">
        <v>0.14154076694243886</v>
      </c>
      <c r="EJ6" s="1772">
        <v>0.13859584763491714</v>
      </c>
      <c r="EK6" s="1772">
        <v>0.13615483783350196</v>
      </c>
      <c r="EL6" s="1768">
        <v>0.13538770081029056</v>
      </c>
      <c r="EM6" s="1768">
        <v>0.13505407479381784</v>
      </c>
      <c r="EN6" s="1768">
        <v>0.13486025055610187</v>
      </c>
      <c r="EO6" s="1768">
        <v>0.13442174688722838</v>
      </c>
      <c r="EP6" s="1768">
        <v>0.1338404990062397</v>
      </c>
      <c r="EQ6" s="1768">
        <v>0.13328999310511286</v>
      </c>
      <c r="ER6" s="1768">
        <v>0.13276822836130375</v>
      </c>
      <c r="ES6" s="1768">
        <v>0.13215936122201666</v>
      </c>
      <c r="ET6" s="1768">
        <v>0.13153038472829021</v>
      </c>
      <c r="EU6" s="1768">
        <v>0.13080343130944694</v>
      </c>
      <c r="EV6" s="1768">
        <v>0.13029217094942769</v>
      </c>
      <c r="EW6" s="1768">
        <v>0.1298027675594125</v>
      </c>
      <c r="EX6" s="1768">
        <v>0.12933638332562994</v>
      </c>
      <c r="EY6" s="1768">
        <v>0.12888288883689303</v>
      </c>
      <c r="EZ6" s="1768">
        <v>0.1284544159340914</v>
      </c>
      <c r="FA6" s="1768">
        <v>0.12801055624095223</v>
      </c>
      <c r="FB6" s="1768">
        <v>0.12756013495176804</v>
      </c>
      <c r="FC6" s="1768">
        <v>0.12712345856459648</v>
      </c>
      <c r="FD6" s="1768">
        <v>0.12669365708175162</v>
      </c>
      <c r="FE6" s="1768">
        <v>0.12625419692309189</v>
      </c>
      <c r="FF6" s="1768">
        <v>0.12584401539547757</v>
      </c>
      <c r="FG6" s="1768">
        <v>0.12542565165282241</v>
      </c>
      <c r="FH6" s="1768">
        <v>0.12501120277204333</v>
      </c>
      <c r="FI6" s="1768">
        <v>0.12460521879273442</v>
      </c>
      <c r="FJ6" s="1768">
        <v>0.12423281161436188</v>
      </c>
      <c r="FK6" s="1768">
        <v>0.12386705979408945</v>
      </c>
      <c r="FL6" s="1768">
        <v>0.12352960570430255</v>
      </c>
      <c r="FM6" s="1768">
        <v>0.12318619643041973</v>
      </c>
      <c r="FN6" s="1768">
        <v>0.12285045652150142</v>
      </c>
      <c r="FO6" s="1768">
        <v>0.12251416290788614</v>
      </c>
      <c r="FP6" s="1768">
        <v>0.12218043835108948</v>
      </c>
      <c r="FQ6" s="1768">
        <v>0.12188622670435922</v>
      </c>
      <c r="FR6" s="1768">
        <v>0.12162952534557343</v>
      </c>
      <c r="FS6" s="1768">
        <v>0.12138551217857153</v>
      </c>
      <c r="FT6" s="1768">
        <v>0.12116092951368042</v>
      </c>
      <c r="FU6" s="1768">
        <v>0.12094796343913249</v>
      </c>
      <c r="FV6" s="1768">
        <v>0.12073342779433395</v>
      </c>
      <c r="FW6" s="1768">
        <v>0.12054811325697268</v>
      </c>
      <c r="FX6" s="1768">
        <v>0.12038452546804772</v>
      </c>
      <c r="FY6" s="1768">
        <v>0.12026018008519765</v>
      </c>
      <c r="FZ6" s="1768">
        <v>0.12024332456799683</v>
      </c>
      <c r="GA6" s="1768">
        <v>0.12013856201179986</v>
      </c>
      <c r="GB6" s="1768">
        <v>0.12003058346230834</v>
      </c>
      <c r="GC6" s="1768">
        <v>0.11993678586073835</v>
      </c>
      <c r="GD6" s="1768">
        <v>0.11987233769316358</v>
      </c>
      <c r="GE6" s="1768">
        <v>0.1198126541817376</v>
      </c>
      <c r="GF6" s="1768">
        <v>0.11976136275298778</v>
      </c>
      <c r="GG6" s="1768">
        <v>0.11973847662747666</v>
      </c>
    </row>
    <row r="7" spans="1:189" s="653" customFormat="1">
      <c r="B7" s="1799"/>
      <c r="C7" s="663">
        <v>1.4999999999999999E-2</v>
      </c>
      <c r="D7" s="662"/>
      <c r="E7" s="660"/>
      <c r="F7" s="660"/>
      <c r="G7" s="660"/>
      <c r="H7" s="660"/>
      <c r="I7" s="660"/>
      <c r="J7" s="660"/>
      <c r="K7" s="660"/>
      <c r="L7" s="660"/>
      <c r="M7" s="660"/>
      <c r="N7" s="660"/>
      <c r="O7" s="660"/>
      <c r="P7" s="660"/>
      <c r="Q7" s="660"/>
      <c r="R7" s="660"/>
      <c r="S7" s="660"/>
      <c r="T7" s="660"/>
      <c r="U7" s="660"/>
      <c r="V7" s="660"/>
      <c r="W7" s="660"/>
      <c r="X7" s="681"/>
      <c r="Y7" s="681"/>
      <c r="Z7" s="681"/>
      <c r="AA7" s="681"/>
      <c r="AB7" s="782"/>
      <c r="AC7" s="780">
        <v>0.14154076694243886</v>
      </c>
      <c r="AD7" s="773">
        <v>0.14018368957085786</v>
      </c>
      <c r="AE7" s="773">
        <v>0.13836153263680101</v>
      </c>
      <c r="AF7" s="660">
        <v>0.13784004569601299</v>
      </c>
      <c r="AG7" s="660">
        <v>0.1376250582225306</v>
      </c>
      <c r="AH7" s="660">
        <v>0.13749868612302271</v>
      </c>
      <c r="AI7" s="660">
        <v>0.13731528800551479</v>
      </c>
      <c r="AJ7" s="660">
        <v>0.13704156167294268</v>
      </c>
      <c r="AK7" s="660">
        <v>0.1368036720977078</v>
      </c>
      <c r="AL7" s="660">
        <v>0.13665376117537062</v>
      </c>
      <c r="AM7" s="660">
        <v>0.13645864144966116</v>
      </c>
      <c r="AN7" s="660">
        <v>0.13621413288001008</v>
      </c>
      <c r="AO7" s="660">
        <v>0.13589161813644812</v>
      </c>
      <c r="AP7" s="660">
        <v>0.13570273685215867</v>
      </c>
      <c r="AQ7" s="660">
        <v>0.13554413998602372</v>
      </c>
      <c r="AR7" s="660">
        <v>0.13542044616185681</v>
      </c>
      <c r="AS7" s="660">
        <v>0.13532576864832341</v>
      </c>
      <c r="AT7" s="660">
        <v>0.13526128450180622</v>
      </c>
      <c r="AU7" s="660">
        <v>0.13520382192304639</v>
      </c>
      <c r="AV7" s="660">
        <v>0.13513302770082192</v>
      </c>
      <c r="AW7" s="660">
        <v>0.13506812510844066</v>
      </c>
      <c r="AX7" s="660">
        <v>0.13501593049611407</v>
      </c>
      <c r="AY7" s="660">
        <v>0.1349562689800895</v>
      </c>
      <c r="AZ7" s="660">
        <v>0.13491891558385069</v>
      </c>
      <c r="BA7" s="660">
        <v>0.13487678762785624</v>
      </c>
      <c r="BB7" s="660">
        <v>0.13483657860014012</v>
      </c>
      <c r="BC7" s="660">
        <v>0.13479106753525463</v>
      </c>
      <c r="BD7" s="660">
        <v>0.13475381643650519</v>
      </c>
      <c r="BE7" s="660">
        <v>0.13471520142184751</v>
      </c>
      <c r="BF7" s="660">
        <v>0.13469240502859589</v>
      </c>
      <c r="BG7" s="660">
        <v>0.13466621934821177</v>
      </c>
      <c r="BH7" s="660">
        <v>0.13464014668090982</v>
      </c>
      <c r="BI7" s="660">
        <v>0.13461312911389639</v>
      </c>
      <c r="BJ7" s="660">
        <v>0.13458667993492937</v>
      </c>
      <c r="BK7" s="660">
        <v>0.1345672414470854</v>
      </c>
      <c r="BL7" s="660">
        <v>0.13455173558662112</v>
      </c>
      <c r="BM7" s="660">
        <v>0.13453368282482797</v>
      </c>
      <c r="BN7" s="660">
        <v>0.134521154969515</v>
      </c>
      <c r="BO7" s="660">
        <v>0.13450873205375885</v>
      </c>
      <c r="BP7" s="660">
        <v>0.13448444969533491</v>
      </c>
      <c r="BQ7" s="661">
        <v>0.13445634575660781</v>
      </c>
      <c r="BR7" s="661">
        <v>0.13444041196876408</v>
      </c>
      <c r="BS7" s="661">
        <v>0.13444391540331552</v>
      </c>
      <c r="BT7" s="661">
        <v>0.1345557156232105</v>
      </c>
      <c r="BU7" s="661">
        <v>0.134556581852637</v>
      </c>
      <c r="BV7" s="661">
        <v>0.13455181617543172</v>
      </c>
      <c r="BW7" s="661">
        <v>0.13454771134008206</v>
      </c>
      <c r="BX7" s="661">
        <v>0.13456316966642703</v>
      </c>
      <c r="BY7" s="660">
        <v>0.1345736031060169</v>
      </c>
      <c r="BZ7" s="660">
        <v>0.13458600473229809</v>
      </c>
      <c r="CA7" s="661">
        <v>0.13447846420753592</v>
      </c>
      <c r="CB7" s="1768"/>
      <c r="CC7" s="1768"/>
      <c r="CD7" s="1768"/>
      <c r="CE7" s="1768"/>
      <c r="CF7" s="1772">
        <v>0.14159999999999998</v>
      </c>
      <c r="CG7" s="1772">
        <v>0.13849999999999998</v>
      </c>
      <c r="CH7" s="1772">
        <v>0.13569999999999999</v>
      </c>
      <c r="CI7" s="1768">
        <v>0.1346</v>
      </c>
      <c r="CJ7" s="1768">
        <v>0.1341</v>
      </c>
      <c r="CK7" s="1768">
        <v>0.13369999999999999</v>
      </c>
      <c r="CL7" s="1768">
        <v>0.1331</v>
      </c>
      <c r="CM7" s="1768">
        <v>0.13239999999999999</v>
      </c>
      <c r="CN7" s="1768">
        <v>0.1318</v>
      </c>
      <c r="CO7" s="1768">
        <v>0.1313</v>
      </c>
      <c r="CP7" s="1768">
        <v>0.13069999999999998</v>
      </c>
      <c r="CQ7" s="1768">
        <v>0.13009999999999999</v>
      </c>
      <c r="CR7" s="1768">
        <v>0.12939999999999999</v>
      </c>
      <c r="CS7" s="1768">
        <v>0.12889999999999999</v>
      </c>
      <c r="CT7" s="1768">
        <v>0.12859999999999999</v>
      </c>
      <c r="CU7" s="1768">
        <v>0.1283</v>
      </c>
      <c r="CV7" s="1768">
        <v>0.128</v>
      </c>
      <c r="CW7" s="1768">
        <v>0.12789999999999999</v>
      </c>
      <c r="CX7" s="1768">
        <v>0.12769999999999998</v>
      </c>
      <c r="CY7" s="1768">
        <v>0.12759999999999999</v>
      </c>
      <c r="CZ7" s="1768">
        <v>0.12739999999999999</v>
      </c>
      <c r="DA7" s="1768">
        <v>0.1273</v>
      </c>
      <c r="DB7" s="1768">
        <v>0.12719999999999998</v>
      </c>
      <c r="DC7" s="1768">
        <v>0.12709999999999999</v>
      </c>
      <c r="DD7" s="1768">
        <v>0.127</v>
      </c>
      <c r="DE7" s="1768">
        <v>0.12689999999999999</v>
      </c>
      <c r="DF7" s="1768">
        <v>0.1268</v>
      </c>
      <c r="DG7" s="1768">
        <v>0.12669999999999998</v>
      </c>
      <c r="DH7" s="1768">
        <v>0.12659999999999999</v>
      </c>
      <c r="DI7" s="1768">
        <v>0.1265</v>
      </c>
      <c r="DJ7" s="1768">
        <v>0.1265</v>
      </c>
      <c r="DK7" s="1768">
        <v>0.12639999999999998</v>
      </c>
      <c r="DL7" s="1768">
        <v>0.1263</v>
      </c>
      <c r="DM7" s="1768">
        <v>0.1263</v>
      </c>
      <c r="DN7" s="1768">
        <v>0.12619999999999998</v>
      </c>
      <c r="DO7" s="1768">
        <v>0.12609999999999999</v>
      </c>
      <c r="DP7" s="1768">
        <v>0.12609999999999999</v>
      </c>
      <c r="DQ7" s="1768">
        <v>0.126</v>
      </c>
      <c r="DR7" s="1768">
        <v>0.126</v>
      </c>
      <c r="DS7" s="1768">
        <v>0.12589999999999998</v>
      </c>
      <c r="DT7" s="1768">
        <v>0.12589999999999998</v>
      </c>
      <c r="DU7" s="1768">
        <v>0.1258</v>
      </c>
      <c r="DV7" s="1768">
        <v>0.1258</v>
      </c>
      <c r="DW7" s="1768">
        <v>0.12589999999999998</v>
      </c>
      <c r="DX7" s="1768">
        <v>0.12589999999999998</v>
      </c>
      <c r="DY7" s="1768">
        <v>0.1258</v>
      </c>
      <c r="DZ7" s="1768">
        <v>0.1258</v>
      </c>
      <c r="EA7" s="1768">
        <v>0.1258</v>
      </c>
      <c r="EB7" s="1768">
        <v>0.1258</v>
      </c>
      <c r="EC7" s="1768">
        <v>0.1258</v>
      </c>
      <c r="ED7" s="1768">
        <v>0.12569999999999998</v>
      </c>
      <c r="EE7" s="1768"/>
      <c r="EF7" s="1768"/>
      <c r="EG7" s="1768"/>
      <c r="EH7" s="1767"/>
      <c r="EI7" s="1772">
        <v>0.14154076694243886</v>
      </c>
      <c r="EJ7" s="1772">
        <v>0.13859584763491714</v>
      </c>
      <c r="EK7" s="1772">
        <v>0.13615483783350196</v>
      </c>
      <c r="EL7" s="1768">
        <v>0.13538770081029056</v>
      </c>
      <c r="EM7" s="1768">
        <v>0.13505407479381784</v>
      </c>
      <c r="EN7" s="1768">
        <v>0.13512443703374266</v>
      </c>
      <c r="EO7" s="1768">
        <v>0.13480958136170923</v>
      </c>
      <c r="EP7" s="1768">
        <v>0.13435105502935538</v>
      </c>
      <c r="EQ7" s="1768">
        <v>0.13389780961740183</v>
      </c>
      <c r="ER7" s="1768">
        <v>0.1334926131426809</v>
      </c>
      <c r="ES7" s="1768">
        <v>0.13299153624522095</v>
      </c>
      <c r="ET7" s="1768">
        <v>0.13241978047886865</v>
      </c>
      <c r="EU7" s="1768">
        <v>0.13178955046011373</v>
      </c>
      <c r="EV7" s="1768">
        <v>0.13135221231386407</v>
      </c>
      <c r="EW7" s="1768">
        <v>0.13091444964387305</v>
      </c>
      <c r="EX7" s="1768">
        <v>0.13049218883569655</v>
      </c>
      <c r="EY7" s="1768">
        <v>0.13007537737349029</v>
      </c>
      <c r="EZ7" s="1768">
        <v>0.12967796199830575</v>
      </c>
      <c r="FA7" s="1768">
        <v>0.12927278465320743</v>
      </c>
      <c r="FB7" s="1768">
        <v>0.1288444933375209</v>
      </c>
      <c r="FC7" s="1768">
        <v>0.12842869401363788</v>
      </c>
      <c r="FD7" s="1768">
        <v>0.12801572972279329</v>
      </c>
      <c r="FE7" s="1768">
        <v>0.12759075813841933</v>
      </c>
      <c r="FF7" s="1768">
        <v>0.12719271468707832</v>
      </c>
      <c r="FG7" s="1768">
        <v>0.1267814705199185</v>
      </c>
      <c r="FH7" s="1768">
        <v>0.12637016387188291</v>
      </c>
      <c r="FI7" s="1768">
        <v>0.12596395892891094</v>
      </c>
      <c r="FJ7" s="1768">
        <v>0.12558816476339171</v>
      </c>
      <c r="FK7" s="1768">
        <v>0.12521816097877558</v>
      </c>
      <c r="FL7" s="1768">
        <v>0.12487311652348354</v>
      </c>
      <c r="FM7" s="1768">
        <v>0.12452502856060679</v>
      </c>
      <c r="FN7" s="1768">
        <v>0.12418785845848722</v>
      </c>
      <c r="FO7" s="1768">
        <v>0.12384666813704377</v>
      </c>
      <c r="FP7" s="1768">
        <v>0.12350885314157922</v>
      </c>
      <c r="FQ7" s="1768">
        <v>0.12321126687063909</v>
      </c>
      <c r="FR7" s="1768">
        <v>0.12295258537077991</v>
      </c>
      <c r="FS7" s="1768">
        <v>0.12270847274602216</v>
      </c>
      <c r="FT7" s="1768">
        <v>0.12249548213791829</v>
      </c>
      <c r="FU7" s="1768">
        <v>0.12228170710669416</v>
      </c>
      <c r="FV7" s="1768">
        <v>0.12207617681188908</v>
      </c>
      <c r="FW7" s="1768">
        <v>0.12188811209975166</v>
      </c>
      <c r="FX7" s="1768">
        <v>0.12171793871137791</v>
      </c>
      <c r="FY7" s="1768">
        <v>0.12158902923099442</v>
      </c>
      <c r="FZ7" s="1768">
        <v>0.12156990382340951</v>
      </c>
      <c r="GA7" s="1768">
        <v>0.12146116826038816</v>
      </c>
      <c r="GB7" s="1768">
        <v>0.1213484051016679</v>
      </c>
      <c r="GC7" s="1768">
        <v>0.12125128566574817</v>
      </c>
      <c r="GD7" s="1768">
        <v>0.1211836521249797</v>
      </c>
      <c r="GE7" s="1768">
        <v>0.12112199244462234</v>
      </c>
      <c r="GF7" s="1768">
        <v>0.1210679238596703</v>
      </c>
      <c r="GG7" s="1768">
        <v>0.12092487895103203</v>
      </c>
    </row>
    <row r="8" spans="1:189" s="653" customFormat="1">
      <c r="B8" s="1799"/>
      <c r="C8" s="663">
        <v>1.2999999999999999E-2</v>
      </c>
      <c r="D8" s="662"/>
      <c r="E8" s="660"/>
      <c r="F8" s="660"/>
      <c r="G8" s="660"/>
      <c r="H8" s="660"/>
      <c r="I8" s="660"/>
      <c r="J8" s="660"/>
      <c r="K8" s="660"/>
      <c r="L8" s="660"/>
      <c r="M8" s="660"/>
      <c r="N8" s="660"/>
      <c r="O8" s="660"/>
      <c r="P8" s="660"/>
      <c r="Q8" s="660"/>
      <c r="R8" s="660"/>
      <c r="S8" s="660"/>
      <c r="T8" s="660"/>
      <c r="U8" s="660"/>
      <c r="V8" s="660"/>
      <c r="W8" s="660"/>
      <c r="X8" s="681"/>
      <c r="Y8" s="681"/>
      <c r="Z8" s="681"/>
      <c r="AA8" s="681"/>
      <c r="AB8" s="782"/>
      <c r="AC8" s="780">
        <v>0.14154076694243886</v>
      </c>
      <c r="AD8" s="773">
        <v>0.14018368957085786</v>
      </c>
      <c r="AE8" s="773">
        <v>0.13836153263680101</v>
      </c>
      <c r="AF8" s="660">
        <v>0.13784004569601299</v>
      </c>
      <c r="AG8" s="660">
        <v>0.1376250582225306</v>
      </c>
      <c r="AH8" s="660">
        <v>0.13724915639892898</v>
      </c>
      <c r="AI8" s="660">
        <v>0.13697776458167174</v>
      </c>
      <c r="AJ8" s="660">
        <v>0.13664312572833159</v>
      </c>
      <c r="AK8" s="660">
        <v>0.13635031419965626</v>
      </c>
      <c r="AL8" s="660">
        <v>0.1361344378858379</v>
      </c>
      <c r="AM8" s="660">
        <v>0.13590969360309058</v>
      </c>
      <c r="AN8" s="660">
        <v>0.13566309437506921</v>
      </c>
      <c r="AO8" s="660">
        <v>0.13537740752405475</v>
      </c>
      <c r="AP8" s="660">
        <v>0.13523299140630865</v>
      </c>
      <c r="AQ8" s="660">
        <v>0.13512678704647191</v>
      </c>
      <c r="AR8" s="660">
        <v>0.13504689762525063</v>
      </c>
      <c r="AS8" s="660">
        <v>0.13498991191080117</v>
      </c>
      <c r="AT8" s="660">
        <v>0.13495111827755396</v>
      </c>
      <c r="AU8" s="660">
        <v>0.13492040655327664</v>
      </c>
      <c r="AV8" s="660">
        <v>0.13487352498477057</v>
      </c>
      <c r="AW8" s="660">
        <v>0.13483510771788718</v>
      </c>
      <c r="AX8" s="660">
        <v>0.13480511943595344</v>
      </c>
      <c r="AY8" s="660">
        <v>0.13477137345205947</v>
      </c>
      <c r="AZ8" s="660">
        <v>0.13475858407769525</v>
      </c>
      <c r="BA8" s="660">
        <v>0.13473726369722025</v>
      </c>
      <c r="BB8" s="660">
        <v>0.13471993516008368</v>
      </c>
      <c r="BC8" s="660">
        <v>0.13470005670017327</v>
      </c>
      <c r="BD8" s="660">
        <v>0.13468385784801229</v>
      </c>
      <c r="BE8" s="660">
        <v>0.13466505551110117</v>
      </c>
      <c r="BF8" s="660">
        <v>0.13466318998747726</v>
      </c>
      <c r="BG8" s="660">
        <v>0.13465765378585698</v>
      </c>
      <c r="BH8" s="660">
        <v>0.13465267956916777</v>
      </c>
      <c r="BI8" s="660">
        <v>0.13464642749958675</v>
      </c>
      <c r="BJ8" s="660">
        <v>0.13463878563866391</v>
      </c>
      <c r="BK8" s="660">
        <v>0.13463596843424783</v>
      </c>
      <c r="BL8" s="660">
        <v>0.13463955240832684</v>
      </c>
      <c r="BM8" s="660">
        <v>0.13464003708086747</v>
      </c>
      <c r="BN8" s="660">
        <v>0.13464424430202995</v>
      </c>
      <c r="BO8" s="660">
        <v>0.13464900735698715</v>
      </c>
      <c r="BP8" s="660">
        <v>0.13463955434660121</v>
      </c>
      <c r="BQ8" s="661">
        <v>0.13462548025096749</v>
      </c>
      <c r="BR8" s="661">
        <v>0.13462786756335138</v>
      </c>
      <c r="BS8" s="661">
        <v>0.13464722574679222</v>
      </c>
      <c r="BT8" s="661">
        <v>0.13477434101432864</v>
      </c>
      <c r="BU8" s="661">
        <v>0.13479124974436177</v>
      </c>
      <c r="BV8" s="661">
        <v>0.13480036391587208</v>
      </c>
      <c r="BW8" s="661">
        <v>0.13480942922604675</v>
      </c>
      <c r="BX8" s="661">
        <v>0.13483869333293674</v>
      </c>
      <c r="BY8" s="660">
        <v>0.13486552069749311</v>
      </c>
      <c r="BZ8" s="660">
        <v>0.13489081162434652</v>
      </c>
      <c r="CA8" s="661">
        <v>0.13491632412007995</v>
      </c>
      <c r="CB8" s="1768"/>
      <c r="CC8" s="1768"/>
      <c r="CD8" s="1768"/>
      <c r="CE8" s="1768"/>
      <c r="CF8" s="1772">
        <v>0.14159999999999998</v>
      </c>
      <c r="CG8" s="1772">
        <v>0.13849999999999998</v>
      </c>
      <c r="CH8" s="1772">
        <v>0.13569999999999999</v>
      </c>
      <c r="CI8" s="1768">
        <v>0.1346</v>
      </c>
      <c r="CJ8" s="1768">
        <v>0.1341</v>
      </c>
      <c r="CK8" s="1768">
        <v>0.13339999999999999</v>
      </c>
      <c r="CL8" s="1768">
        <v>0.1328</v>
      </c>
      <c r="CM8" s="1768">
        <v>0.13199999999999998</v>
      </c>
      <c r="CN8" s="1768">
        <v>0.13139999999999999</v>
      </c>
      <c r="CO8" s="1768">
        <v>0.1308</v>
      </c>
      <c r="CP8" s="1768">
        <v>0.13019999999999998</v>
      </c>
      <c r="CQ8" s="1768">
        <v>0.12959999999999999</v>
      </c>
      <c r="CR8" s="1768">
        <v>0.12899999999999998</v>
      </c>
      <c r="CS8" s="1768">
        <v>0.12859999999999999</v>
      </c>
      <c r="CT8" s="1768">
        <v>0.1283</v>
      </c>
      <c r="CU8" s="1768">
        <v>0.128</v>
      </c>
      <c r="CV8" s="1768">
        <v>0.1278</v>
      </c>
      <c r="CW8" s="1768">
        <v>0.12769999999999998</v>
      </c>
      <c r="CX8" s="1768">
        <v>0.12759999999999999</v>
      </c>
      <c r="CY8" s="1768">
        <v>0.1275</v>
      </c>
      <c r="CZ8" s="1768">
        <v>0.12739999999999999</v>
      </c>
      <c r="DA8" s="1768">
        <v>0.12719999999999998</v>
      </c>
      <c r="DB8" s="1768">
        <v>0.12709999999999999</v>
      </c>
      <c r="DC8" s="1768">
        <v>0.12709999999999999</v>
      </c>
      <c r="DD8" s="1768">
        <v>0.127</v>
      </c>
      <c r="DE8" s="1768">
        <v>0.12689999999999999</v>
      </c>
      <c r="DF8" s="1768">
        <v>0.1268</v>
      </c>
      <c r="DG8" s="1768">
        <v>0.1268</v>
      </c>
      <c r="DH8" s="1768">
        <v>0.12669999999999998</v>
      </c>
      <c r="DI8" s="1768">
        <v>0.12669999999999998</v>
      </c>
      <c r="DJ8" s="1768">
        <v>0.12659999999999999</v>
      </c>
      <c r="DK8" s="1768">
        <v>0.12659999999999999</v>
      </c>
      <c r="DL8" s="1768">
        <v>0.1265</v>
      </c>
      <c r="DM8" s="1768">
        <v>0.1265</v>
      </c>
      <c r="DN8" s="1768">
        <v>0.12639999999999998</v>
      </c>
      <c r="DO8" s="1768">
        <v>0.12639999999999998</v>
      </c>
      <c r="DP8" s="1768">
        <v>0.1263</v>
      </c>
      <c r="DQ8" s="1768">
        <v>0.1263</v>
      </c>
      <c r="DR8" s="1768">
        <v>0.1263</v>
      </c>
      <c r="DS8" s="1768">
        <v>0.12619999999999998</v>
      </c>
      <c r="DT8" s="1768">
        <v>0.12619999999999998</v>
      </c>
      <c r="DU8" s="1768">
        <v>0.12619999999999998</v>
      </c>
      <c r="DV8" s="1768">
        <v>0.12609999999999999</v>
      </c>
      <c r="DW8" s="1768">
        <v>0.1263</v>
      </c>
      <c r="DX8" s="1768">
        <v>0.12619999999999998</v>
      </c>
      <c r="DY8" s="1768">
        <v>0.12619999999999998</v>
      </c>
      <c r="DZ8" s="1768">
        <v>0.12619999999999998</v>
      </c>
      <c r="EA8" s="1768">
        <v>0.1263</v>
      </c>
      <c r="EB8" s="1768">
        <v>0.1263</v>
      </c>
      <c r="EC8" s="1768">
        <v>0.1263</v>
      </c>
      <c r="ED8" s="1768">
        <v>0.1263</v>
      </c>
      <c r="EE8" s="1768"/>
      <c r="EF8" s="1768"/>
      <c r="EG8" s="1768"/>
      <c r="EH8" s="1767"/>
      <c r="EI8" s="1772">
        <v>0.14154076694243886</v>
      </c>
      <c r="EJ8" s="1772">
        <v>0.13859584763491714</v>
      </c>
      <c r="EK8" s="1772">
        <v>0.13615483783350196</v>
      </c>
      <c r="EL8" s="1768">
        <v>0.13538770081029056</v>
      </c>
      <c r="EM8" s="1768">
        <v>0.13505407479381784</v>
      </c>
      <c r="EN8" s="1768">
        <v>0.13487451524361269</v>
      </c>
      <c r="EO8" s="1768">
        <v>0.13447786838033096</v>
      </c>
      <c r="EP8" s="1768">
        <v>0.13397068544113119</v>
      </c>
      <c r="EQ8" s="1768">
        <v>0.13348057857264675</v>
      </c>
      <c r="ER8" s="1768">
        <v>0.13303105469663973</v>
      </c>
      <c r="ES8" s="1768">
        <v>0.13252611137087605</v>
      </c>
      <c r="ET8" s="1768">
        <v>0.13198883801577968</v>
      </c>
      <c r="EU8" s="1768">
        <v>0.13142658841635713</v>
      </c>
      <c r="EV8" s="1768">
        <v>0.13106245627921723</v>
      </c>
      <c r="EW8" s="1768">
        <v>0.1307042955192011</v>
      </c>
      <c r="EX8" s="1768">
        <v>0.13035321357900895</v>
      </c>
      <c r="EY8" s="1768">
        <v>0.13000195576839571</v>
      </c>
      <c r="EZ8" s="1768">
        <v>0.12965536285216342</v>
      </c>
      <c r="FA8" s="1768">
        <v>0.12929926626024366</v>
      </c>
      <c r="FB8" s="1768">
        <v>0.1289158045483399</v>
      </c>
      <c r="FC8" s="1768">
        <v>0.12854343949723968</v>
      </c>
      <c r="FD8" s="1768">
        <v>0.12817000770583781</v>
      </c>
      <c r="FE8" s="1768">
        <v>0.12778301816861926</v>
      </c>
      <c r="FF8" s="1768">
        <v>0.12742166719023204</v>
      </c>
      <c r="FG8" s="1768">
        <v>0.12704263087971382</v>
      </c>
      <c r="FH8" s="1768">
        <v>0.12666330585153565</v>
      </c>
      <c r="FI8" s="1768">
        <v>0.12628802561187275</v>
      </c>
      <c r="FJ8" s="1768">
        <v>0.12593993867401992</v>
      </c>
      <c r="FK8" s="1768">
        <v>0.12559425889256245</v>
      </c>
      <c r="FL8" s="1768">
        <v>0.12527334412059873</v>
      </c>
      <c r="FM8" s="1768">
        <v>0.12494996332943668</v>
      </c>
      <c r="FN8" s="1768">
        <v>0.12463453088715977</v>
      </c>
      <c r="FO8" s="1768">
        <v>0.12431353267259165</v>
      </c>
      <c r="FP8" s="1768">
        <v>0.12399351612999222</v>
      </c>
      <c r="FQ8" s="1768">
        <v>0.12371110070426079</v>
      </c>
      <c r="FR8" s="1768">
        <v>0.12346983117646347</v>
      </c>
      <c r="FS8" s="1768">
        <v>0.12324055937265689</v>
      </c>
      <c r="FT8" s="1768">
        <v>0.12304130007003621</v>
      </c>
      <c r="FU8" s="1768">
        <v>0.12284039239531527</v>
      </c>
      <c r="FV8" s="1768">
        <v>0.12264717516727604</v>
      </c>
      <c r="FW8" s="1768">
        <v>0.12246867442056789</v>
      </c>
      <c r="FX8" s="1768">
        <v>0.12231257431832909</v>
      </c>
      <c r="FY8" s="1768">
        <v>0.12219643650865014</v>
      </c>
      <c r="FZ8" s="1768">
        <v>0.12218998322753212</v>
      </c>
      <c r="GA8" s="1768">
        <v>0.12209327857126916</v>
      </c>
      <c r="GB8" s="1768">
        <v>0.12198831089687685</v>
      </c>
      <c r="GC8" s="1768">
        <v>0.12190113269903485</v>
      </c>
      <c r="GD8" s="1768">
        <v>0.12184321755214277</v>
      </c>
      <c r="GE8" s="1768">
        <v>0.12179326140137868</v>
      </c>
      <c r="GF8" s="1768">
        <v>0.12174816149362931</v>
      </c>
      <c r="GG8" s="1768">
        <v>0.12173485165501649</v>
      </c>
    </row>
    <row r="9" spans="1:189" s="653" customFormat="1" ht="15.75" customHeight="1" thickBot="1">
      <c r="B9" s="1800"/>
      <c r="C9" s="658">
        <v>0.01</v>
      </c>
      <c r="D9" s="657"/>
      <c r="E9" s="655"/>
      <c r="F9" s="655"/>
      <c r="G9" s="655"/>
      <c r="H9" s="655"/>
      <c r="I9" s="655"/>
      <c r="J9" s="655"/>
      <c r="K9" s="655"/>
      <c r="L9" s="655"/>
      <c r="M9" s="655"/>
      <c r="N9" s="655"/>
      <c r="O9" s="655"/>
      <c r="P9" s="655"/>
      <c r="Q9" s="655"/>
      <c r="R9" s="655"/>
      <c r="S9" s="655"/>
      <c r="T9" s="655"/>
      <c r="U9" s="655"/>
      <c r="V9" s="655"/>
      <c r="W9" s="655"/>
      <c r="X9" s="681"/>
      <c r="Y9" s="681"/>
      <c r="Z9" s="681"/>
      <c r="AA9" s="681"/>
      <c r="AB9" s="782"/>
      <c r="AC9" s="781">
        <v>0.14154076694243886</v>
      </c>
      <c r="AD9" s="774">
        <v>0.14018368957085786</v>
      </c>
      <c r="AE9" s="774">
        <v>0.13836153263680101</v>
      </c>
      <c r="AF9" s="655">
        <v>0.13784004569601299</v>
      </c>
      <c r="AG9" s="655">
        <v>0.1376250582225306</v>
      </c>
      <c r="AH9" s="655">
        <v>0.13736882167707551</v>
      </c>
      <c r="AI9" s="655">
        <v>0.13715838821777943</v>
      </c>
      <c r="AJ9" s="655">
        <v>0.13688842711215435</v>
      </c>
      <c r="AK9" s="655">
        <v>0.13667648447436942</v>
      </c>
      <c r="AL9" s="655">
        <v>0.13656078357857665</v>
      </c>
      <c r="AM9" s="655">
        <v>0.13643470719087131</v>
      </c>
      <c r="AN9" s="655">
        <v>0.13625542020996115</v>
      </c>
      <c r="AO9" s="655">
        <v>0.13605261202457442</v>
      </c>
      <c r="AP9" s="655">
        <v>0.13596085259212387</v>
      </c>
      <c r="AQ9" s="655">
        <v>0.13588722090966004</v>
      </c>
      <c r="AR9" s="655">
        <v>0.13584106250636643</v>
      </c>
      <c r="AS9" s="655">
        <v>0.13581479219357115</v>
      </c>
      <c r="AT9" s="655">
        <v>0.13580586347712645</v>
      </c>
      <c r="AU9" s="655">
        <v>0.13580226845719487</v>
      </c>
      <c r="AV9" s="655">
        <v>0.13578444095881803</v>
      </c>
      <c r="AW9" s="655">
        <v>0.13577059762060825</v>
      </c>
      <c r="AX9" s="655">
        <v>0.13576731092089944</v>
      </c>
      <c r="AY9" s="655">
        <v>0.13575536555404125</v>
      </c>
      <c r="AZ9" s="655">
        <v>0.13576767985888424</v>
      </c>
      <c r="BA9" s="655">
        <v>0.13577737786693214</v>
      </c>
      <c r="BB9" s="655">
        <v>0.13579151439712492</v>
      </c>
      <c r="BC9" s="655">
        <v>0.13580124815839659</v>
      </c>
      <c r="BD9" s="655">
        <v>0.13581697231669654</v>
      </c>
      <c r="BE9" s="655">
        <v>0.13582896755579735</v>
      </c>
      <c r="BF9" s="655">
        <v>0.13585804409392552</v>
      </c>
      <c r="BG9" s="655">
        <v>0.1358813106146057</v>
      </c>
      <c r="BH9" s="655">
        <v>0.13589787014288165</v>
      </c>
      <c r="BI9" s="655">
        <v>0.13591033769544233</v>
      </c>
      <c r="BJ9" s="655">
        <v>0.13592039863461541</v>
      </c>
      <c r="BK9" s="655">
        <v>0.13593414315170518</v>
      </c>
      <c r="BL9" s="655">
        <v>0.1359526766253944</v>
      </c>
      <c r="BM9" s="655">
        <v>0.13596338516439205</v>
      </c>
      <c r="BN9" s="655">
        <v>0.13597501234682149</v>
      </c>
      <c r="BO9" s="655">
        <v>0.13598561282869165</v>
      </c>
      <c r="BP9" s="655">
        <v>0.13598175597549969</v>
      </c>
      <c r="BQ9" s="656">
        <v>0.13597197032068142</v>
      </c>
      <c r="BR9" s="656">
        <v>0.13598441626168753</v>
      </c>
      <c r="BS9" s="656">
        <v>0.13601494529840116</v>
      </c>
      <c r="BT9" s="656">
        <v>0.13615727544904804</v>
      </c>
      <c r="BU9" s="656">
        <v>0.13618456492238445</v>
      </c>
      <c r="BV9" s="656">
        <v>0.13620430512407325</v>
      </c>
      <c r="BW9" s="656">
        <v>0.13622565786929167</v>
      </c>
      <c r="BX9" s="656">
        <v>0.13626461981950441</v>
      </c>
      <c r="BY9" s="655">
        <v>0.13629910378849802</v>
      </c>
      <c r="BZ9" s="655">
        <v>0.13633453089589898</v>
      </c>
      <c r="CA9" s="656">
        <v>0.13636739573533674</v>
      </c>
      <c r="CB9" s="1768"/>
      <c r="CC9" s="1768"/>
      <c r="CD9" s="1768"/>
      <c r="CE9" s="1768"/>
      <c r="CF9" s="1772">
        <v>0.14159999999999998</v>
      </c>
      <c r="CG9" s="1772">
        <v>0.13849999999999998</v>
      </c>
      <c r="CH9" s="1772">
        <v>0.13569999999999999</v>
      </c>
      <c r="CI9" s="1768">
        <v>0.1346</v>
      </c>
      <c r="CJ9" s="1768">
        <v>0.1341</v>
      </c>
      <c r="CK9" s="1768">
        <v>0.13349999999999998</v>
      </c>
      <c r="CL9" s="1768">
        <v>0.13289999999999999</v>
      </c>
      <c r="CM9" s="1768">
        <v>0.1323</v>
      </c>
      <c r="CN9" s="1768">
        <v>0.1318</v>
      </c>
      <c r="CO9" s="1768">
        <v>0.1313</v>
      </c>
      <c r="CP9" s="1768">
        <v>0.1308</v>
      </c>
      <c r="CQ9" s="1768">
        <v>0.1303</v>
      </c>
      <c r="CR9" s="1768">
        <v>0.1298</v>
      </c>
      <c r="CS9" s="1768">
        <v>0.12949999999999998</v>
      </c>
      <c r="CT9" s="1768">
        <v>0.1293</v>
      </c>
      <c r="CU9" s="1768">
        <v>0.12909999999999999</v>
      </c>
      <c r="CV9" s="1768">
        <v>0.12889999999999999</v>
      </c>
      <c r="CW9" s="1768">
        <v>0.1288</v>
      </c>
      <c r="CX9" s="1768">
        <v>0.12869999999999998</v>
      </c>
      <c r="CY9" s="1768">
        <v>0.12859999999999999</v>
      </c>
      <c r="CZ9" s="1768">
        <v>0.12849999999999998</v>
      </c>
      <c r="DA9" s="1768">
        <v>0.12839999999999999</v>
      </c>
      <c r="DB9" s="1768">
        <v>0.12839999999999999</v>
      </c>
      <c r="DC9" s="1768">
        <v>0.1283</v>
      </c>
      <c r="DD9" s="1768">
        <v>0.12819999999999998</v>
      </c>
      <c r="DE9" s="1768">
        <v>0.12819999999999998</v>
      </c>
      <c r="DF9" s="1768">
        <v>0.12819999999999998</v>
      </c>
      <c r="DG9" s="1768">
        <v>0.12809999999999999</v>
      </c>
      <c r="DH9" s="1768">
        <v>0.12809999999999999</v>
      </c>
      <c r="DI9" s="1768">
        <v>0.12809999999999999</v>
      </c>
      <c r="DJ9" s="1768">
        <v>0.12809999999999999</v>
      </c>
      <c r="DK9" s="1768">
        <v>0.128</v>
      </c>
      <c r="DL9" s="1768">
        <v>0.128</v>
      </c>
      <c r="DM9" s="1768">
        <v>0.128</v>
      </c>
      <c r="DN9" s="1768">
        <v>0.12789999999999999</v>
      </c>
      <c r="DO9" s="1768">
        <v>0.12789999999999999</v>
      </c>
      <c r="DP9" s="1768">
        <v>0.12789999999999999</v>
      </c>
      <c r="DQ9" s="1768">
        <v>0.12789999999999999</v>
      </c>
      <c r="DR9" s="1768">
        <v>0.1278</v>
      </c>
      <c r="DS9" s="1768">
        <v>0.1278</v>
      </c>
      <c r="DT9" s="1768">
        <v>0.1278</v>
      </c>
      <c r="DU9" s="1768">
        <v>0.12769999999999998</v>
      </c>
      <c r="DV9" s="1768">
        <v>0.12769999999999998</v>
      </c>
      <c r="DW9" s="1768">
        <v>0.12789999999999999</v>
      </c>
      <c r="DX9" s="1768">
        <v>0.12789999999999999</v>
      </c>
      <c r="DY9" s="1768">
        <v>0.12789999999999999</v>
      </c>
      <c r="DZ9" s="1768">
        <v>0.12789999999999999</v>
      </c>
      <c r="EA9" s="1768">
        <v>0.12789999999999999</v>
      </c>
      <c r="EB9" s="1768">
        <v>0.12789999999999999</v>
      </c>
      <c r="EC9" s="1768">
        <v>0.128</v>
      </c>
      <c r="ED9" s="1768">
        <v>0.128</v>
      </c>
      <c r="EE9" s="1768"/>
      <c r="EF9" s="1768"/>
      <c r="EG9" s="1768"/>
      <c r="EH9" s="1767"/>
      <c r="EI9" s="1772">
        <v>0.14154076694243886</v>
      </c>
      <c r="EJ9" s="1772">
        <v>0.13859584763491714</v>
      </c>
      <c r="EK9" s="1772">
        <v>0.13615483783350196</v>
      </c>
      <c r="EL9" s="1768">
        <v>0.13538770081029056</v>
      </c>
      <c r="EM9" s="1768">
        <v>0.13505407479381784</v>
      </c>
      <c r="EN9" s="1768">
        <v>0.13499611875255577</v>
      </c>
      <c r="EO9" s="1768">
        <v>0.13466747824202391</v>
      </c>
      <c r="EP9" s="1768">
        <v>0.13424127415933804</v>
      </c>
      <c r="EQ9" s="1768">
        <v>0.13385808678070615</v>
      </c>
      <c r="ER9" s="1768">
        <v>0.13354206633165297</v>
      </c>
      <c r="ES9" s="1768">
        <v>0.13317604677361147</v>
      </c>
      <c r="ET9" s="1768">
        <v>0.13273490782985917</v>
      </c>
      <c r="EU9" s="1768">
        <v>0.13230109989912098</v>
      </c>
      <c r="EV9" s="1768">
        <v>0.13203555448375487</v>
      </c>
      <c r="EW9" s="1768">
        <v>0.13175547921916772</v>
      </c>
      <c r="EX9" s="1768">
        <v>0.13148144081940027</v>
      </c>
      <c r="EY9" s="1768">
        <v>0.13120098362976576</v>
      </c>
      <c r="EZ9" s="1768">
        <v>0.13092434538725403</v>
      </c>
      <c r="FA9" s="1768">
        <v>0.13063285601109234</v>
      </c>
      <c r="FB9" s="1768">
        <v>0.13030946295816934</v>
      </c>
      <c r="FC9" s="1768">
        <v>0.12999149676279403</v>
      </c>
      <c r="FD9" s="1768">
        <v>0.12966798368311572</v>
      </c>
      <c r="FE9" s="1768">
        <v>0.12932619826745617</v>
      </c>
      <c r="FF9" s="1768">
        <v>0.12900899395267287</v>
      </c>
      <c r="FG9" s="1768">
        <v>0.12867600612670324</v>
      </c>
      <c r="FH9" s="1768">
        <v>0.12834186553773941</v>
      </c>
      <c r="FI9" s="1768">
        <v>0.1280103299132484</v>
      </c>
      <c r="FJ9" s="1768">
        <v>0.12770371555749851</v>
      </c>
      <c r="FK9" s="1768">
        <v>0.12739630873020316</v>
      </c>
      <c r="FL9" s="1768">
        <v>0.12711198135109478</v>
      </c>
      <c r="FM9" s="1768">
        <v>0.12682054934697859</v>
      </c>
      <c r="FN9" s="1768">
        <v>0.12653062201912132</v>
      </c>
      <c r="FO9" s="1768">
        <v>0.12623073995039233</v>
      </c>
      <c r="FP9" s="1768">
        <v>0.12592689949990354</v>
      </c>
      <c r="FQ9" s="1768">
        <v>0.12565875627302175</v>
      </c>
      <c r="FR9" s="1768">
        <v>0.12542837682137328</v>
      </c>
      <c r="FS9" s="1768">
        <v>0.1252062431507287</v>
      </c>
      <c r="FT9" s="1768">
        <v>0.12500950329449734</v>
      </c>
      <c r="FU9" s="1768">
        <v>0.12481027461253205</v>
      </c>
      <c r="FV9" s="1768">
        <v>0.1246165441790761</v>
      </c>
      <c r="FW9" s="1768">
        <v>0.12443877885928696</v>
      </c>
      <c r="FX9" s="1768">
        <v>0.12428719367488714</v>
      </c>
      <c r="FY9" s="1768">
        <v>0.12417768785765598</v>
      </c>
      <c r="FZ9" s="1768">
        <v>0.12418137097583845</v>
      </c>
      <c r="GA9" s="1768">
        <v>0.12408993741155339</v>
      </c>
      <c r="GB9" s="1768">
        <v>0.12398802642216313</v>
      </c>
      <c r="GC9" s="1768">
        <v>0.12390700560275722</v>
      </c>
      <c r="GD9" s="1768">
        <v>0.12385251065188421</v>
      </c>
      <c r="GE9" s="1768">
        <v>0.12380539423787087</v>
      </c>
      <c r="GF9" s="1768">
        <v>0.12376411382226819</v>
      </c>
      <c r="GG9" s="1768">
        <v>0.12375405342673984</v>
      </c>
    </row>
    <row r="10" spans="1:189" s="653" customFormat="1" ht="15.75" customHeight="1">
      <c r="B10" s="1798" t="s">
        <v>366</v>
      </c>
      <c r="C10" s="663">
        <v>1.7999999999999999E-2</v>
      </c>
      <c r="D10" s="662"/>
      <c r="E10" s="660"/>
      <c r="F10" s="660"/>
      <c r="G10" s="660"/>
      <c r="H10" s="660"/>
      <c r="I10" s="660"/>
      <c r="J10" s="660"/>
      <c r="K10" s="660"/>
      <c r="L10" s="660"/>
      <c r="M10" s="660"/>
      <c r="N10" s="660"/>
      <c r="O10" s="660"/>
      <c r="P10" s="660"/>
      <c r="Q10" s="660"/>
      <c r="R10" s="660"/>
      <c r="S10" s="660"/>
      <c r="T10" s="660"/>
      <c r="U10" s="660"/>
      <c r="V10" s="660"/>
      <c r="W10" s="1775"/>
      <c r="X10" s="681"/>
      <c r="Y10" s="681"/>
      <c r="Z10" s="681"/>
      <c r="AA10" s="681"/>
      <c r="AC10" s="779">
        <f>CF6</f>
        <v>0.14159999999999998</v>
      </c>
      <c r="AD10" s="770">
        <f t="shared" ref="AD10:AS13" si="0">CG6</f>
        <v>0.13849999999999998</v>
      </c>
      <c r="AE10" s="770">
        <f t="shared" si="0"/>
        <v>0.13569999999999999</v>
      </c>
      <c r="AF10" s="665">
        <f t="shared" si="0"/>
        <v>0.1346</v>
      </c>
      <c r="AG10" s="665">
        <f t="shared" si="0"/>
        <v>0.1341</v>
      </c>
      <c r="AH10" s="665">
        <f t="shared" si="0"/>
        <v>0.13339999999999999</v>
      </c>
      <c r="AI10" s="665">
        <f t="shared" si="0"/>
        <v>0.13269999999999998</v>
      </c>
      <c r="AJ10" s="665">
        <f t="shared" si="0"/>
        <v>0.13189999999999999</v>
      </c>
      <c r="AK10" s="665">
        <f t="shared" si="0"/>
        <v>0.13119999999999998</v>
      </c>
      <c r="AL10" s="665">
        <f t="shared" si="0"/>
        <v>0.13059999999999999</v>
      </c>
      <c r="AM10" s="665">
        <f t="shared" si="0"/>
        <v>0.12989999999999999</v>
      </c>
      <c r="AN10" s="665">
        <f t="shared" si="0"/>
        <v>0.1293</v>
      </c>
      <c r="AO10" s="665">
        <f t="shared" si="0"/>
        <v>0.12849999999999998</v>
      </c>
      <c r="AP10" s="665">
        <f t="shared" si="0"/>
        <v>0.128</v>
      </c>
      <c r="AQ10" s="665">
        <f t="shared" si="0"/>
        <v>0.1275</v>
      </c>
      <c r="AR10" s="665">
        <f t="shared" si="0"/>
        <v>0.12719999999999998</v>
      </c>
      <c r="AS10" s="665">
        <f t="shared" si="0"/>
        <v>0.127</v>
      </c>
      <c r="AT10" s="665">
        <f t="shared" ref="AT10:BI13" si="1">CW6</f>
        <v>0.1268</v>
      </c>
      <c r="AU10" s="665">
        <f t="shared" si="1"/>
        <v>0.12669999999999998</v>
      </c>
      <c r="AV10" s="665">
        <f t="shared" si="1"/>
        <v>0.12659999999999999</v>
      </c>
      <c r="AW10" s="665">
        <f t="shared" si="1"/>
        <v>0.12639999999999998</v>
      </c>
      <c r="AX10" s="665">
        <f t="shared" si="1"/>
        <v>0.1263</v>
      </c>
      <c r="AY10" s="665">
        <f t="shared" si="1"/>
        <v>0.12619999999999998</v>
      </c>
      <c r="AZ10" s="665">
        <f t="shared" si="1"/>
        <v>0.12609999999999999</v>
      </c>
      <c r="BA10" s="665">
        <f t="shared" si="1"/>
        <v>0.126</v>
      </c>
      <c r="BB10" s="665">
        <f t="shared" si="1"/>
        <v>0.12589999999999998</v>
      </c>
      <c r="BC10" s="665">
        <f t="shared" si="1"/>
        <v>0.1258</v>
      </c>
      <c r="BD10" s="665">
        <f t="shared" si="1"/>
        <v>0.12569999999999998</v>
      </c>
      <c r="BE10" s="665">
        <f t="shared" si="1"/>
        <v>0.12559999999999999</v>
      </c>
      <c r="BF10" s="665">
        <f t="shared" si="1"/>
        <v>0.12559999999999999</v>
      </c>
      <c r="BG10" s="665">
        <f t="shared" si="1"/>
        <v>0.1255</v>
      </c>
      <c r="BH10" s="665">
        <f t="shared" si="1"/>
        <v>0.12539999999999998</v>
      </c>
      <c r="BI10" s="665">
        <f t="shared" si="1"/>
        <v>0.12539999999999998</v>
      </c>
      <c r="BJ10" s="665">
        <f t="shared" ref="BJ10:BY13" si="2">DM6</f>
        <v>0.12529999999999999</v>
      </c>
      <c r="BK10" s="665">
        <f t="shared" si="2"/>
        <v>0.12529999999999999</v>
      </c>
      <c r="BL10" s="665">
        <f t="shared" si="2"/>
        <v>0.12519999999999998</v>
      </c>
      <c r="BM10" s="665">
        <f t="shared" si="2"/>
        <v>0.12509999999999999</v>
      </c>
      <c r="BN10" s="665">
        <f t="shared" si="2"/>
        <v>0.12509999999999999</v>
      </c>
      <c r="BO10" s="665">
        <f t="shared" si="2"/>
        <v>0.125</v>
      </c>
      <c r="BP10" s="665">
        <f t="shared" si="2"/>
        <v>0.1249</v>
      </c>
      <c r="BQ10" s="666">
        <f t="shared" si="2"/>
        <v>0.1249</v>
      </c>
      <c r="BR10" s="666">
        <f t="shared" si="2"/>
        <v>0.12480000000000001</v>
      </c>
      <c r="BS10" s="666">
        <f t="shared" si="2"/>
        <v>0.12480000000000001</v>
      </c>
      <c r="BT10" s="666">
        <f t="shared" si="2"/>
        <v>0.1249</v>
      </c>
      <c r="BU10" s="666">
        <f t="shared" si="2"/>
        <v>0.1249</v>
      </c>
      <c r="BV10" s="666">
        <f t="shared" si="2"/>
        <v>0.1249</v>
      </c>
      <c r="BW10" s="666">
        <f t="shared" si="2"/>
        <v>0.12480000000000001</v>
      </c>
      <c r="BX10" s="771">
        <f t="shared" si="2"/>
        <v>0.12480000000000001</v>
      </c>
      <c r="BY10" s="772">
        <f t="shared" si="2"/>
        <v>0.12480000000000001</v>
      </c>
      <c r="BZ10" s="772">
        <f t="shared" ref="BZ10:CA13" si="3">EC6</f>
        <v>0.12480000000000001</v>
      </c>
      <c r="CA10" s="771">
        <f t="shared" si="3"/>
        <v>0.12480000000000001</v>
      </c>
      <c r="CB10" s="1773"/>
      <c r="CC10" s="1773"/>
      <c r="CD10" s="1773"/>
      <c r="CE10" s="1773"/>
      <c r="CF10" s="1773"/>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row>
    <row r="11" spans="1:189" s="653" customFormat="1">
      <c r="B11" s="1799"/>
      <c r="C11" s="663">
        <v>1.4999999999999999E-2</v>
      </c>
      <c r="D11" s="662"/>
      <c r="E11" s="660"/>
      <c r="F11" s="660"/>
      <c r="G11" s="660"/>
      <c r="H11" s="660"/>
      <c r="I11" s="660"/>
      <c r="J11" s="660"/>
      <c r="K11" s="660"/>
      <c r="L11" s="660"/>
      <c r="M11" s="660"/>
      <c r="N11" s="660"/>
      <c r="O11" s="660"/>
      <c r="P11" s="660"/>
      <c r="Q11" s="660"/>
      <c r="R11" s="660"/>
      <c r="S11" s="660"/>
      <c r="T11" s="660"/>
      <c r="U11" s="660"/>
      <c r="V11" s="660"/>
      <c r="W11" s="660"/>
      <c r="X11" s="681"/>
      <c r="Y11" s="681"/>
      <c r="Z11" s="681"/>
      <c r="AA11" s="681"/>
      <c r="AC11" s="780">
        <f t="shared" ref="AC11:AC13" si="4">CF7</f>
        <v>0.14159999999999998</v>
      </c>
      <c r="AD11" s="773">
        <f t="shared" si="0"/>
        <v>0.13849999999999998</v>
      </c>
      <c r="AE11" s="773">
        <f t="shared" si="0"/>
        <v>0.13569999999999999</v>
      </c>
      <c r="AF11" s="660">
        <f t="shared" si="0"/>
        <v>0.1346</v>
      </c>
      <c r="AG11" s="660">
        <f t="shared" si="0"/>
        <v>0.1341</v>
      </c>
      <c r="AH11" s="660">
        <f t="shared" si="0"/>
        <v>0.13369999999999999</v>
      </c>
      <c r="AI11" s="660">
        <f t="shared" si="0"/>
        <v>0.1331</v>
      </c>
      <c r="AJ11" s="660">
        <f t="shared" si="0"/>
        <v>0.13239999999999999</v>
      </c>
      <c r="AK11" s="660">
        <f t="shared" si="0"/>
        <v>0.1318</v>
      </c>
      <c r="AL11" s="660">
        <f t="shared" si="0"/>
        <v>0.1313</v>
      </c>
      <c r="AM11" s="660">
        <f t="shared" si="0"/>
        <v>0.13069999999999998</v>
      </c>
      <c r="AN11" s="660">
        <f t="shared" si="0"/>
        <v>0.13009999999999999</v>
      </c>
      <c r="AO11" s="660">
        <f t="shared" si="0"/>
        <v>0.12939999999999999</v>
      </c>
      <c r="AP11" s="660">
        <f t="shared" si="0"/>
        <v>0.12889999999999999</v>
      </c>
      <c r="AQ11" s="660">
        <f t="shared" si="0"/>
        <v>0.12859999999999999</v>
      </c>
      <c r="AR11" s="660">
        <f t="shared" si="0"/>
        <v>0.1283</v>
      </c>
      <c r="AS11" s="660">
        <f t="shared" si="0"/>
        <v>0.128</v>
      </c>
      <c r="AT11" s="660">
        <f t="shared" si="1"/>
        <v>0.12789999999999999</v>
      </c>
      <c r="AU11" s="660">
        <f t="shared" si="1"/>
        <v>0.12769999999999998</v>
      </c>
      <c r="AV11" s="660">
        <f t="shared" si="1"/>
        <v>0.12759999999999999</v>
      </c>
      <c r="AW11" s="660">
        <f t="shared" si="1"/>
        <v>0.12739999999999999</v>
      </c>
      <c r="AX11" s="660">
        <f t="shared" si="1"/>
        <v>0.1273</v>
      </c>
      <c r="AY11" s="660">
        <f t="shared" si="1"/>
        <v>0.12719999999999998</v>
      </c>
      <c r="AZ11" s="660">
        <f t="shared" si="1"/>
        <v>0.12709999999999999</v>
      </c>
      <c r="BA11" s="660">
        <f t="shared" si="1"/>
        <v>0.127</v>
      </c>
      <c r="BB11" s="660">
        <f t="shared" si="1"/>
        <v>0.12689999999999999</v>
      </c>
      <c r="BC11" s="660">
        <f t="shared" si="1"/>
        <v>0.1268</v>
      </c>
      <c r="BD11" s="660">
        <f t="shared" si="1"/>
        <v>0.12669999999999998</v>
      </c>
      <c r="BE11" s="660">
        <f t="shared" si="1"/>
        <v>0.12659999999999999</v>
      </c>
      <c r="BF11" s="660">
        <f t="shared" si="1"/>
        <v>0.1265</v>
      </c>
      <c r="BG11" s="660">
        <f t="shared" si="1"/>
        <v>0.1265</v>
      </c>
      <c r="BH11" s="660">
        <f t="shared" si="1"/>
        <v>0.12639999999999998</v>
      </c>
      <c r="BI11" s="660">
        <f t="shared" si="1"/>
        <v>0.1263</v>
      </c>
      <c r="BJ11" s="660">
        <f t="shared" si="2"/>
        <v>0.1263</v>
      </c>
      <c r="BK11" s="660">
        <f t="shared" si="2"/>
        <v>0.12619999999999998</v>
      </c>
      <c r="BL11" s="660">
        <f t="shared" si="2"/>
        <v>0.12609999999999999</v>
      </c>
      <c r="BM11" s="660">
        <f t="shared" si="2"/>
        <v>0.12609999999999999</v>
      </c>
      <c r="BN11" s="660">
        <f t="shared" si="2"/>
        <v>0.126</v>
      </c>
      <c r="BO11" s="660">
        <f t="shared" si="2"/>
        <v>0.126</v>
      </c>
      <c r="BP11" s="660">
        <f t="shared" si="2"/>
        <v>0.12589999999999998</v>
      </c>
      <c r="BQ11" s="661">
        <f t="shared" si="2"/>
        <v>0.12589999999999998</v>
      </c>
      <c r="BR11" s="661">
        <f t="shared" si="2"/>
        <v>0.1258</v>
      </c>
      <c r="BS11" s="661">
        <f t="shared" si="2"/>
        <v>0.1258</v>
      </c>
      <c r="BT11" s="661">
        <f t="shared" si="2"/>
        <v>0.12589999999999998</v>
      </c>
      <c r="BU11" s="661">
        <f t="shared" si="2"/>
        <v>0.12589999999999998</v>
      </c>
      <c r="BV11" s="661">
        <f t="shared" si="2"/>
        <v>0.1258</v>
      </c>
      <c r="BW11" s="661">
        <f t="shared" si="2"/>
        <v>0.1258</v>
      </c>
      <c r="BX11" s="661">
        <f t="shared" si="2"/>
        <v>0.1258</v>
      </c>
      <c r="BY11" s="660">
        <f t="shared" si="2"/>
        <v>0.1258</v>
      </c>
      <c r="BZ11" s="660">
        <f t="shared" si="3"/>
        <v>0.1258</v>
      </c>
      <c r="CA11" s="661">
        <f t="shared" si="3"/>
        <v>0.12569999999999998</v>
      </c>
      <c r="CB11" s="1773"/>
      <c r="CC11" s="1773"/>
      <c r="CD11" s="1773"/>
      <c r="CE11" s="1773"/>
      <c r="CF11" s="1767"/>
      <c r="CG11" s="1767"/>
      <c r="CH11" s="1767"/>
      <c r="CI11" s="1767"/>
      <c r="CJ11" s="1767"/>
      <c r="CK11" s="1767"/>
      <c r="CL11" s="1767"/>
      <c r="CM11" s="1767"/>
      <c r="CN11" s="1767"/>
      <c r="CO11" s="1767"/>
      <c r="CP11" s="1767"/>
      <c r="CQ11" s="1767"/>
      <c r="CR11" s="1767"/>
      <c r="CS11" s="1767"/>
      <c r="CT11" s="1767"/>
      <c r="CU11" s="1767"/>
      <c r="CV11" s="1767"/>
      <c r="CW11" s="1767"/>
      <c r="CX11" s="1767"/>
      <c r="CY11" s="1767"/>
      <c r="CZ11" s="1767"/>
      <c r="DA11" s="1767"/>
      <c r="DB11" s="1767"/>
      <c r="DC11" s="1767"/>
      <c r="DD11" s="1767"/>
      <c r="DE11" s="1767"/>
      <c r="DF11" s="1767"/>
      <c r="DG11" s="1767"/>
      <c r="DH11" s="1767"/>
      <c r="DI11" s="1767"/>
      <c r="DJ11" s="1767"/>
      <c r="DK11" s="1767"/>
      <c r="DL11" s="1767"/>
      <c r="DM11" s="1767"/>
      <c r="DN11" s="1767"/>
      <c r="DO11" s="1767"/>
      <c r="DP11" s="1767"/>
      <c r="DQ11" s="1767"/>
      <c r="DR11" s="1767"/>
      <c r="DS11" s="1767"/>
      <c r="DT11" s="1767"/>
      <c r="DU11" s="1767"/>
      <c r="DV11" s="1767"/>
      <c r="DW11" s="1767"/>
      <c r="DX11" s="1767"/>
      <c r="DY11" s="1767"/>
      <c r="DZ11" s="1767"/>
      <c r="EA11" s="1767"/>
      <c r="EB11" s="1767"/>
      <c r="EC11" s="1767"/>
      <c r="ED11" s="1767"/>
      <c r="EE11" s="1767"/>
      <c r="EF11" s="1767"/>
      <c r="EG11" s="1767"/>
      <c r="EH11" s="1767"/>
      <c r="EI11" s="1767"/>
      <c r="EJ11" s="1767"/>
      <c r="EK11" s="1767"/>
      <c r="EL11" s="1767"/>
      <c r="EM11" s="1767"/>
      <c r="EN11" s="1767"/>
      <c r="EO11" s="1767"/>
      <c r="EP11" s="1767"/>
      <c r="EQ11" s="1767"/>
      <c r="ER11" s="1767"/>
      <c r="ES11" s="1767"/>
      <c r="ET11" s="1767"/>
      <c r="EU11" s="1767"/>
      <c r="EV11" s="1767"/>
      <c r="EW11" s="1767"/>
      <c r="EX11" s="1767"/>
      <c r="EY11" s="1767"/>
      <c r="EZ11" s="1767"/>
      <c r="FA11" s="1767"/>
      <c r="FB11" s="1767"/>
      <c r="FC11" s="1767"/>
      <c r="FD11" s="1767"/>
      <c r="FE11" s="1767"/>
      <c r="FF11" s="1767"/>
      <c r="FG11" s="1767"/>
      <c r="FH11" s="1767"/>
      <c r="FI11" s="1767"/>
      <c r="FJ11" s="1767"/>
      <c r="FK11" s="1767"/>
      <c r="FL11" s="1767"/>
      <c r="FM11" s="1767"/>
      <c r="FN11" s="1767"/>
      <c r="FO11" s="1767"/>
      <c r="FP11" s="1767"/>
      <c r="FQ11" s="1767"/>
      <c r="FR11" s="1767"/>
      <c r="FS11" s="1767"/>
      <c r="FT11" s="1767"/>
      <c r="FU11" s="1767"/>
      <c r="FV11" s="1767"/>
      <c r="FW11" s="1767"/>
      <c r="FX11" s="1767"/>
      <c r="FY11" s="1767"/>
      <c r="FZ11" s="1767"/>
      <c r="GA11" s="1767"/>
      <c r="GB11" s="1767"/>
      <c r="GC11" s="1767"/>
      <c r="GD11" s="1767"/>
      <c r="GE11" s="1767"/>
      <c r="GF11" s="1767"/>
      <c r="GG11" s="1767"/>
    </row>
    <row r="12" spans="1:189" s="653" customFormat="1">
      <c r="B12" s="1799"/>
      <c r="C12" s="663">
        <v>1.2999999999999999E-2</v>
      </c>
      <c r="D12" s="662"/>
      <c r="E12" s="660"/>
      <c r="F12" s="660"/>
      <c r="G12" s="660"/>
      <c r="H12" s="660"/>
      <c r="I12" s="660"/>
      <c r="J12" s="660"/>
      <c r="K12" s="660"/>
      <c r="L12" s="660"/>
      <c r="M12" s="660"/>
      <c r="N12" s="660"/>
      <c r="O12" s="660"/>
      <c r="P12" s="660"/>
      <c r="Q12" s="660"/>
      <c r="R12" s="660"/>
      <c r="S12" s="660"/>
      <c r="T12" s="660"/>
      <c r="U12" s="660"/>
      <c r="V12" s="660"/>
      <c r="W12" s="660"/>
      <c r="X12" s="681"/>
      <c r="Y12" s="681"/>
      <c r="Z12" s="681"/>
      <c r="AA12" s="681"/>
      <c r="AC12" s="780">
        <f t="shared" si="4"/>
        <v>0.14159999999999998</v>
      </c>
      <c r="AD12" s="773">
        <f t="shared" si="0"/>
        <v>0.13849999999999998</v>
      </c>
      <c r="AE12" s="773">
        <f t="shared" si="0"/>
        <v>0.13569999999999999</v>
      </c>
      <c r="AF12" s="660">
        <f t="shared" si="0"/>
        <v>0.1346</v>
      </c>
      <c r="AG12" s="660">
        <f t="shared" si="0"/>
        <v>0.1341</v>
      </c>
      <c r="AH12" s="660">
        <f t="shared" si="0"/>
        <v>0.13339999999999999</v>
      </c>
      <c r="AI12" s="660">
        <f t="shared" si="0"/>
        <v>0.1328</v>
      </c>
      <c r="AJ12" s="660">
        <f t="shared" si="0"/>
        <v>0.13199999999999998</v>
      </c>
      <c r="AK12" s="660">
        <f t="shared" si="0"/>
        <v>0.13139999999999999</v>
      </c>
      <c r="AL12" s="660">
        <f t="shared" si="0"/>
        <v>0.1308</v>
      </c>
      <c r="AM12" s="660">
        <f t="shared" si="0"/>
        <v>0.13019999999999998</v>
      </c>
      <c r="AN12" s="660">
        <f t="shared" si="0"/>
        <v>0.12959999999999999</v>
      </c>
      <c r="AO12" s="660">
        <f t="shared" si="0"/>
        <v>0.12899999999999998</v>
      </c>
      <c r="AP12" s="660">
        <f t="shared" si="0"/>
        <v>0.12859999999999999</v>
      </c>
      <c r="AQ12" s="660">
        <f t="shared" si="0"/>
        <v>0.1283</v>
      </c>
      <c r="AR12" s="660">
        <f t="shared" si="0"/>
        <v>0.128</v>
      </c>
      <c r="AS12" s="660">
        <f t="shared" si="0"/>
        <v>0.1278</v>
      </c>
      <c r="AT12" s="660">
        <f t="shared" si="1"/>
        <v>0.12769999999999998</v>
      </c>
      <c r="AU12" s="660">
        <f t="shared" si="1"/>
        <v>0.12759999999999999</v>
      </c>
      <c r="AV12" s="660">
        <f t="shared" si="1"/>
        <v>0.1275</v>
      </c>
      <c r="AW12" s="660">
        <f t="shared" si="1"/>
        <v>0.12739999999999999</v>
      </c>
      <c r="AX12" s="660">
        <f t="shared" si="1"/>
        <v>0.12719999999999998</v>
      </c>
      <c r="AY12" s="660">
        <f t="shared" si="1"/>
        <v>0.12709999999999999</v>
      </c>
      <c r="AZ12" s="660">
        <f t="shared" si="1"/>
        <v>0.12709999999999999</v>
      </c>
      <c r="BA12" s="660">
        <f t="shared" si="1"/>
        <v>0.127</v>
      </c>
      <c r="BB12" s="660">
        <f t="shared" si="1"/>
        <v>0.12689999999999999</v>
      </c>
      <c r="BC12" s="660">
        <f t="shared" si="1"/>
        <v>0.1268</v>
      </c>
      <c r="BD12" s="660">
        <f t="shared" si="1"/>
        <v>0.1268</v>
      </c>
      <c r="BE12" s="660">
        <f t="shared" si="1"/>
        <v>0.12669999999999998</v>
      </c>
      <c r="BF12" s="660">
        <f t="shared" si="1"/>
        <v>0.12669999999999998</v>
      </c>
      <c r="BG12" s="660">
        <f t="shared" si="1"/>
        <v>0.12659999999999999</v>
      </c>
      <c r="BH12" s="660">
        <f t="shared" si="1"/>
        <v>0.12659999999999999</v>
      </c>
      <c r="BI12" s="660">
        <f t="shared" si="1"/>
        <v>0.1265</v>
      </c>
      <c r="BJ12" s="660">
        <f t="shared" si="2"/>
        <v>0.1265</v>
      </c>
      <c r="BK12" s="660">
        <f t="shared" si="2"/>
        <v>0.12639999999999998</v>
      </c>
      <c r="BL12" s="660">
        <f t="shared" si="2"/>
        <v>0.12639999999999998</v>
      </c>
      <c r="BM12" s="660">
        <f t="shared" si="2"/>
        <v>0.1263</v>
      </c>
      <c r="BN12" s="660">
        <f t="shared" si="2"/>
        <v>0.1263</v>
      </c>
      <c r="BO12" s="660">
        <f t="shared" si="2"/>
        <v>0.1263</v>
      </c>
      <c r="BP12" s="660">
        <f t="shared" si="2"/>
        <v>0.12619999999999998</v>
      </c>
      <c r="BQ12" s="661">
        <f t="shared" si="2"/>
        <v>0.12619999999999998</v>
      </c>
      <c r="BR12" s="661">
        <f t="shared" si="2"/>
        <v>0.12619999999999998</v>
      </c>
      <c r="BS12" s="661">
        <f t="shared" si="2"/>
        <v>0.12609999999999999</v>
      </c>
      <c r="BT12" s="661">
        <f t="shared" si="2"/>
        <v>0.1263</v>
      </c>
      <c r="BU12" s="661">
        <f t="shared" si="2"/>
        <v>0.12619999999999998</v>
      </c>
      <c r="BV12" s="661">
        <f t="shared" si="2"/>
        <v>0.12619999999999998</v>
      </c>
      <c r="BW12" s="661">
        <f t="shared" si="2"/>
        <v>0.12619999999999998</v>
      </c>
      <c r="BX12" s="661">
        <f t="shared" si="2"/>
        <v>0.1263</v>
      </c>
      <c r="BY12" s="660">
        <f t="shared" si="2"/>
        <v>0.1263</v>
      </c>
      <c r="BZ12" s="660">
        <f t="shared" si="3"/>
        <v>0.1263</v>
      </c>
      <c r="CA12" s="661">
        <f t="shared" si="3"/>
        <v>0.1263</v>
      </c>
      <c r="CB12" s="1773"/>
      <c r="CC12" s="1773"/>
      <c r="CD12" s="1773"/>
      <c r="CE12" s="1773"/>
      <c r="CF12" s="1767"/>
      <c r="CG12" s="1767"/>
      <c r="CH12" s="1767"/>
      <c r="CI12" s="1767"/>
      <c r="CJ12" s="1767"/>
      <c r="CK12" s="1767"/>
      <c r="CL12" s="1767"/>
      <c r="CM12" s="1767"/>
      <c r="CN12" s="1767"/>
      <c r="CO12" s="1767"/>
      <c r="CP12" s="1767"/>
      <c r="CQ12" s="1767"/>
      <c r="CR12" s="1767"/>
      <c r="CS12" s="1767"/>
      <c r="CT12" s="1767"/>
      <c r="CU12" s="1767"/>
      <c r="CV12" s="1767"/>
      <c r="CW12" s="1767"/>
      <c r="CX12" s="1767"/>
      <c r="CY12" s="1767"/>
      <c r="CZ12" s="1767"/>
      <c r="DA12" s="1767"/>
      <c r="DB12" s="1767"/>
      <c r="DC12" s="1767"/>
      <c r="DD12" s="1767"/>
      <c r="DE12" s="1767"/>
      <c r="DF12" s="1767"/>
      <c r="DG12" s="1767"/>
      <c r="DH12" s="1767"/>
      <c r="DI12" s="1767"/>
      <c r="DJ12" s="1767"/>
      <c r="DK12" s="1767"/>
      <c r="DL12" s="1767"/>
      <c r="DM12" s="1767"/>
      <c r="DN12" s="1767"/>
      <c r="DO12" s="1767"/>
      <c r="DP12" s="1767"/>
      <c r="DQ12" s="1767"/>
      <c r="DR12" s="1767"/>
      <c r="DS12" s="1767"/>
      <c r="DT12" s="1767"/>
      <c r="DU12" s="1767"/>
      <c r="DV12" s="1767"/>
      <c r="DW12" s="1767"/>
      <c r="DX12" s="1767"/>
      <c r="DY12" s="1767"/>
      <c r="DZ12" s="1767"/>
      <c r="EA12" s="1767"/>
      <c r="EB12" s="1767"/>
      <c r="EC12" s="1767"/>
      <c r="ED12" s="1767"/>
      <c r="EE12" s="1767"/>
      <c r="EF12" s="1767"/>
      <c r="EG12" s="1767"/>
      <c r="EH12" s="1767"/>
      <c r="EI12" s="1767"/>
      <c r="EJ12" s="1767"/>
      <c r="EK12" s="1767"/>
      <c r="EL12" s="1767"/>
      <c r="EM12" s="1767"/>
      <c r="EN12" s="1767"/>
      <c r="EO12" s="1767"/>
      <c r="EP12" s="1767"/>
      <c r="EQ12" s="1767"/>
      <c r="ER12" s="1767"/>
      <c r="ES12" s="1767"/>
      <c r="ET12" s="1767"/>
      <c r="EU12" s="1767"/>
      <c r="EV12" s="1767"/>
      <c r="EW12" s="1767"/>
      <c r="EX12" s="1767"/>
      <c r="EY12" s="1767"/>
      <c r="EZ12" s="1767"/>
      <c r="FA12" s="1767"/>
      <c r="FB12" s="1767"/>
      <c r="FC12" s="1767"/>
      <c r="FD12" s="1767"/>
      <c r="FE12" s="1767"/>
      <c r="FF12" s="1767"/>
      <c r="FG12" s="1767"/>
      <c r="FH12" s="1767"/>
      <c r="FI12" s="1767"/>
      <c r="FJ12" s="1767"/>
      <c r="FK12" s="1767"/>
      <c r="FL12" s="1767"/>
      <c r="FM12" s="1767"/>
      <c r="FN12" s="1767"/>
      <c r="FO12" s="1767"/>
      <c r="FP12" s="1767"/>
      <c r="FQ12" s="1767"/>
      <c r="FR12" s="1767"/>
      <c r="FS12" s="1767"/>
      <c r="FT12" s="1767"/>
      <c r="FU12" s="1767"/>
      <c r="FV12" s="1767"/>
      <c r="FW12" s="1767"/>
      <c r="FX12" s="1767"/>
      <c r="FY12" s="1767"/>
      <c r="FZ12" s="1767"/>
      <c r="GA12" s="1767"/>
      <c r="GB12" s="1767"/>
      <c r="GC12" s="1767"/>
      <c r="GD12" s="1767"/>
      <c r="GE12" s="1767"/>
      <c r="GF12" s="1767"/>
      <c r="GG12" s="1767"/>
    </row>
    <row r="13" spans="1:189" s="653" customFormat="1" ht="15.75" thickBot="1">
      <c r="B13" s="1800"/>
      <c r="C13" s="658">
        <v>0.01</v>
      </c>
      <c r="D13" s="657"/>
      <c r="E13" s="655"/>
      <c r="F13" s="655"/>
      <c r="G13" s="655"/>
      <c r="H13" s="655"/>
      <c r="I13" s="655"/>
      <c r="J13" s="655"/>
      <c r="K13" s="655"/>
      <c r="L13" s="655"/>
      <c r="M13" s="655"/>
      <c r="N13" s="655"/>
      <c r="O13" s="655"/>
      <c r="P13" s="655"/>
      <c r="Q13" s="655"/>
      <c r="R13" s="655"/>
      <c r="S13" s="655"/>
      <c r="T13" s="655"/>
      <c r="U13" s="655"/>
      <c r="V13" s="655"/>
      <c r="W13" s="655"/>
      <c r="X13" s="681"/>
      <c r="Y13" s="681"/>
      <c r="Z13" s="681"/>
      <c r="AA13" s="681"/>
      <c r="AC13" s="781">
        <f t="shared" si="4"/>
        <v>0.14159999999999998</v>
      </c>
      <c r="AD13" s="774">
        <f t="shared" si="0"/>
        <v>0.13849999999999998</v>
      </c>
      <c r="AE13" s="774">
        <f t="shared" si="0"/>
        <v>0.13569999999999999</v>
      </c>
      <c r="AF13" s="655">
        <f t="shared" si="0"/>
        <v>0.1346</v>
      </c>
      <c r="AG13" s="655">
        <f t="shared" si="0"/>
        <v>0.1341</v>
      </c>
      <c r="AH13" s="655">
        <f t="shared" si="0"/>
        <v>0.13349999999999998</v>
      </c>
      <c r="AI13" s="655">
        <f t="shared" si="0"/>
        <v>0.13289999999999999</v>
      </c>
      <c r="AJ13" s="655">
        <f t="shared" si="0"/>
        <v>0.1323</v>
      </c>
      <c r="AK13" s="655">
        <f t="shared" si="0"/>
        <v>0.1318</v>
      </c>
      <c r="AL13" s="655">
        <f t="shared" si="0"/>
        <v>0.1313</v>
      </c>
      <c r="AM13" s="655">
        <f t="shared" si="0"/>
        <v>0.1308</v>
      </c>
      <c r="AN13" s="655">
        <f t="shared" si="0"/>
        <v>0.1303</v>
      </c>
      <c r="AO13" s="655">
        <f t="shared" si="0"/>
        <v>0.1298</v>
      </c>
      <c r="AP13" s="655">
        <f t="shared" si="0"/>
        <v>0.12949999999999998</v>
      </c>
      <c r="AQ13" s="655">
        <f t="shared" si="0"/>
        <v>0.1293</v>
      </c>
      <c r="AR13" s="655">
        <f t="shared" si="0"/>
        <v>0.12909999999999999</v>
      </c>
      <c r="AS13" s="655">
        <f t="shared" si="0"/>
        <v>0.12889999999999999</v>
      </c>
      <c r="AT13" s="655">
        <f t="shared" si="1"/>
        <v>0.1288</v>
      </c>
      <c r="AU13" s="655">
        <f t="shared" si="1"/>
        <v>0.12869999999999998</v>
      </c>
      <c r="AV13" s="655">
        <f t="shared" si="1"/>
        <v>0.12859999999999999</v>
      </c>
      <c r="AW13" s="655">
        <f t="shared" si="1"/>
        <v>0.12849999999999998</v>
      </c>
      <c r="AX13" s="655">
        <f t="shared" si="1"/>
        <v>0.12839999999999999</v>
      </c>
      <c r="AY13" s="655">
        <f t="shared" si="1"/>
        <v>0.12839999999999999</v>
      </c>
      <c r="AZ13" s="655">
        <f t="shared" si="1"/>
        <v>0.1283</v>
      </c>
      <c r="BA13" s="655">
        <f t="shared" si="1"/>
        <v>0.12819999999999998</v>
      </c>
      <c r="BB13" s="655">
        <f t="shared" si="1"/>
        <v>0.12819999999999998</v>
      </c>
      <c r="BC13" s="655">
        <f t="shared" si="1"/>
        <v>0.12819999999999998</v>
      </c>
      <c r="BD13" s="655">
        <f t="shared" si="1"/>
        <v>0.12809999999999999</v>
      </c>
      <c r="BE13" s="655">
        <f t="shared" si="1"/>
        <v>0.12809999999999999</v>
      </c>
      <c r="BF13" s="655">
        <f t="shared" si="1"/>
        <v>0.12809999999999999</v>
      </c>
      <c r="BG13" s="655">
        <f t="shared" si="1"/>
        <v>0.12809999999999999</v>
      </c>
      <c r="BH13" s="655">
        <f t="shared" si="1"/>
        <v>0.128</v>
      </c>
      <c r="BI13" s="655">
        <f t="shared" si="1"/>
        <v>0.128</v>
      </c>
      <c r="BJ13" s="655">
        <f t="shared" si="2"/>
        <v>0.128</v>
      </c>
      <c r="BK13" s="655">
        <f t="shared" si="2"/>
        <v>0.12789999999999999</v>
      </c>
      <c r="BL13" s="655">
        <f t="shared" si="2"/>
        <v>0.12789999999999999</v>
      </c>
      <c r="BM13" s="655">
        <f t="shared" si="2"/>
        <v>0.12789999999999999</v>
      </c>
      <c r="BN13" s="655">
        <f t="shared" si="2"/>
        <v>0.12789999999999999</v>
      </c>
      <c r="BO13" s="655">
        <f t="shared" si="2"/>
        <v>0.1278</v>
      </c>
      <c r="BP13" s="655">
        <f t="shared" si="2"/>
        <v>0.1278</v>
      </c>
      <c r="BQ13" s="656">
        <f t="shared" si="2"/>
        <v>0.1278</v>
      </c>
      <c r="BR13" s="656">
        <f t="shared" si="2"/>
        <v>0.12769999999999998</v>
      </c>
      <c r="BS13" s="656">
        <f t="shared" si="2"/>
        <v>0.12769999999999998</v>
      </c>
      <c r="BT13" s="656">
        <f t="shared" si="2"/>
        <v>0.12789999999999999</v>
      </c>
      <c r="BU13" s="656">
        <f t="shared" si="2"/>
        <v>0.12789999999999999</v>
      </c>
      <c r="BV13" s="656">
        <f t="shared" si="2"/>
        <v>0.12789999999999999</v>
      </c>
      <c r="BW13" s="656">
        <f t="shared" si="2"/>
        <v>0.12789999999999999</v>
      </c>
      <c r="BX13" s="656">
        <f t="shared" si="2"/>
        <v>0.12789999999999999</v>
      </c>
      <c r="BY13" s="655">
        <f t="shared" si="2"/>
        <v>0.12789999999999999</v>
      </c>
      <c r="BZ13" s="655">
        <f t="shared" si="3"/>
        <v>0.128</v>
      </c>
      <c r="CA13" s="656">
        <f t="shared" si="3"/>
        <v>0.128</v>
      </c>
      <c r="CB13" s="1773"/>
      <c r="CC13" s="1773"/>
      <c r="CD13" s="1773"/>
      <c r="CE13" s="1773"/>
      <c r="CF13" s="1767"/>
      <c r="CG13" s="1767"/>
      <c r="CH13" s="1767"/>
      <c r="CI13" s="1767"/>
      <c r="CJ13" s="1767"/>
      <c r="CK13" s="1767"/>
      <c r="CL13" s="1767"/>
      <c r="CM13" s="1767"/>
      <c r="CN13" s="1767"/>
      <c r="CO13" s="1767"/>
      <c r="CP13" s="1767"/>
      <c r="CQ13" s="1767"/>
      <c r="CR13" s="1767"/>
      <c r="CS13" s="1767"/>
      <c r="CT13" s="1767"/>
      <c r="CU13" s="1767"/>
      <c r="CV13" s="1767"/>
      <c r="CW13" s="1767"/>
      <c r="CX13" s="1767"/>
      <c r="CY13" s="1767"/>
      <c r="CZ13" s="1767"/>
      <c r="DA13" s="1767"/>
      <c r="DB13" s="1767"/>
      <c r="DC13" s="1767"/>
      <c r="DD13" s="1767"/>
      <c r="DE13" s="1767"/>
      <c r="DF13" s="1767"/>
      <c r="DG13" s="1767"/>
      <c r="DH13" s="1767"/>
      <c r="DI13" s="1767"/>
      <c r="DJ13" s="1767"/>
      <c r="DK13" s="1767"/>
      <c r="DL13" s="1767"/>
      <c r="DM13" s="1767"/>
      <c r="DN13" s="1767"/>
      <c r="DO13" s="1767"/>
      <c r="DP13" s="1767"/>
      <c r="DQ13" s="1767"/>
      <c r="DR13" s="1767"/>
      <c r="DS13" s="1767"/>
      <c r="DT13" s="1767"/>
      <c r="DU13" s="1767"/>
      <c r="DV13" s="1767"/>
      <c r="DW13" s="1767"/>
      <c r="DX13" s="1767"/>
      <c r="DY13" s="1767"/>
      <c r="DZ13" s="1767"/>
      <c r="EA13" s="1767"/>
      <c r="EB13" s="1767"/>
      <c r="EC13" s="1767"/>
      <c r="ED13" s="1767"/>
      <c r="EE13" s="1767"/>
      <c r="EF13" s="1767"/>
      <c r="EG13" s="1767"/>
      <c r="EH13" s="1767"/>
      <c r="EI13" s="1767"/>
      <c r="EJ13" s="1767"/>
      <c r="EK13" s="1767"/>
      <c r="EL13" s="1767"/>
      <c r="EM13" s="1767"/>
      <c r="EN13" s="1767"/>
      <c r="EO13" s="1767"/>
      <c r="EP13" s="1767"/>
      <c r="EQ13" s="1767"/>
      <c r="ER13" s="1767"/>
      <c r="ES13" s="1767"/>
      <c r="ET13" s="1767"/>
      <c r="EU13" s="1767"/>
      <c r="EV13" s="1767"/>
      <c r="EW13" s="1767"/>
      <c r="EX13" s="1767"/>
      <c r="EY13" s="1767"/>
      <c r="EZ13" s="1767"/>
      <c r="FA13" s="1767"/>
      <c r="FB13" s="1767"/>
      <c r="FC13" s="1767"/>
      <c r="FD13" s="1767"/>
      <c r="FE13" s="1767"/>
      <c r="FF13" s="1767"/>
      <c r="FG13" s="1767"/>
      <c r="FH13" s="1767"/>
      <c r="FI13" s="1767"/>
      <c r="FJ13" s="1767"/>
      <c r="FK13" s="1767"/>
      <c r="FL13" s="1767"/>
      <c r="FM13" s="1767"/>
      <c r="FN13" s="1767"/>
      <c r="FO13" s="1767"/>
      <c r="FP13" s="1767"/>
      <c r="FQ13" s="1767"/>
      <c r="FR13" s="1767"/>
      <c r="FS13" s="1767"/>
      <c r="FT13" s="1767"/>
      <c r="FU13" s="1767"/>
      <c r="FV13" s="1767"/>
      <c r="FW13" s="1767"/>
      <c r="FX13" s="1767"/>
      <c r="FY13" s="1767"/>
      <c r="FZ13" s="1767"/>
      <c r="GA13" s="1767"/>
      <c r="GB13" s="1767"/>
      <c r="GC13" s="1767"/>
      <c r="GD13" s="1767"/>
      <c r="GE13" s="1767"/>
      <c r="GF13" s="1767"/>
      <c r="GG13" s="1767"/>
    </row>
    <row r="14" spans="1:189" s="653" customFormat="1" ht="15" customHeight="1">
      <c r="B14" s="1784" t="s">
        <v>367</v>
      </c>
      <c r="C14" s="776">
        <v>1.7999999999999999E-2</v>
      </c>
      <c r="D14" s="667"/>
      <c r="E14" s="665"/>
      <c r="F14" s="665"/>
      <c r="G14" s="665"/>
      <c r="H14" s="665"/>
      <c r="I14" s="665"/>
      <c r="J14" s="665"/>
      <c r="K14" s="665"/>
      <c r="L14" s="665"/>
      <c r="M14" s="665"/>
      <c r="N14" s="665"/>
      <c r="O14" s="665"/>
      <c r="P14" s="665"/>
      <c r="Q14" s="665"/>
      <c r="R14" s="665"/>
      <c r="S14" s="665"/>
      <c r="T14" s="665"/>
      <c r="U14" s="665"/>
      <c r="V14" s="665"/>
      <c r="W14" s="1775"/>
      <c r="X14" s="681"/>
      <c r="Y14" s="681"/>
      <c r="Z14" s="681"/>
      <c r="AA14" s="681"/>
      <c r="AC14" s="780">
        <f>EI6</f>
        <v>0.14154076694243886</v>
      </c>
      <c r="AD14" s="773">
        <f t="shared" ref="AD14:AS17" si="5">EJ6</f>
        <v>0.13859584763491714</v>
      </c>
      <c r="AE14" s="773">
        <f t="shared" si="5"/>
        <v>0.13615483783350196</v>
      </c>
      <c r="AF14" s="660">
        <f t="shared" si="5"/>
        <v>0.13538770081029056</v>
      </c>
      <c r="AG14" s="660">
        <f t="shared" si="5"/>
        <v>0.13505407479381784</v>
      </c>
      <c r="AH14" s="660">
        <f t="shared" si="5"/>
        <v>0.13486025055610187</v>
      </c>
      <c r="AI14" s="660">
        <f t="shared" si="5"/>
        <v>0.13442174688722838</v>
      </c>
      <c r="AJ14" s="660">
        <f t="shared" si="5"/>
        <v>0.1338404990062397</v>
      </c>
      <c r="AK14" s="660">
        <f t="shared" si="5"/>
        <v>0.13328999310511286</v>
      </c>
      <c r="AL14" s="660">
        <f t="shared" si="5"/>
        <v>0.13276822836130375</v>
      </c>
      <c r="AM14" s="660">
        <f t="shared" si="5"/>
        <v>0.13215936122201666</v>
      </c>
      <c r="AN14" s="660">
        <f t="shared" si="5"/>
        <v>0.13153038472829021</v>
      </c>
      <c r="AO14" s="660">
        <f t="shared" si="5"/>
        <v>0.13080343130944694</v>
      </c>
      <c r="AP14" s="660">
        <f t="shared" si="5"/>
        <v>0.13029217094942769</v>
      </c>
      <c r="AQ14" s="660">
        <f t="shared" si="5"/>
        <v>0.1298027675594125</v>
      </c>
      <c r="AR14" s="660">
        <f t="shared" si="5"/>
        <v>0.12933638332562994</v>
      </c>
      <c r="AS14" s="660">
        <f t="shared" si="5"/>
        <v>0.12888288883689303</v>
      </c>
      <c r="AT14" s="660">
        <f t="shared" ref="AT14:BI17" si="6">EZ6</f>
        <v>0.1284544159340914</v>
      </c>
      <c r="AU14" s="660">
        <f t="shared" si="6"/>
        <v>0.12801055624095223</v>
      </c>
      <c r="AV14" s="660">
        <f t="shared" si="6"/>
        <v>0.12756013495176804</v>
      </c>
      <c r="AW14" s="660">
        <f t="shared" si="6"/>
        <v>0.12712345856459648</v>
      </c>
      <c r="AX14" s="660">
        <f t="shared" si="6"/>
        <v>0.12669365708175162</v>
      </c>
      <c r="AY14" s="660">
        <f t="shared" si="6"/>
        <v>0.12625419692309189</v>
      </c>
      <c r="AZ14" s="660">
        <f t="shared" si="6"/>
        <v>0.12584401539547757</v>
      </c>
      <c r="BA14" s="660">
        <f t="shared" si="6"/>
        <v>0.12542565165282241</v>
      </c>
      <c r="BB14" s="660">
        <f t="shared" si="6"/>
        <v>0.12501120277204333</v>
      </c>
      <c r="BC14" s="660">
        <f t="shared" si="6"/>
        <v>0.12460521879273442</v>
      </c>
      <c r="BD14" s="660">
        <f t="shared" si="6"/>
        <v>0.12423281161436188</v>
      </c>
      <c r="BE14" s="660">
        <f t="shared" si="6"/>
        <v>0.12386705979408945</v>
      </c>
      <c r="BF14" s="660">
        <f t="shared" si="6"/>
        <v>0.12352960570430255</v>
      </c>
      <c r="BG14" s="660">
        <f t="shared" si="6"/>
        <v>0.12318619643041973</v>
      </c>
      <c r="BH14" s="660">
        <f t="shared" si="6"/>
        <v>0.12285045652150142</v>
      </c>
      <c r="BI14" s="660">
        <f t="shared" si="6"/>
        <v>0.12251416290788614</v>
      </c>
      <c r="BJ14" s="660">
        <f t="shared" ref="BJ14:BY17" si="7">FP6</f>
        <v>0.12218043835108948</v>
      </c>
      <c r="BK14" s="660">
        <f t="shared" si="7"/>
        <v>0.12188622670435922</v>
      </c>
      <c r="BL14" s="660">
        <f t="shared" si="7"/>
        <v>0.12162952534557343</v>
      </c>
      <c r="BM14" s="660">
        <f t="shared" si="7"/>
        <v>0.12138551217857153</v>
      </c>
      <c r="BN14" s="660">
        <f t="shared" si="7"/>
        <v>0.12116092951368042</v>
      </c>
      <c r="BO14" s="660">
        <f t="shared" si="7"/>
        <v>0.12094796343913249</v>
      </c>
      <c r="BP14" s="660">
        <f t="shared" si="7"/>
        <v>0.12073342779433395</v>
      </c>
      <c r="BQ14" s="661">
        <f t="shared" si="7"/>
        <v>0.12054811325697268</v>
      </c>
      <c r="BR14" s="661">
        <f t="shared" si="7"/>
        <v>0.12038452546804772</v>
      </c>
      <c r="BS14" s="661">
        <f t="shared" si="7"/>
        <v>0.12026018008519765</v>
      </c>
      <c r="BT14" s="661">
        <f t="shared" si="7"/>
        <v>0.12024332456799683</v>
      </c>
      <c r="BU14" s="661">
        <f t="shared" si="7"/>
        <v>0.12013856201179986</v>
      </c>
      <c r="BV14" s="661">
        <f t="shared" si="7"/>
        <v>0.12003058346230834</v>
      </c>
      <c r="BW14" s="661">
        <f t="shared" si="7"/>
        <v>0.11993678586073835</v>
      </c>
      <c r="BX14" s="661">
        <f t="shared" si="7"/>
        <v>0.11987233769316358</v>
      </c>
      <c r="BY14" s="660">
        <f t="shared" si="7"/>
        <v>0.1198126541817376</v>
      </c>
      <c r="BZ14" s="660">
        <f t="shared" ref="BZ14:CA17" si="8">GF6</f>
        <v>0.11976136275298778</v>
      </c>
      <c r="CA14" s="661">
        <f t="shared" si="8"/>
        <v>0.11973847662747666</v>
      </c>
      <c r="CB14" s="1773"/>
      <c r="CC14" s="1773"/>
      <c r="CD14" s="1773"/>
      <c r="CE14" s="1773"/>
      <c r="CF14" s="1767"/>
      <c r="CG14" s="1767"/>
      <c r="CH14" s="1767"/>
      <c r="CI14" s="1767"/>
      <c r="CJ14" s="1767"/>
      <c r="CK14" s="1767"/>
      <c r="CL14" s="1767"/>
      <c r="CM14" s="1767"/>
      <c r="CN14" s="1767"/>
      <c r="CO14" s="1767"/>
      <c r="CP14" s="1767"/>
      <c r="CQ14" s="1767"/>
      <c r="CR14" s="1767"/>
      <c r="CS14" s="1767"/>
      <c r="CT14" s="1767"/>
      <c r="CU14" s="1767"/>
      <c r="CV14" s="1767"/>
      <c r="CW14" s="1767"/>
      <c r="CX14" s="1767"/>
      <c r="CY14" s="1767"/>
      <c r="CZ14" s="1767"/>
      <c r="DA14" s="1767"/>
      <c r="DB14" s="1767"/>
      <c r="DC14" s="1767"/>
      <c r="DD14" s="1767"/>
      <c r="DE14" s="1767"/>
      <c r="DF14" s="1767"/>
      <c r="DG14" s="1767"/>
      <c r="DH14" s="1767"/>
      <c r="DI14" s="1767"/>
      <c r="DJ14" s="1767"/>
      <c r="DK14" s="1767"/>
      <c r="DL14" s="1767"/>
      <c r="DM14" s="1767"/>
      <c r="DN14" s="1767"/>
      <c r="DO14" s="1767"/>
      <c r="DP14" s="1767"/>
      <c r="DQ14" s="1767"/>
      <c r="DR14" s="1767"/>
      <c r="DS14" s="1767"/>
      <c r="DT14" s="1767"/>
      <c r="DU14" s="1767"/>
      <c r="DV14" s="1767"/>
      <c r="DW14" s="1767"/>
      <c r="DX14" s="1767"/>
      <c r="DY14" s="1767"/>
      <c r="DZ14" s="1767"/>
      <c r="EA14" s="1767"/>
      <c r="EB14" s="1767"/>
      <c r="EC14" s="1767"/>
      <c r="ED14" s="1767"/>
      <c r="EE14" s="1767"/>
      <c r="EF14" s="1767"/>
      <c r="EG14" s="1767"/>
      <c r="EH14" s="1767"/>
      <c r="EI14" s="1767"/>
      <c r="EJ14" s="1767"/>
      <c r="EK14" s="1767"/>
      <c r="EL14" s="1767"/>
      <c r="EM14" s="1767"/>
      <c r="EN14" s="1767"/>
      <c r="EO14" s="1767"/>
      <c r="EP14" s="1767"/>
      <c r="EQ14" s="1767"/>
      <c r="ER14" s="1767"/>
      <c r="ES14" s="1767"/>
      <c r="ET14" s="1767"/>
      <c r="EU14" s="1767"/>
      <c r="EV14" s="1767"/>
      <c r="EW14" s="1767"/>
      <c r="EX14" s="1767"/>
      <c r="EY14" s="1767"/>
      <c r="EZ14" s="1767"/>
      <c r="FA14" s="1767"/>
      <c r="FB14" s="1767"/>
      <c r="FC14" s="1767"/>
      <c r="FD14" s="1767"/>
      <c r="FE14" s="1767"/>
      <c r="FF14" s="1767"/>
      <c r="FG14" s="1767"/>
      <c r="FH14" s="1767"/>
      <c r="FI14" s="1767"/>
      <c r="FJ14" s="1767"/>
      <c r="FK14" s="1767"/>
      <c r="FL14" s="1767"/>
      <c r="FM14" s="1767"/>
      <c r="FN14" s="1767"/>
      <c r="FO14" s="1767"/>
      <c r="FP14" s="1767"/>
      <c r="FQ14" s="1767"/>
      <c r="FR14" s="1767"/>
      <c r="FS14" s="1767"/>
      <c r="FT14" s="1767"/>
      <c r="FU14" s="1767"/>
      <c r="FV14" s="1767"/>
      <c r="FW14" s="1767"/>
      <c r="FX14" s="1767"/>
      <c r="FY14" s="1767"/>
      <c r="FZ14" s="1767"/>
      <c r="GA14" s="1767"/>
      <c r="GB14" s="1767"/>
      <c r="GC14" s="1767"/>
      <c r="GD14" s="1767"/>
      <c r="GE14" s="1767"/>
      <c r="GF14" s="1767"/>
      <c r="GG14" s="1767"/>
    </row>
    <row r="15" spans="1:189" s="653" customFormat="1">
      <c r="B15" s="1785"/>
      <c r="C15" s="663">
        <v>1.4999999999999999E-2</v>
      </c>
      <c r="D15" s="662"/>
      <c r="E15" s="660"/>
      <c r="F15" s="660"/>
      <c r="G15" s="660"/>
      <c r="H15" s="660"/>
      <c r="I15" s="660"/>
      <c r="J15" s="660"/>
      <c r="K15" s="660"/>
      <c r="L15" s="660"/>
      <c r="M15" s="660"/>
      <c r="N15" s="660"/>
      <c r="O15" s="660"/>
      <c r="P15" s="660"/>
      <c r="Q15" s="660"/>
      <c r="R15" s="660"/>
      <c r="S15" s="660"/>
      <c r="T15" s="660"/>
      <c r="U15" s="660"/>
      <c r="V15" s="660"/>
      <c r="W15" s="660"/>
      <c r="X15" s="681"/>
      <c r="Y15" s="681"/>
      <c r="Z15" s="681"/>
      <c r="AA15" s="681"/>
      <c r="AC15" s="780">
        <f t="shared" ref="AC15:AC17" si="9">EI7</f>
        <v>0.14154076694243886</v>
      </c>
      <c r="AD15" s="773">
        <f t="shared" si="5"/>
        <v>0.13859584763491714</v>
      </c>
      <c r="AE15" s="773">
        <f t="shared" si="5"/>
        <v>0.13615483783350196</v>
      </c>
      <c r="AF15" s="660">
        <f t="shared" si="5"/>
        <v>0.13538770081029056</v>
      </c>
      <c r="AG15" s="660">
        <f t="shared" si="5"/>
        <v>0.13505407479381784</v>
      </c>
      <c r="AH15" s="660">
        <f t="shared" si="5"/>
        <v>0.13512443703374266</v>
      </c>
      <c r="AI15" s="660">
        <f t="shared" si="5"/>
        <v>0.13480958136170923</v>
      </c>
      <c r="AJ15" s="660">
        <f t="shared" si="5"/>
        <v>0.13435105502935538</v>
      </c>
      <c r="AK15" s="660">
        <f t="shared" si="5"/>
        <v>0.13389780961740183</v>
      </c>
      <c r="AL15" s="660">
        <f t="shared" si="5"/>
        <v>0.1334926131426809</v>
      </c>
      <c r="AM15" s="660">
        <f t="shared" si="5"/>
        <v>0.13299153624522095</v>
      </c>
      <c r="AN15" s="660">
        <f t="shared" si="5"/>
        <v>0.13241978047886865</v>
      </c>
      <c r="AO15" s="660">
        <f t="shared" si="5"/>
        <v>0.13178955046011373</v>
      </c>
      <c r="AP15" s="660">
        <f t="shared" si="5"/>
        <v>0.13135221231386407</v>
      </c>
      <c r="AQ15" s="660">
        <f t="shared" si="5"/>
        <v>0.13091444964387305</v>
      </c>
      <c r="AR15" s="660">
        <f t="shared" si="5"/>
        <v>0.13049218883569655</v>
      </c>
      <c r="AS15" s="660">
        <f t="shared" si="5"/>
        <v>0.13007537737349029</v>
      </c>
      <c r="AT15" s="660">
        <f t="shared" si="6"/>
        <v>0.12967796199830575</v>
      </c>
      <c r="AU15" s="660">
        <f t="shared" si="6"/>
        <v>0.12927278465320743</v>
      </c>
      <c r="AV15" s="660">
        <f t="shared" si="6"/>
        <v>0.1288444933375209</v>
      </c>
      <c r="AW15" s="660">
        <f t="shared" si="6"/>
        <v>0.12842869401363788</v>
      </c>
      <c r="AX15" s="660">
        <f t="shared" si="6"/>
        <v>0.12801572972279329</v>
      </c>
      <c r="AY15" s="660">
        <f t="shared" si="6"/>
        <v>0.12759075813841933</v>
      </c>
      <c r="AZ15" s="660">
        <f t="shared" si="6"/>
        <v>0.12719271468707832</v>
      </c>
      <c r="BA15" s="660">
        <f t="shared" si="6"/>
        <v>0.1267814705199185</v>
      </c>
      <c r="BB15" s="660">
        <f t="shared" si="6"/>
        <v>0.12637016387188291</v>
      </c>
      <c r="BC15" s="660">
        <f t="shared" si="6"/>
        <v>0.12596395892891094</v>
      </c>
      <c r="BD15" s="660">
        <f t="shared" si="6"/>
        <v>0.12558816476339171</v>
      </c>
      <c r="BE15" s="660">
        <f t="shared" si="6"/>
        <v>0.12521816097877558</v>
      </c>
      <c r="BF15" s="660">
        <f t="shared" si="6"/>
        <v>0.12487311652348354</v>
      </c>
      <c r="BG15" s="660">
        <f t="shared" si="6"/>
        <v>0.12452502856060679</v>
      </c>
      <c r="BH15" s="660">
        <f t="shared" si="6"/>
        <v>0.12418785845848722</v>
      </c>
      <c r="BI15" s="660">
        <f t="shared" si="6"/>
        <v>0.12384666813704377</v>
      </c>
      <c r="BJ15" s="660">
        <f t="shared" si="7"/>
        <v>0.12350885314157922</v>
      </c>
      <c r="BK15" s="660">
        <f t="shared" si="7"/>
        <v>0.12321126687063909</v>
      </c>
      <c r="BL15" s="660">
        <f t="shared" si="7"/>
        <v>0.12295258537077991</v>
      </c>
      <c r="BM15" s="660">
        <f t="shared" si="7"/>
        <v>0.12270847274602216</v>
      </c>
      <c r="BN15" s="660">
        <f t="shared" si="7"/>
        <v>0.12249548213791829</v>
      </c>
      <c r="BO15" s="660">
        <f t="shared" si="7"/>
        <v>0.12228170710669416</v>
      </c>
      <c r="BP15" s="660">
        <f t="shared" si="7"/>
        <v>0.12207617681188908</v>
      </c>
      <c r="BQ15" s="661">
        <f t="shared" si="7"/>
        <v>0.12188811209975166</v>
      </c>
      <c r="BR15" s="661">
        <f t="shared" si="7"/>
        <v>0.12171793871137791</v>
      </c>
      <c r="BS15" s="661">
        <f t="shared" si="7"/>
        <v>0.12158902923099442</v>
      </c>
      <c r="BT15" s="661">
        <f t="shared" si="7"/>
        <v>0.12156990382340951</v>
      </c>
      <c r="BU15" s="661">
        <f t="shared" si="7"/>
        <v>0.12146116826038816</v>
      </c>
      <c r="BV15" s="661">
        <f t="shared" si="7"/>
        <v>0.1213484051016679</v>
      </c>
      <c r="BW15" s="661">
        <f t="shared" si="7"/>
        <v>0.12125128566574817</v>
      </c>
      <c r="BX15" s="661">
        <f t="shared" si="7"/>
        <v>0.1211836521249797</v>
      </c>
      <c r="BY15" s="660">
        <f t="shared" si="7"/>
        <v>0.12112199244462234</v>
      </c>
      <c r="BZ15" s="660">
        <f t="shared" si="8"/>
        <v>0.1210679238596703</v>
      </c>
      <c r="CA15" s="661">
        <f t="shared" si="8"/>
        <v>0.12092487895103203</v>
      </c>
      <c r="CB15" s="1773"/>
      <c r="CC15" s="1773"/>
      <c r="CD15" s="1773"/>
      <c r="CE15" s="1773"/>
      <c r="CF15" s="1767"/>
      <c r="CG15" s="1767"/>
      <c r="CH15" s="1767"/>
      <c r="CI15" s="1767"/>
      <c r="CJ15" s="1767"/>
      <c r="CK15" s="1767"/>
      <c r="CL15" s="1767"/>
      <c r="CM15" s="1767"/>
      <c r="CN15" s="1767"/>
      <c r="CO15" s="1767"/>
      <c r="CP15" s="1767"/>
      <c r="CQ15" s="1767"/>
      <c r="CR15" s="1767"/>
      <c r="CS15" s="1767"/>
      <c r="CT15" s="1767"/>
      <c r="CU15" s="1767"/>
      <c r="CV15" s="1767"/>
      <c r="CW15" s="1767"/>
      <c r="CX15" s="1767"/>
      <c r="CY15" s="1767"/>
      <c r="CZ15" s="1767"/>
      <c r="DA15" s="1767"/>
      <c r="DB15" s="1767"/>
      <c r="DC15" s="1767"/>
      <c r="DD15" s="1767"/>
      <c r="DE15" s="1767"/>
      <c r="DF15" s="1767"/>
      <c r="DG15" s="1767"/>
      <c r="DH15" s="1767"/>
      <c r="DI15" s="1767"/>
      <c r="DJ15" s="1767"/>
      <c r="DK15" s="1767"/>
      <c r="DL15" s="1767"/>
      <c r="DM15" s="1767"/>
      <c r="DN15" s="1767"/>
      <c r="DO15" s="1767"/>
      <c r="DP15" s="1767"/>
      <c r="DQ15" s="1767"/>
      <c r="DR15" s="1767"/>
      <c r="DS15" s="1767"/>
      <c r="DT15" s="1767"/>
      <c r="DU15" s="1767"/>
      <c r="DV15" s="1767"/>
      <c r="DW15" s="1767"/>
      <c r="DX15" s="1767"/>
      <c r="DY15" s="1767"/>
      <c r="DZ15" s="1767"/>
      <c r="EA15" s="1767"/>
      <c r="EB15" s="1767"/>
      <c r="EC15" s="1767"/>
      <c r="ED15" s="1767"/>
      <c r="EE15" s="1767"/>
      <c r="EF15" s="1767"/>
      <c r="EG15" s="1767"/>
      <c r="EH15" s="1767"/>
      <c r="EI15" s="1767"/>
      <c r="EJ15" s="1767"/>
      <c r="EK15" s="1767"/>
      <c r="EL15" s="1767"/>
      <c r="EM15" s="1767"/>
      <c r="EN15" s="1767"/>
      <c r="EO15" s="1767"/>
      <c r="EP15" s="1767"/>
      <c r="EQ15" s="1767"/>
      <c r="ER15" s="1767"/>
      <c r="ES15" s="1767"/>
      <c r="ET15" s="1767"/>
      <c r="EU15" s="1767"/>
      <c r="EV15" s="1767"/>
      <c r="EW15" s="1767"/>
      <c r="EX15" s="1767"/>
      <c r="EY15" s="1767"/>
      <c r="EZ15" s="1767"/>
      <c r="FA15" s="1767"/>
      <c r="FB15" s="1767"/>
      <c r="FC15" s="1767"/>
      <c r="FD15" s="1767"/>
      <c r="FE15" s="1767"/>
      <c r="FF15" s="1767"/>
      <c r="FG15" s="1767"/>
      <c r="FH15" s="1767"/>
      <c r="FI15" s="1767"/>
      <c r="FJ15" s="1767"/>
      <c r="FK15" s="1767"/>
      <c r="FL15" s="1767"/>
      <c r="FM15" s="1767"/>
      <c r="FN15" s="1767"/>
      <c r="FO15" s="1767"/>
      <c r="FP15" s="1767"/>
      <c r="FQ15" s="1767"/>
      <c r="FR15" s="1767"/>
      <c r="FS15" s="1767"/>
      <c r="FT15" s="1767"/>
      <c r="FU15" s="1767"/>
      <c r="FV15" s="1767"/>
      <c r="FW15" s="1767"/>
      <c r="FX15" s="1767"/>
      <c r="FY15" s="1767"/>
      <c r="FZ15" s="1767"/>
      <c r="GA15" s="1767"/>
      <c r="GB15" s="1767"/>
      <c r="GC15" s="1767"/>
      <c r="GD15" s="1767"/>
      <c r="GE15" s="1767"/>
      <c r="GF15" s="1767"/>
      <c r="GG15" s="1767"/>
    </row>
    <row r="16" spans="1:189" s="653" customFormat="1">
      <c r="B16" s="1785"/>
      <c r="C16" s="663">
        <v>1.2999999999999999E-2</v>
      </c>
      <c r="D16" s="662"/>
      <c r="E16" s="660"/>
      <c r="F16" s="660"/>
      <c r="G16" s="660"/>
      <c r="H16" s="660"/>
      <c r="I16" s="660"/>
      <c r="J16" s="660"/>
      <c r="K16" s="660"/>
      <c r="L16" s="660"/>
      <c r="M16" s="660"/>
      <c r="N16" s="660"/>
      <c r="O16" s="660"/>
      <c r="P16" s="660"/>
      <c r="Q16" s="660"/>
      <c r="R16" s="660"/>
      <c r="S16" s="660"/>
      <c r="T16" s="660"/>
      <c r="U16" s="660"/>
      <c r="V16" s="660"/>
      <c r="W16" s="660"/>
      <c r="X16" s="681"/>
      <c r="Y16" s="681"/>
      <c r="Z16" s="681"/>
      <c r="AA16" s="681"/>
      <c r="AC16" s="780">
        <f t="shared" si="9"/>
        <v>0.14154076694243886</v>
      </c>
      <c r="AD16" s="773">
        <f t="shared" si="5"/>
        <v>0.13859584763491714</v>
      </c>
      <c r="AE16" s="773">
        <f t="shared" si="5"/>
        <v>0.13615483783350196</v>
      </c>
      <c r="AF16" s="660">
        <f t="shared" si="5"/>
        <v>0.13538770081029056</v>
      </c>
      <c r="AG16" s="660">
        <f t="shared" si="5"/>
        <v>0.13505407479381784</v>
      </c>
      <c r="AH16" s="660">
        <f t="shared" si="5"/>
        <v>0.13487451524361269</v>
      </c>
      <c r="AI16" s="660">
        <f t="shared" si="5"/>
        <v>0.13447786838033096</v>
      </c>
      <c r="AJ16" s="660">
        <f t="shared" si="5"/>
        <v>0.13397068544113119</v>
      </c>
      <c r="AK16" s="660">
        <f t="shared" si="5"/>
        <v>0.13348057857264675</v>
      </c>
      <c r="AL16" s="660">
        <f t="shared" si="5"/>
        <v>0.13303105469663973</v>
      </c>
      <c r="AM16" s="660">
        <f t="shared" si="5"/>
        <v>0.13252611137087605</v>
      </c>
      <c r="AN16" s="660">
        <f t="shared" si="5"/>
        <v>0.13198883801577968</v>
      </c>
      <c r="AO16" s="660">
        <f t="shared" si="5"/>
        <v>0.13142658841635713</v>
      </c>
      <c r="AP16" s="660">
        <f t="shared" si="5"/>
        <v>0.13106245627921723</v>
      </c>
      <c r="AQ16" s="660">
        <f t="shared" si="5"/>
        <v>0.1307042955192011</v>
      </c>
      <c r="AR16" s="660">
        <f t="shared" si="5"/>
        <v>0.13035321357900895</v>
      </c>
      <c r="AS16" s="660">
        <f t="shared" si="5"/>
        <v>0.13000195576839571</v>
      </c>
      <c r="AT16" s="660">
        <f t="shared" si="6"/>
        <v>0.12965536285216342</v>
      </c>
      <c r="AU16" s="660">
        <f t="shared" si="6"/>
        <v>0.12929926626024366</v>
      </c>
      <c r="AV16" s="660">
        <f t="shared" si="6"/>
        <v>0.1289158045483399</v>
      </c>
      <c r="AW16" s="660">
        <f t="shared" si="6"/>
        <v>0.12854343949723968</v>
      </c>
      <c r="AX16" s="660">
        <f t="shared" si="6"/>
        <v>0.12817000770583781</v>
      </c>
      <c r="AY16" s="660">
        <f t="shared" si="6"/>
        <v>0.12778301816861926</v>
      </c>
      <c r="AZ16" s="660">
        <f t="shared" si="6"/>
        <v>0.12742166719023204</v>
      </c>
      <c r="BA16" s="660">
        <f t="shared" si="6"/>
        <v>0.12704263087971382</v>
      </c>
      <c r="BB16" s="660">
        <f t="shared" si="6"/>
        <v>0.12666330585153565</v>
      </c>
      <c r="BC16" s="660">
        <f t="shared" si="6"/>
        <v>0.12628802561187275</v>
      </c>
      <c r="BD16" s="660">
        <f t="shared" si="6"/>
        <v>0.12593993867401992</v>
      </c>
      <c r="BE16" s="660">
        <f t="shared" si="6"/>
        <v>0.12559425889256245</v>
      </c>
      <c r="BF16" s="660">
        <f t="shared" si="6"/>
        <v>0.12527334412059873</v>
      </c>
      <c r="BG16" s="660">
        <f t="shared" si="6"/>
        <v>0.12494996332943668</v>
      </c>
      <c r="BH16" s="660">
        <f t="shared" si="6"/>
        <v>0.12463453088715977</v>
      </c>
      <c r="BI16" s="660">
        <f t="shared" si="6"/>
        <v>0.12431353267259165</v>
      </c>
      <c r="BJ16" s="660">
        <f t="shared" si="7"/>
        <v>0.12399351612999222</v>
      </c>
      <c r="BK16" s="660">
        <f t="shared" si="7"/>
        <v>0.12371110070426079</v>
      </c>
      <c r="BL16" s="660">
        <f t="shared" si="7"/>
        <v>0.12346983117646347</v>
      </c>
      <c r="BM16" s="660">
        <f t="shared" si="7"/>
        <v>0.12324055937265689</v>
      </c>
      <c r="BN16" s="660">
        <f t="shared" si="7"/>
        <v>0.12304130007003621</v>
      </c>
      <c r="BO16" s="660">
        <f t="shared" si="7"/>
        <v>0.12284039239531527</v>
      </c>
      <c r="BP16" s="660">
        <f t="shared" si="7"/>
        <v>0.12264717516727604</v>
      </c>
      <c r="BQ16" s="661">
        <f t="shared" si="7"/>
        <v>0.12246867442056789</v>
      </c>
      <c r="BR16" s="661">
        <f t="shared" si="7"/>
        <v>0.12231257431832909</v>
      </c>
      <c r="BS16" s="661">
        <f t="shared" si="7"/>
        <v>0.12219643650865014</v>
      </c>
      <c r="BT16" s="661">
        <f t="shared" si="7"/>
        <v>0.12218998322753212</v>
      </c>
      <c r="BU16" s="661">
        <f t="shared" si="7"/>
        <v>0.12209327857126916</v>
      </c>
      <c r="BV16" s="661">
        <f t="shared" si="7"/>
        <v>0.12198831089687685</v>
      </c>
      <c r="BW16" s="661">
        <f t="shared" si="7"/>
        <v>0.12190113269903485</v>
      </c>
      <c r="BX16" s="661">
        <f t="shared" si="7"/>
        <v>0.12184321755214277</v>
      </c>
      <c r="BY16" s="660">
        <f t="shared" si="7"/>
        <v>0.12179326140137868</v>
      </c>
      <c r="BZ16" s="660">
        <f t="shared" si="8"/>
        <v>0.12174816149362931</v>
      </c>
      <c r="CA16" s="661">
        <f t="shared" si="8"/>
        <v>0.12173485165501649</v>
      </c>
      <c r="CB16" s="1773"/>
      <c r="CC16" s="1773"/>
      <c r="CD16" s="1773"/>
      <c r="CE16" s="1773"/>
      <c r="CF16" s="1767"/>
      <c r="CG16" s="1767"/>
      <c r="CH16" s="1767"/>
      <c r="CI16" s="1767"/>
      <c r="CJ16" s="1767"/>
      <c r="CK16" s="1767"/>
      <c r="CL16" s="1767"/>
      <c r="CM16" s="1767"/>
      <c r="CN16" s="1767"/>
      <c r="CO16" s="1767"/>
      <c r="CP16" s="1767"/>
      <c r="CQ16" s="1767"/>
      <c r="CR16" s="1767"/>
      <c r="CS16" s="1767"/>
      <c r="CT16" s="1767"/>
      <c r="CU16" s="1767"/>
      <c r="CV16" s="1767"/>
      <c r="CW16" s="1767"/>
      <c r="CX16" s="1767"/>
      <c r="CY16" s="1767"/>
      <c r="CZ16" s="1767"/>
      <c r="DA16" s="1767"/>
      <c r="DB16" s="1767"/>
      <c r="DC16" s="1767"/>
      <c r="DD16" s="1767"/>
      <c r="DE16" s="1767"/>
      <c r="DF16" s="1767"/>
      <c r="DG16" s="1767"/>
      <c r="DH16" s="1767"/>
      <c r="DI16" s="1767"/>
      <c r="DJ16" s="1767"/>
      <c r="DK16" s="1767"/>
      <c r="DL16" s="1767"/>
      <c r="DM16" s="1767"/>
      <c r="DN16" s="1767"/>
      <c r="DO16" s="1767"/>
      <c r="DP16" s="1767"/>
      <c r="DQ16" s="1767"/>
      <c r="DR16" s="1767"/>
      <c r="DS16" s="1767"/>
      <c r="DT16" s="1767"/>
      <c r="DU16" s="1767"/>
      <c r="DV16" s="1767"/>
      <c r="DW16" s="1767"/>
      <c r="DX16" s="1767"/>
      <c r="DY16" s="1767"/>
      <c r="DZ16" s="1767"/>
      <c r="EA16" s="1767"/>
      <c r="EB16" s="1767"/>
      <c r="EC16" s="1767"/>
      <c r="ED16" s="1767"/>
      <c r="EE16" s="1767"/>
      <c r="EF16" s="1767"/>
      <c r="EG16" s="1767"/>
      <c r="EH16" s="1767"/>
      <c r="EI16" s="1767"/>
      <c r="EJ16" s="1767"/>
      <c r="EK16" s="1767"/>
      <c r="EL16" s="1767"/>
      <c r="EM16" s="1767"/>
      <c r="EN16" s="1767"/>
      <c r="EO16" s="1767"/>
      <c r="EP16" s="1767"/>
      <c r="EQ16" s="1767"/>
      <c r="ER16" s="1767"/>
      <c r="ES16" s="1767"/>
      <c r="ET16" s="1767"/>
      <c r="EU16" s="1767"/>
      <c r="EV16" s="1767"/>
      <c r="EW16" s="1767"/>
      <c r="EX16" s="1767"/>
      <c r="EY16" s="1767"/>
      <c r="EZ16" s="1767"/>
      <c r="FA16" s="1767"/>
      <c r="FB16" s="1767"/>
      <c r="FC16" s="1767"/>
      <c r="FD16" s="1767"/>
      <c r="FE16" s="1767"/>
      <c r="FF16" s="1767"/>
      <c r="FG16" s="1767"/>
      <c r="FH16" s="1767"/>
      <c r="FI16" s="1767"/>
      <c r="FJ16" s="1767"/>
      <c r="FK16" s="1767"/>
      <c r="FL16" s="1767"/>
      <c r="FM16" s="1767"/>
      <c r="FN16" s="1767"/>
      <c r="FO16" s="1767"/>
      <c r="FP16" s="1767"/>
      <c r="FQ16" s="1767"/>
      <c r="FR16" s="1767"/>
      <c r="FS16" s="1767"/>
      <c r="FT16" s="1767"/>
      <c r="FU16" s="1767"/>
      <c r="FV16" s="1767"/>
      <c r="FW16" s="1767"/>
      <c r="FX16" s="1767"/>
      <c r="FY16" s="1767"/>
      <c r="FZ16" s="1767"/>
      <c r="GA16" s="1767"/>
      <c r="GB16" s="1767"/>
      <c r="GC16" s="1767"/>
      <c r="GD16" s="1767"/>
      <c r="GE16" s="1767"/>
      <c r="GF16" s="1767"/>
      <c r="GG16" s="1767"/>
    </row>
    <row r="17" spans="2:189" s="653" customFormat="1" ht="15.75" thickBot="1">
      <c r="B17" s="1786"/>
      <c r="C17" s="658">
        <v>0.01</v>
      </c>
      <c r="D17" s="657"/>
      <c r="E17" s="655"/>
      <c r="F17" s="655"/>
      <c r="G17" s="655"/>
      <c r="H17" s="655"/>
      <c r="I17" s="655"/>
      <c r="J17" s="655"/>
      <c r="K17" s="655"/>
      <c r="L17" s="655"/>
      <c r="M17" s="655"/>
      <c r="N17" s="655"/>
      <c r="O17" s="655"/>
      <c r="P17" s="655"/>
      <c r="Q17" s="655"/>
      <c r="R17" s="655"/>
      <c r="S17" s="655"/>
      <c r="T17" s="655"/>
      <c r="U17" s="655"/>
      <c r="V17" s="655"/>
      <c r="W17" s="655"/>
      <c r="X17" s="681"/>
      <c r="Y17" s="681"/>
      <c r="Z17" s="681"/>
      <c r="AA17" s="681"/>
      <c r="AC17" s="781">
        <f t="shared" si="9"/>
        <v>0.14154076694243886</v>
      </c>
      <c r="AD17" s="774">
        <f t="shared" si="5"/>
        <v>0.13859584763491714</v>
      </c>
      <c r="AE17" s="774">
        <f t="shared" si="5"/>
        <v>0.13615483783350196</v>
      </c>
      <c r="AF17" s="655">
        <f t="shared" si="5"/>
        <v>0.13538770081029056</v>
      </c>
      <c r="AG17" s="655">
        <f t="shared" si="5"/>
        <v>0.13505407479381784</v>
      </c>
      <c r="AH17" s="655">
        <f t="shared" si="5"/>
        <v>0.13499611875255577</v>
      </c>
      <c r="AI17" s="655">
        <f t="shared" si="5"/>
        <v>0.13466747824202391</v>
      </c>
      <c r="AJ17" s="655">
        <f t="shared" si="5"/>
        <v>0.13424127415933804</v>
      </c>
      <c r="AK17" s="655">
        <f t="shared" si="5"/>
        <v>0.13385808678070615</v>
      </c>
      <c r="AL17" s="655">
        <f t="shared" si="5"/>
        <v>0.13354206633165297</v>
      </c>
      <c r="AM17" s="655">
        <f t="shared" si="5"/>
        <v>0.13317604677361147</v>
      </c>
      <c r="AN17" s="655">
        <f t="shared" si="5"/>
        <v>0.13273490782985917</v>
      </c>
      <c r="AO17" s="655">
        <f t="shared" si="5"/>
        <v>0.13230109989912098</v>
      </c>
      <c r="AP17" s="655">
        <f t="shared" si="5"/>
        <v>0.13203555448375487</v>
      </c>
      <c r="AQ17" s="655">
        <f t="shared" si="5"/>
        <v>0.13175547921916772</v>
      </c>
      <c r="AR17" s="655">
        <f t="shared" si="5"/>
        <v>0.13148144081940027</v>
      </c>
      <c r="AS17" s="655">
        <f t="shared" si="5"/>
        <v>0.13120098362976576</v>
      </c>
      <c r="AT17" s="655">
        <f t="shared" si="6"/>
        <v>0.13092434538725403</v>
      </c>
      <c r="AU17" s="655">
        <f t="shared" si="6"/>
        <v>0.13063285601109234</v>
      </c>
      <c r="AV17" s="655">
        <f t="shared" si="6"/>
        <v>0.13030946295816934</v>
      </c>
      <c r="AW17" s="655">
        <f t="shared" si="6"/>
        <v>0.12999149676279403</v>
      </c>
      <c r="AX17" s="655">
        <f t="shared" si="6"/>
        <v>0.12966798368311572</v>
      </c>
      <c r="AY17" s="655">
        <f t="shared" si="6"/>
        <v>0.12932619826745617</v>
      </c>
      <c r="AZ17" s="655">
        <f t="shared" si="6"/>
        <v>0.12900899395267287</v>
      </c>
      <c r="BA17" s="655">
        <f t="shared" si="6"/>
        <v>0.12867600612670324</v>
      </c>
      <c r="BB17" s="655">
        <f t="shared" si="6"/>
        <v>0.12834186553773941</v>
      </c>
      <c r="BC17" s="655">
        <f t="shared" si="6"/>
        <v>0.1280103299132484</v>
      </c>
      <c r="BD17" s="655">
        <f t="shared" si="6"/>
        <v>0.12770371555749851</v>
      </c>
      <c r="BE17" s="655">
        <f t="shared" si="6"/>
        <v>0.12739630873020316</v>
      </c>
      <c r="BF17" s="655">
        <f t="shared" si="6"/>
        <v>0.12711198135109478</v>
      </c>
      <c r="BG17" s="655">
        <f t="shared" si="6"/>
        <v>0.12682054934697859</v>
      </c>
      <c r="BH17" s="655">
        <f t="shared" si="6"/>
        <v>0.12653062201912132</v>
      </c>
      <c r="BI17" s="655">
        <f t="shared" si="6"/>
        <v>0.12623073995039233</v>
      </c>
      <c r="BJ17" s="655">
        <f t="shared" si="7"/>
        <v>0.12592689949990354</v>
      </c>
      <c r="BK17" s="655">
        <f t="shared" si="7"/>
        <v>0.12565875627302175</v>
      </c>
      <c r="BL17" s="655">
        <f t="shared" si="7"/>
        <v>0.12542837682137328</v>
      </c>
      <c r="BM17" s="655">
        <f t="shared" si="7"/>
        <v>0.1252062431507287</v>
      </c>
      <c r="BN17" s="655">
        <f t="shared" si="7"/>
        <v>0.12500950329449734</v>
      </c>
      <c r="BO17" s="655">
        <f t="shared" si="7"/>
        <v>0.12481027461253205</v>
      </c>
      <c r="BP17" s="655">
        <f t="shared" si="7"/>
        <v>0.1246165441790761</v>
      </c>
      <c r="BQ17" s="656">
        <f t="shared" si="7"/>
        <v>0.12443877885928696</v>
      </c>
      <c r="BR17" s="656">
        <f t="shared" si="7"/>
        <v>0.12428719367488714</v>
      </c>
      <c r="BS17" s="656">
        <f t="shared" si="7"/>
        <v>0.12417768785765598</v>
      </c>
      <c r="BT17" s="656">
        <f t="shared" si="7"/>
        <v>0.12418137097583845</v>
      </c>
      <c r="BU17" s="656">
        <f t="shared" si="7"/>
        <v>0.12408993741155339</v>
      </c>
      <c r="BV17" s="656">
        <f t="shared" si="7"/>
        <v>0.12398802642216313</v>
      </c>
      <c r="BW17" s="656">
        <f t="shared" si="7"/>
        <v>0.12390700560275722</v>
      </c>
      <c r="BX17" s="656">
        <f t="shared" si="7"/>
        <v>0.12385251065188421</v>
      </c>
      <c r="BY17" s="655">
        <f t="shared" si="7"/>
        <v>0.12380539423787087</v>
      </c>
      <c r="BZ17" s="655">
        <f t="shared" si="8"/>
        <v>0.12376411382226819</v>
      </c>
      <c r="CA17" s="656">
        <f t="shared" si="8"/>
        <v>0.12375405342673984</v>
      </c>
      <c r="CB17" s="1773"/>
      <c r="CC17" s="1773"/>
      <c r="CD17" s="1773"/>
      <c r="CE17" s="1773"/>
      <c r="CF17" s="1767"/>
      <c r="CG17" s="1767"/>
      <c r="CH17" s="1767"/>
      <c r="CI17" s="1767"/>
      <c r="CJ17" s="1767"/>
      <c r="CK17" s="1767"/>
      <c r="CL17" s="1767"/>
      <c r="CM17" s="1767"/>
      <c r="CN17" s="1767"/>
      <c r="CO17" s="1767"/>
      <c r="CP17" s="1767"/>
      <c r="CQ17" s="1767"/>
      <c r="CR17" s="1767"/>
      <c r="CS17" s="1767"/>
      <c r="CT17" s="1767"/>
      <c r="CU17" s="1767"/>
      <c r="CV17" s="1767"/>
      <c r="CW17" s="1767"/>
      <c r="CX17" s="1767"/>
      <c r="CY17" s="1767"/>
      <c r="CZ17" s="1767"/>
      <c r="DA17" s="1767"/>
      <c r="DB17" s="1767"/>
      <c r="DC17" s="1767"/>
      <c r="DD17" s="1767"/>
      <c r="DE17" s="1767"/>
      <c r="DF17" s="1767"/>
      <c r="DG17" s="1767"/>
      <c r="DH17" s="1767"/>
      <c r="DI17" s="1767"/>
      <c r="DJ17" s="1767"/>
      <c r="DK17" s="1767"/>
      <c r="DL17" s="1767"/>
      <c r="DM17" s="1767"/>
      <c r="DN17" s="1767"/>
      <c r="DO17" s="1767"/>
      <c r="DP17" s="1767"/>
      <c r="DQ17" s="1767"/>
      <c r="DR17" s="1767"/>
      <c r="DS17" s="1767"/>
      <c r="DT17" s="1767"/>
      <c r="DU17" s="1767"/>
      <c r="DV17" s="1767"/>
      <c r="DW17" s="1767"/>
      <c r="DX17" s="1767"/>
      <c r="DY17" s="1767"/>
      <c r="DZ17" s="1767"/>
      <c r="EA17" s="1767"/>
      <c r="EB17" s="1767"/>
      <c r="EC17" s="1767"/>
      <c r="ED17" s="1767"/>
      <c r="EE17" s="1767"/>
      <c r="EF17" s="1767"/>
      <c r="EG17" s="1767"/>
      <c r="EH17" s="1767"/>
      <c r="EI17" s="1767"/>
      <c r="EJ17" s="1767"/>
      <c r="EK17" s="1767"/>
      <c r="EL17" s="1767"/>
      <c r="EM17" s="1767"/>
      <c r="EN17" s="1767"/>
      <c r="EO17" s="1767"/>
      <c r="EP17" s="1767"/>
      <c r="EQ17" s="1767"/>
      <c r="ER17" s="1767"/>
      <c r="ES17" s="1767"/>
      <c r="ET17" s="1767"/>
      <c r="EU17" s="1767"/>
      <c r="EV17" s="1767"/>
      <c r="EW17" s="1767"/>
      <c r="EX17" s="1767"/>
      <c r="EY17" s="1767"/>
      <c r="EZ17" s="1767"/>
      <c r="FA17" s="1767"/>
      <c r="FB17" s="1767"/>
      <c r="FC17" s="1767"/>
      <c r="FD17" s="1767"/>
      <c r="FE17" s="1767"/>
      <c r="FF17" s="1767"/>
      <c r="FG17" s="1767"/>
      <c r="FH17" s="1767"/>
      <c r="FI17" s="1767"/>
      <c r="FJ17" s="1767"/>
      <c r="FK17" s="1767"/>
      <c r="FL17" s="1767"/>
      <c r="FM17" s="1767"/>
      <c r="FN17" s="1767"/>
      <c r="FO17" s="1767"/>
      <c r="FP17" s="1767"/>
      <c r="FQ17" s="1767"/>
      <c r="FR17" s="1767"/>
      <c r="FS17" s="1767"/>
      <c r="FT17" s="1767"/>
      <c r="FU17" s="1767"/>
      <c r="FV17" s="1767"/>
      <c r="FW17" s="1767"/>
      <c r="FX17" s="1767"/>
      <c r="FY17" s="1767"/>
      <c r="FZ17" s="1767"/>
      <c r="GA17" s="1767"/>
      <c r="GB17" s="1767"/>
      <c r="GC17" s="1767"/>
      <c r="GD17" s="1767"/>
      <c r="GE17" s="1767"/>
      <c r="GF17" s="1767"/>
      <c r="GG17" s="1767"/>
    </row>
    <row r="19" spans="2:189">
      <c r="B19" s="652"/>
      <c r="C19" s="651"/>
      <c r="D19" s="650"/>
      <c r="E19" s="650"/>
      <c r="F19" s="650"/>
      <c r="G19" s="650"/>
      <c r="H19" s="650"/>
      <c r="I19" s="650"/>
      <c r="J19" s="650"/>
      <c r="K19" s="650"/>
      <c r="L19" s="650"/>
      <c r="M19" s="650"/>
      <c r="N19" s="650"/>
      <c r="Q19" s="649"/>
      <c r="R19" s="648"/>
      <c r="S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8"/>
      <c r="BA19" s="648"/>
      <c r="BB19" s="648"/>
      <c r="BC19" s="648"/>
      <c r="BD19" s="648"/>
      <c r="BE19" s="648"/>
      <c r="BF19" s="648"/>
      <c r="BG19" s="648"/>
      <c r="BH19" s="648"/>
      <c r="BI19" s="648"/>
      <c r="BJ19" s="648"/>
      <c r="BK19" s="648"/>
      <c r="BL19" s="648"/>
      <c r="BM19" s="648"/>
      <c r="BN19" s="648"/>
      <c r="BO19" s="648"/>
      <c r="BP19" s="648"/>
      <c r="BQ19" s="648"/>
      <c r="BR19" s="648"/>
      <c r="BS19" s="648"/>
      <c r="BT19" s="648"/>
      <c r="BU19" s="648"/>
      <c r="BV19" s="648"/>
      <c r="BW19" s="648"/>
      <c r="BX19" s="648"/>
      <c r="BY19" s="648"/>
      <c r="BZ19" s="648"/>
      <c r="CA19" s="648"/>
      <c r="CB19" s="1774"/>
      <c r="CC19" s="1774"/>
      <c r="CD19" s="1774"/>
      <c r="CE19" s="1774"/>
    </row>
    <row r="20" spans="2:189">
      <c r="B20" s="652"/>
      <c r="C20" s="651"/>
      <c r="D20" s="650"/>
      <c r="E20" s="650"/>
      <c r="F20" s="650"/>
      <c r="G20" s="650"/>
      <c r="H20" s="650"/>
      <c r="I20" s="650"/>
      <c r="J20" s="650"/>
      <c r="K20" s="650"/>
      <c r="L20" s="650"/>
      <c r="M20" s="650"/>
      <c r="N20" s="650"/>
      <c r="Q20" s="649"/>
      <c r="U20" s="648"/>
      <c r="V20" s="648"/>
      <c r="W20" s="648"/>
      <c r="X20" s="648"/>
      <c r="Y20" s="648"/>
      <c r="Z20" s="648"/>
      <c r="AA20" s="648"/>
      <c r="AB20" s="648"/>
      <c r="AC20" s="648"/>
      <c r="AD20" s="648"/>
      <c r="AE20" s="648"/>
      <c r="AF20" s="648"/>
      <c r="AG20" s="648"/>
      <c r="AH20" s="648"/>
      <c r="AI20" s="648"/>
      <c r="AJ20" s="648"/>
      <c r="AK20" s="648"/>
      <c r="AL20" s="648"/>
      <c r="AM20" s="648"/>
      <c r="AN20" s="648"/>
      <c r="AO20" s="648"/>
      <c r="AP20" s="648"/>
      <c r="AQ20" s="648"/>
      <c r="AR20" s="648"/>
      <c r="AS20" s="648"/>
      <c r="AT20" s="648"/>
      <c r="AU20" s="648"/>
      <c r="AV20" s="648"/>
      <c r="AW20" s="648"/>
      <c r="AX20" s="648"/>
      <c r="AY20" s="648"/>
      <c r="AZ20" s="648"/>
      <c r="BA20" s="648"/>
      <c r="BB20" s="648"/>
      <c r="BC20" s="648"/>
      <c r="BD20" s="648"/>
      <c r="BE20" s="648"/>
      <c r="BF20" s="648"/>
      <c r="BG20" s="648"/>
      <c r="BH20" s="648"/>
      <c r="BI20" s="648"/>
      <c r="BJ20" s="648"/>
      <c r="BK20" s="648"/>
      <c r="BL20" s="648"/>
      <c r="BM20" s="648"/>
      <c r="BN20" s="648"/>
      <c r="BO20" s="648"/>
      <c r="BP20" s="648"/>
      <c r="BQ20" s="648"/>
      <c r="BR20" s="648"/>
      <c r="BS20" s="648"/>
      <c r="BT20" s="648"/>
      <c r="BU20" s="648"/>
      <c r="BV20" s="648"/>
      <c r="BW20" s="648"/>
      <c r="BX20" s="648"/>
      <c r="BY20" s="648"/>
      <c r="BZ20" s="648"/>
      <c r="CA20" s="648"/>
      <c r="CB20" s="1774"/>
      <c r="CC20" s="1774"/>
      <c r="CD20" s="1774"/>
      <c r="CE20" s="1774"/>
    </row>
    <row r="30" spans="2:189" ht="18" customHeight="1"/>
  </sheetData>
  <mergeCells count="3">
    <mergeCell ref="B6:B9"/>
    <mergeCell ref="B10:B13"/>
    <mergeCell ref="B14:B17"/>
  </mergeCells>
  <hyperlinks>
    <hyperlink ref="B3" location="SOMMAIRE!A1" display="Retour au sommair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1"/>
  <sheetViews>
    <sheetView workbookViewId="0">
      <selection activeCell="B3" sqref="B3"/>
    </sheetView>
  </sheetViews>
  <sheetFormatPr baseColWidth="10" defaultRowHeight="15"/>
  <cols>
    <col min="1" max="1" width="11.42578125" style="646"/>
    <col min="2" max="2" width="20" style="646" customWidth="1"/>
    <col min="3" max="3" width="19.85546875" style="646" customWidth="1"/>
    <col min="4" max="16384" width="11.42578125" style="646"/>
  </cols>
  <sheetData>
    <row r="1" spans="1:18" ht="17.25" customHeight="1">
      <c r="A1" s="783" t="s">
        <v>372</v>
      </c>
      <c r="B1" s="784"/>
      <c r="C1" s="784"/>
      <c r="D1" s="784"/>
      <c r="E1" s="784"/>
      <c r="F1" s="784"/>
    </row>
    <row r="3" spans="1:18" ht="15.75" thickBot="1">
      <c r="B3" s="1722" t="s">
        <v>763</v>
      </c>
    </row>
    <row r="4" spans="1:18" ht="15.75" thickBot="1">
      <c r="B4" s="1801" t="s">
        <v>369</v>
      </c>
      <c r="C4" s="1802"/>
      <c r="D4" s="802">
        <v>2006</v>
      </c>
      <c r="E4" s="785">
        <v>2007</v>
      </c>
      <c r="F4" s="785">
        <v>2008</v>
      </c>
      <c r="G4" s="785">
        <v>2009</v>
      </c>
      <c r="H4" s="785">
        <v>2010</v>
      </c>
      <c r="I4" s="785">
        <v>2011</v>
      </c>
      <c r="J4" s="785">
        <v>2012</v>
      </c>
      <c r="K4" s="785">
        <v>2013</v>
      </c>
      <c r="L4" s="785">
        <v>2014</v>
      </c>
      <c r="M4" s="785">
        <v>2015</v>
      </c>
      <c r="N4" s="785">
        <v>2016</v>
      </c>
      <c r="O4" s="785">
        <v>2017</v>
      </c>
      <c r="P4" s="785">
        <v>2018</v>
      </c>
      <c r="Q4" s="803">
        <v>2019</v>
      </c>
      <c r="R4" s="804">
        <v>2020</v>
      </c>
    </row>
    <row r="5" spans="1:18" ht="27" customHeight="1">
      <c r="B5" s="1803" t="s">
        <v>370</v>
      </c>
      <c r="C5" s="786" t="s">
        <v>132</v>
      </c>
      <c r="D5" s="787">
        <v>0.499</v>
      </c>
      <c r="E5" s="787">
        <v>0.50739999999999996</v>
      </c>
      <c r="F5" s="787">
        <v>0.55710000000000004</v>
      </c>
      <c r="G5" s="787">
        <v>0.58473333333333333</v>
      </c>
      <c r="H5" s="787">
        <v>0.62139999999999995</v>
      </c>
      <c r="I5" s="787">
        <v>0.65390000000000004</v>
      </c>
      <c r="J5" s="788">
        <v>0.68589999999999995</v>
      </c>
      <c r="K5" s="788">
        <v>0.71779999999999999</v>
      </c>
      <c r="L5" s="788">
        <v>0.74280000000000002</v>
      </c>
      <c r="M5" s="788">
        <v>0.74280000000000002</v>
      </c>
      <c r="N5" s="788">
        <v>0.74280000000000002</v>
      </c>
      <c r="O5" s="788">
        <v>0.74280000000000002</v>
      </c>
      <c r="P5" s="788">
        <v>0.74280000000000002</v>
      </c>
      <c r="Q5" s="788">
        <v>0.74280000000000002</v>
      </c>
      <c r="R5" s="789">
        <v>0.74280000000000002</v>
      </c>
    </row>
    <row r="6" spans="1:18" ht="27" customHeight="1">
      <c r="B6" s="1804"/>
      <c r="C6" s="790" t="s">
        <v>133</v>
      </c>
      <c r="D6" s="791">
        <v>1</v>
      </c>
      <c r="E6" s="791">
        <v>1.0149999999999999</v>
      </c>
      <c r="F6" s="791">
        <v>1.0349999999999999</v>
      </c>
      <c r="G6" s="791">
        <v>1.0839000000000001</v>
      </c>
      <c r="H6" s="791">
        <v>1.0683</v>
      </c>
      <c r="I6" s="791">
        <v>1.1414</v>
      </c>
      <c r="J6" s="792">
        <v>1.2155</v>
      </c>
      <c r="K6" s="792">
        <v>1.2606999999999999</v>
      </c>
      <c r="L6" s="792">
        <v>1.2606999999999999</v>
      </c>
      <c r="M6" s="792">
        <v>1.2606999999999999</v>
      </c>
      <c r="N6" s="792">
        <v>1.2606999999999999</v>
      </c>
      <c r="O6" s="792">
        <v>1.2606999999999999</v>
      </c>
      <c r="P6" s="792">
        <v>1.2606999999999999</v>
      </c>
      <c r="Q6" s="792">
        <v>1.2606999999999999</v>
      </c>
      <c r="R6" s="793">
        <v>1.2606999999999999</v>
      </c>
    </row>
    <row r="7" spans="1:18" ht="27" customHeight="1" thickBot="1">
      <c r="B7" s="1805"/>
      <c r="C7" s="794" t="s">
        <v>134</v>
      </c>
      <c r="D7" s="795">
        <v>0.33</v>
      </c>
      <c r="E7" s="795">
        <v>0.39500000000000002</v>
      </c>
      <c r="F7" s="795">
        <v>0.5</v>
      </c>
      <c r="G7" s="795">
        <v>0.60140000000000005</v>
      </c>
      <c r="H7" s="795">
        <v>0.62139999999999995</v>
      </c>
      <c r="I7" s="795">
        <v>0.65390000000000004</v>
      </c>
      <c r="J7" s="796">
        <v>0.68589999999999995</v>
      </c>
      <c r="K7" s="796">
        <v>0.74280000000000002</v>
      </c>
      <c r="L7" s="796">
        <v>0.74280000000000002</v>
      </c>
      <c r="M7" s="796">
        <v>0.74280000000000002</v>
      </c>
      <c r="N7" s="796">
        <v>0.74280000000000002</v>
      </c>
      <c r="O7" s="796">
        <v>0.74280000000000002</v>
      </c>
      <c r="P7" s="796">
        <v>0.74280000000000002</v>
      </c>
      <c r="Q7" s="796">
        <v>0.74280000000000002</v>
      </c>
      <c r="R7" s="797">
        <v>0.74280000000000002</v>
      </c>
    </row>
    <row r="8" spans="1:18" ht="27" customHeight="1" thickBot="1">
      <c r="B8" s="1806" t="s">
        <v>287</v>
      </c>
      <c r="C8" s="1807"/>
      <c r="D8" s="805">
        <v>0.27300000000000002</v>
      </c>
      <c r="E8" s="806">
        <v>0.27300000000000002</v>
      </c>
      <c r="F8" s="806">
        <v>0.27300000000000002</v>
      </c>
      <c r="G8" s="806">
        <v>0.27300000000000002</v>
      </c>
      <c r="H8" s="806">
        <v>0.27300000000000002</v>
      </c>
      <c r="I8" s="806">
        <v>0.27300000000000002</v>
      </c>
      <c r="J8" s="806">
        <v>0.27300000000000002</v>
      </c>
      <c r="K8" s="806">
        <v>0.28849999999999998</v>
      </c>
      <c r="L8" s="806">
        <v>0.30399999999999999</v>
      </c>
      <c r="M8" s="806">
        <v>0.30499999999999999</v>
      </c>
      <c r="N8" s="806">
        <v>0.30599999999999999</v>
      </c>
      <c r="O8" s="806">
        <v>0.30649999999999999</v>
      </c>
      <c r="P8" s="806">
        <v>0.30649999999999999</v>
      </c>
      <c r="Q8" s="807">
        <v>0.30649999999999999</v>
      </c>
      <c r="R8" s="808">
        <v>0.30649999999999999</v>
      </c>
    </row>
    <row r="9" spans="1:18" ht="27" customHeight="1" thickBot="1">
      <c r="B9" s="1808" t="s">
        <v>371</v>
      </c>
      <c r="C9" s="1809"/>
      <c r="D9" s="805">
        <v>0.156</v>
      </c>
      <c r="E9" s="806">
        <v>0.156</v>
      </c>
      <c r="F9" s="806">
        <v>0.156</v>
      </c>
      <c r="G9" s="806">
        <v>0.156</v>
      </c>
      <c r="H9" s="806">
        <v>0.156</v>
      </c>
      <c r="I9" s="806">
        <v>0.156</v>
      </c>
      <c r="J9" s="806">
        <v>0.156</v>
      </c>
      <c r="K9" s="806">
        <v>0.157</v>
      </c>
      <c r="L9" s="806">
        <v>0.15974999999999998</v>
      </c>
      <c r="M9" s="806">
        <v>0.16150000000000003</v>
      </c>
      <c r="N9" s="806">
        <v>0.16250000000000001</v>
      </c>
      <c r="O9" s="806">
        <v>0.16300000000000001</v>
      </c>
      <c r="P9" s="806">
        <v>0.16300000000000001</v>
      </c>
      <c r="Q9" s="807">
        <v>0.16464400000000001</v>
      </c>
      <c r="R9" s="808">
        <v>0.16464400000000001</v>
      </c>
    </row>
    <row r="10" spans="1:18" ht="27" customHeight="1">
      <c r="B10" s="798"/>
      <c r="C10" s="799"/>
      <c r="D10" s="800"/>
      <c r="E10" s="800"/>
      <c r="F10" s="800"/>
      <c r="G10" s="800"/>
      <c r="H10" s="800"/>
      <c r="I10" s="800"/>
      <c r="J10" s="800"/>
      <c r="K10" s="800"/>
      <c r="L10" s="800"/>
      <c r="M10" s="800"/>
      <c r="N10" s="800"/>
      <c r="O10" s="800"/>
      <c r="P10" s="800"/>
    </row>
    <row r="11" spans="1:18">
      <c r="A11" s="801"/>
    </row>
  </sheetData>
  <mergeCells count="4">
    <mergeCell ref="B4:C4"/>
    <mergeCell ref="B5:B7"/>
    <mergeCell ref="B8:C8"/>
    <mergeCell ref="B9:C9"/>
  </mergeCells>
  <hyperlinks>
    <hyperlink ref="B3" location="SOMMAIRE!A1" display="Retour au sommair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U14"/>
  <sheetViews>
    <sheetView topLeftCell="A10" workbookViewId="0">
      <selection activeCell="B3" sqref="B3"/>
    </sheetView>
  </sheetViews>
  <sheetFormatPr baseColWidth="10" defaultRowHeight="15"/>
  <cols>
    <col min="1" max="1" width="11.42578125" style="646"/>
    <col min="2" max="2" width="23.5703125" style="646" customWidth="1"/>
    <col min="3" max="73" width="8.5703125" style="646" customWidth="1"/>
    <col min="74" max="16384" width="11.42578125" style="646"/>
  </cols>
  <sheetData>
    <row r="1" spans="1:73">
      <c r="A1" s="777" t="s">
        <v>568</v>
      </c>
    </row>
    <row r="3" spans="1:73" s="645" customFormat="1" ht="15.75" thickBot="1">
      <c r="B3" s="1722" t="s">
        <v>763</v>
      </c>
    </row>
    <row r="4" spans="1:73" ht="15.75" thickBot="1">
      <c r="B4" s="825"/>
      <c r="C4" s="699">
        <v>2000</v>
      </c>
      <c r="D4" s="826">
        <v>2001</v>
      </c>
      <c r="E4" s="826">
        <v>2002</v>
      </c>
      <c r="F4" s="826">
        <v>2003</v>
      </c>
      <c r="G4" s="826">
        <v>2004</v>
      </c>
      <c r="H4" s="826">
        <v>2005</v>
      </c>
      <c r="I4" s="826">
        <v>2006</v>
      </c>
      <c r="J4" s="826">
        <v>2007</v>
      </c>
      <c r="K4" s="826">
        <v>2008</v>
      </c>
      <c r="L4" s="826">
        <v>2009</v>
      </c>
      <c r="M4" s="826">
        <v>2010</v>
      </c>
      <c r="N4" s="826">
        <v>2011</v>
      </c>
      <c r="O4" s="826">
        <v>2012</v>
      </c>
      <c r="P4" s="826">
        <v>2013</v>
      </c>
      <c r="Q4" s="826">
        <v>2014</v>
      </c>
      <c r="R4" s="826">
        <v>2015</v>
      </c>
      <c r="S4" s="826">
        <v>2016</v>
      </c>
      <c r="T4" s="826">
        <v>2017</v>
      </c>
      <c r="U4" s="826">
        <v>2018</v>
      </c>
      <c r="V4" s="826">
        <v>2019</v>
      </c>
      <c r="W4" s="826">
        <v>2020</v>
      </c>
      <c r="X4" s="826">
        <v>2021</v>
      </c>
      <c r="Y4" s="826">
        <v>2022</v>
      </c>
      <c r="Z4" s="826">
        <v>2023</v>
      </c>
      <c r="AA4" s="826">
        <v>2024</v>
      </c>
      <c r="AB4" s="826">
        <v>2025</v>
      </c>
      <c r="AC4" s="826">
        <v>2026</v>
      </c>
      <c r="AD4" s="826">
        <v>2027</v>
      </c>
      <c r="AE4" s="826">
        <v>2028</v>
      </c>
      <c r="AF4" s="826">
        <v>2029</v>
      </c>
      <c r="AG4" s="826">
        <v>2030</v>
      </c>
      <c r="AH4" s="826">
        <v>2031</v>
      </c>
      <c r="AI4" s="826">
        <v>2032</v>
      </c>
      <c r="AJ4" s="826">
        <v>2033</v>
      </c>
      <c r="AK4" s="826">
        <v>2034</v>
      </c>
      <c r="AL4" s="826">
        <v>2035</v>
      </c>
      <c r="AM4" s="826">
        <v>2036</v>
      </c>
      <c r="AN4" s="826">
        <v>2037</v>
      </c>
      <c r="AO4" s="826">
        <v>2038</v>
      </c>
      <c r="AP4" s="826">
        <v>2039</v>
      </c>
      <c r="AQ4" s="826">
        <v>2040</v>
      </c>
      <c r="AR4" s="826">
        <v>2041</v>
      </c>
      <c r="AS4" s="826">
        <v>2042</v>
      </c>
      <c r="AT4" s="826">
        <v>2043</v>
      </c>
      <c r="AU4" s="826">
        <v>2044</v>
      </c>
      <c r="AV4" s="826">
        <v>2045</v>
      </c>
      <c r="AW4" s="826">
        <v>2046</v>
      </c>
      <c r="AX4" s="826">
        <v>2047</v>
      </c>
      <c r="AY4" s="826">
        <v>2048</v>
      </c>
      <c r="AZ4" s="826">
        <v>2049</v>
      </c>
      <c r="BA4" s="826">
        <v>2050</v>
      </c>
      <c r="BB4" s="826">
        <v>2051</v>
      </c>
      <c r="BC4" s="826">
        <v>2052</v>
      </c>
      <c r="BD4" s="826">
        <v>2053</v>
      </c>
      <c r="BE4" s="826">
        <v>2054</v>
      </c>
      <c r="BF4" s="826">
        <v>2055</v>
      </c>
      <c r="BG4" s="826">
        <v>2056</v>
      </c>
      <c r="BH4" s="826">
        <v>2057</v>
      </c>
      <c r="BI4" s="826">
        <v>2058</v>
      </c>
      <c r="BJ4" s="826">
        <v>2059</v>
      </c>
      <c r="BK4" s="826">
        <v>2060</v>
      </c>
      <c r="BL4" s="826">
        <v>2061</v>
      </c>
      <c r="BM4" s="826">
        <v>2062</v>
      </c>
      <c r="BN4" s="826">
        <v>2063</v>
      </c>
      <c r="BO4" s="826">
        <v>2064</v>
      </c>
      <c r="BP4" s="826">
        <v>2065</v>
      </c>
      <c r="BQ4" s="826">
        <v>2066</v>
      </c>
      <c r="BR4" s="826">
        <v>2067</v>
      </c>
      <c r="BS4" s="826">
        <v>2068</v>
      </c>
      <c r="BT4" s="826">
        <v>2069</v>
      </c>
      <c r="BU4" s="700">
        <v>2070</v>
      </c>
    </row>
    <row r="5" spans="1:73" ht="15" customHeight="1">
      <c r="B5" s="689" t="s">
        <v>122</v>
      </c>
      <c r="C5" s="827"/>
      <c r="D5" s="828"/>
      <c r="E5" s="828">
        <v>2.0201509155782241E-2</v>
      </c>
      <c r="F5" s="828">
        <v>2.0163147267608737E-2</v>
      </c>
      <c r="G5" s="828">
        <v>2.036672689775984E-2</v>
      </c>
      <c r="H5" s="828">
        <v>2.0233857097449466E-2</v>
      </c>
      <c r="I5" s="828">
        <v>2.0899300001942265E-2</v>
      </c>
      <c r="J5" s="828">
        <v>2.0963859875169404E-2</v>
      </c>
      <c r="K5" s="829">
        <v>1.8971313118638602E-2</v>
      </c>
      <c r="L5" s="829">
        <v>1.9864973438267645E-2</v>
      </c>
      <c r="M5" s="829">
        <v>1.9968018843614335E-2</v>
      </c>
      <c r="N5" s="829">
        <v>2.0500151090176142E-2</v>
      </c>
      <c r="O5" s="829">
        <v>2.1121980961277192E-2</v>
      </c>
      <c r="P5" s="829">
        <v>2.1127052975230196E-2</v>
      </c>
      <c r="Q5" s="829">
        <v>2.1087307893202779E-2</v>
      </c>
      <c r="R5" s="829">
        <v>2.0733011320562458E-2</v>
      </c>
      <c r="S5" s="829">
        <v>2.16421544029636E-2</v>
      </c>
      <c r="T5" s="829">
        <v>2.0060962785515574E-2</v>
      </c>
      <c r="U5" s="829">
        <v>1.9968459357401731E-2</v>
      </c>
      <c r="V5" s="829">
        <v>1.9608022150834337E-2</v>
      </c>
      <c r="W5" s="829">
        <v>2.1896283466845332E-2</v>
      </c>
      <c r="X5" s="829"/>
      <c r="Y5" s="829"/>
      <c r="Z5" s="829"/>
      <c r="AA5" s="829"/>
      <c r="AB5" s="829"/>
      <c r="AC5" s="829"/>
      <c r="AD5" s="829"/>
      <c r="AE5" s="829"/>
      <c r="AF5" s="829"/>
      <c r="AG5" s="829"/>
      <c r="AH5" s="829"/>
      <c r="AI5" s="829"/>
      <c r="AJ5" s="829"/>
      <c r="AK5" s="829"/>
      <c r="AL5" s="829"/>
      <c r="AM5" s="829"/>
      <c r="AN5" s="829"/>
      <c r="AO5" s="829"/>
      <c r="AP5" s="829"/>
      <c r="AQ5" s="829"/>
      <c r="AR5" s="829"/>
      <c r="AS5" s="829"/>
      <c r="AT5" s="829"/>
      <c r="AU5" s="829"/>
      <c r="AV5" s="829"/>
      <c r="AW5" s="829"/>
      <c r="AX5" s="829"/>
      <c r="AY5" s="829"/>
      <c r="AZ5" s="829"/>
      <c r="BA5" s="829"/>
      <c r="BB5" s="829"/>
      <c r="BC5" s="829"/>
      <c r="BD5" s="829"/>
      <c r="BE5" s="829"/>
      <c r="BF5" s="829"/>
      <c r="BG5" s="829"/>
      <c r="BH5" s="829"/>
      <c r="BI5" s="829"/>
      <c r="BJ5" s="829"/>
      <c r="BK5" s="829"/>
      <c r="BL5" s="829"/>
      <c r="BM5" s="829"/>
      <c r="BN5" s="829"/>
      <c r="BO5" s="829"/>
      <c r="BP5" s="829"/>
      <c r="BQ5" s="829"/>
      <c r="BR5" s="829"/>
      <c r="BS5" s="829"/>
      <c r="BT5" s="829"/>
      <c r="BU5" s="830"/>
    </row>
    <row r="6" spans="1:73" ht="15.75" thickBot="1">
      <c r="B6" s="831" t="s">
        <v>377</v>
      </c>
      <c r="C6" s="832"/>
      <c r="D6" s="833"/>
      <c r="E6" s="833"/>
      <c r="F6" s="833"/>
      <c r="G6" s="833"/>
      <c r="H6" s="833"/>
      <c r="I6" s="833"/>
      <c r="J6" s="833"/>
      <c r="K6" s="833"/>
      <c r="L6" s="833"/>
      <c r="M6" s="833"/>
      <c r="N6" s="833"/>
      <c r="O6" s="833"/>
      <c r="P6" s="833"/>
      <c r="Q6" s="833"/>
      <c r="R6" s="833"/>
      <c r="S6" s="833"/>
      <c r="T6" s="833"/>
      <c r="U6" s="833"/>
      <c r="V6" s="833"/>
      <c r="W6" s="833">
        <v>2.1896283466845332E-2</v>
      </c>
      <c r="X6" s="833">
        <v>2.1896283466845332E-2</v>
      </c>
      <c r="Y6" s="833">
        <v>2.1896283466845329E-2</v>
      </c>
      <c r="Z6" s="833">
        <v>2.1896283466845329E-2</v>
      </c>
      <c r="AA6" s="833">
        <v>2.1896283466845325E-2</v>
      </c>
      <c r="AB6" s="833">
        <v>2.1896283466845325E-2</v>
      </c>
      <c r="AC6" s="833">
        <v>2.1896283466845322E-2</v>
      </c>
      <c r="AD6" s="833">
        <v>2.1896283466845318E-2</v>
      </c>
      <c r="AE6" s="833">
        <v>2.1896283466845318E-2</v>
      </c>
      <c r="AF6" s="833">
        <v>2.1896283466845322E-2</v>
      </c>
      <c r="AG6" s="833">
        <v>2.1896283466845325E-2</v>
      </c>
      <c r="AH6" s="833">
        <v>2.1896283466845322E-2</v>
      </c>
      <c r="AI6" s="833">
        <v>2.1896283466845318E-2</v>
      </c>
      <c r="AJ6" s="833">
        <v>2.1896283466845322E-2</v>
      </c>
      <c r="AK6" s="833">
        <v>2.1896283466845318E-2</v>
      </c>
      <c r="AL6" s="833">
        <v>2.1896283466845315E-2</v>
      </c>
      <c r="AM6" s="833">
        <v>2.1896283466845315E-2</v>
      </c>
      <c r="AN6" s="833">
        <v>2.1896283466845308E-2</v>
      </c>
      <c r="AO6" s="833">
        <v>2.1896283466845308E-2</v>
      </c>
      <c r="AP6" s="833">
        <v>2.1896283466845308E-2</v>
      </c>
      <c r="AQ6" s="833">
        <v>2.1896283466845311E-2</v>
      </c>
      <c r="AR6" s="833">
        <v>2.1896283466845308E-2</v>
      </c>
      <c r="AS6" s="833">
        <v>2.1896283466845308E-2</v>
      </c>
      <c r="AT6" s="833">
        <v>2.1896283466845301E-2</v>
      </c>
      <c r="AU6" s="833">
        <v>2.1896283466845304E-2</v>
      </c>
      <c r="AV6" s="833">
        <v>2.1896283466845308E-2</v>
      </c>
      <c r="AW6" s="833">
        <v>2.1896283466845308E-2</v>
      </c>
      <c r="AX6" s="833">
        <v>2.1896283466845304E-2</v>
      </c>
      <c r="AY6" s="833">
        <v>2.1896283466845304E-2</v>
      </c>
      <c r="AZ6" s="833">
        <v>2.1896283466845304E-2</v>
      </c>
      <c r="BA6" s="833">
        <v>2.1896283466845304E-2</v>
      </c>
      <c r="BB6" s="833">
        <v>2.1896283466845304E-2</v>
      </c>
      <c r="BC6" s="833">
        <v>2.1896283466845301E-2</v>
      </c>
      <c r="BD6" s="833">
        <v>2.1896283466845304E-2</v>
      </c>
      <c r="BE6" s="833">
        <v>2.1896283466845308E-2</v>
      </c>
      <c r="BF6" s="833">
        <v>2.1896283466845308E-2</v>
      </c>
      <c r="BG6" s="833">
        <v>2.1896283466845308E-2</v>
      </c>
      <c r="BH6" s="833">
        <v>2.1896283466845304E-2</v>
      </c>
      <c r="BI6" s="833">
        <v>2.1896283466845308E-2</v>
      </c>
      <c r="BJ6" s="833">
        <v>2.1896283466845311E-2</v>
      </c>
      <c r="BK6" s="833">
        <v>2.1896283466845308E-2</v>
      </c>
      <c r="BL6" s="833">
        <v>2.1896283466845308E-2</v>
      </c>
      <c r="BM6" s="833">
        <v>2.1896283466845308E-2</v>
      </c>
      <c r="BN6" s="833">
        <v>2.1896283466845315E-2</v>
      </c>
      <c r="BO6" s="833">
        <v>2.1896283466845311E-2</v>
      </c>
      <c r="BP6" s="833">
        <v>2.1896283466845308E-2</v>
      </c>
      <c r="BQ6" s="833">
        <v>2.1896283466845311E-2</v>
      </c>
      <c r="BR6" s="833">
        <v>2.1896283466845308E-2</v>
      </c>
      <c r="BS6" s="833">
        <v>2.1896283466845304E-2</v>
      </c>
      <c r="BT6" s="833">
        <v>2.1896283466845308E-2</v>
      </c>
      <c r="BU6" s="834">
        <v>2.1896283466845308E-2</v>
      </c>
    </row>
    <row r="7" spans="1:73" ht="15" customHeight="1">
      <c r="B7" s="835" t="s">
        <v>378</v>
      </c>
      <c r="C7" s="836"/>
      <c r="D7" s="837"/>
      <c r="E7" s="837"/>
      <c r="F7" s="837"/>
      <c r="G7" s="837"/>
      <c r="H7" s="837"/>
      <c r="I7" s="837"/>
      <c r="J7" s="837"/>
      <c r="K7" s="838"/>
      <c r="L7" s="838"/>
      <c r="M7" s="838"/>
      <c r="N7" s="838"/>
      <c r="O7" s="838"/>
      <c r="P7" s="838"/>
      <c r="Q7" s="838"/>
      <c r="R7" s="838"/>
      <c r="S7" s="838"/>
      <c r="T7" s="838"/>
      <c r="U7" s="838"/>
      <c r="V7" s="838"/>
      <c r="W7" s="838">
        <v>2.1896283466845329E-2</v>
      </c>
      <c r="X7" s="838">
        <v>2.0143742363810072E-2</v>
      </c>
      <c r="Y7" s="838">
        <v>1.9204264693550455E-2</v>
      </c>
      <c r="Z7" s="838">
        <v>1.8642190458496251E-2</v>
      </c>
      <c r="AA7" s="838">
        <v>1.8302196773630503E-2</v>
      </c>
      <c r="AB7" s="838">
        <v>1.7999549942652293E-2</v>
      </c>
      <c r="AC7" s="838">
        <v>1.7607898519593549E-2</v>
      </c>
      <c r="AD7" s="838">
        <v>1.7209855232263576E-2</v>
      </c>
      <c r="AE7" s="838">
        <v>1.6823609058181276E-2</v>
      </c>
      <c r="AF7" s="838">
        <v>1.642524002624721E-2</v>
      </c>
      <c r="AG7" s="838">
        <v>1.6019094244104803E-2</v>
      </c>
      <c r="AH7" s="838">
        <v>1.5605091082147313E-2</v>
      </c>
      <c r="AI7" s="838">
        <v>1.5193120221540438E-2</v>
      </c>
      <c r="AJ7" s="838">
        <v>1.4898214838477693E-2</v>
      </c>
      <c r="AK7" s="838">
        <v>1.4655038444917392E-2</v>
      </c>
      <c r="AL7" s="838">
        <v>1.4460852369466062E-2</v>
      </c>
      <c r="AM7" s="838">
        <v>1.431821556944724E-2</v>
      </c>
      <c r="AN7" s="838">
        <v>1.4235247284565799E-2</v>
      </c>
      <c r="AO7" s="838">
        <v>1.4158096714826544E-2</v>
      </c>
      <c r="AP7" s="838">
        <v>1.4077284882551219E-2</v>
      </c>
      <c r="AQ7" s="838">
        <v>1.3995378177513213E-2</v>
      </c>
      <c r="AR7" s="838">
        <v>1.391602563811559E-2</v>
      </c>
      <c r="AS7" s="838">
        <v>1.3840142725004632E-2</v>
      </c>
      <c r="AT7" s="838">
        <v>1.3774877757424104E-2</v>
      </c>
      <c r="AU7" s="838">
        <v>1.3713305172884421E-2</v>
      </c>
      <c r="AV7" s="838">
        <v>1.3661874775422297E-2</v>
      </c>
      <c r="AW7" s="838">
        <v>1.3616941589789202E-2</v>
      </c>
      <c r="AX7" s="838">
        <v>1.3569855094545287E-2</v>
      </c>
      <c r="AY7" s="838">
        <v>1.3518941561740626E-2</v>
      </c>
      <c r="AZ7" s="838">
        <v>1.3466047333619053E-2</v>
      </c>
      <c r="BA7" s="838">
        <v>1.341955911710601E-2</v>
      </c>
      <c r="BB7" s="838">
        <v>1.3377109457090117E-2</v>
      </c>
      <c r="BC7" s="838">
        <v>1.3334306675176258E-2</v>
      </c>
      <c r="BD7" s="838">
        <v>1.3291368322331847E-2</v>
      </c>
      <c r="BE7" s="838">
        <v>1.3251554291327818E-2</v>
      </c>
      <c r="BF7" s="838">
        <v>1.3215960644031265E-2</v>
      </c>
      <c r="BG7" s="838">
        <v>1.3181905157772728E-2</v>
      </c>
      <c r="BH7" s="838">
        <v>1.3146597276858097E-2</v>
      </c>
      <c r="BI7" s="838">
        <v>1.3109467425258909E-2</v>
      </c>
      <c r="BJ7" s="838">
        <v>1.3067626171060527E-2</v>
      </c>
      <c r="BK7" s="838">
        <v>1.3030962616115581E-2</v>
      </c>
      <c r="BL7" s="838">
        <v>1.3005109636424518E-2</v>
      </c>
      <c r="BM7" s="838">
        <v>1.2980864741291108E-2</v>
      </c>
      <c r="BN7" s="838">
        <v>1.2956449403269099E-2</v>
      </c>
      <c r="BO7" s="838">
        <v>1.2933987474028468E-2</v>
      </c>
      <c r="BP7" s="838">
        <v>1.2918239451336952E-2</v>
      </c>
      <c r="BQ7" s="838">
        <v>1.2907689501931217E-2</v>
      </c>
      <c r="BR7" s="838">
        <v>1.2896148485383414E-2</v>
      </c>
      <c r="BS7" s="838">
        <v>1.2884842490438425E-2</v>
      </c>
      <c r="BT7" s="838">
        <v>1.2876234794806171E-2</v>
      </c>
      <c r="BU7" s="839">
        <v>1.2867737052388646E-2</v>
      </c>
    </row>
    <row r="8" spans="1:73" ht="15" customHeight="1">
      <c r="B8" s="840" t="s">
        <v>379</v>
      </c>
      <c r="C8" s="836"/>
      <c r="D8" s="837"/>
      <c r="E8" s="837"/>
      <c r="F8" s="837"/>
      <c r="G8" s="837"/>
      <c r="H8" s="837"/>
      <c r="I8" s="837"/>
      <c r="J8" s="837"/>
      <c r="K8" s="838"/>
      <c r="L8" s="838"/>
      <c r="M8" s="838"/>
      <c r="N8" s="838"/>
      <c r="O8" s="838"/>
      <c r="P8" s="838"/>
      <c r="Q8" s="838"/>
      <c r="R8" s="838"/>
      <c r="S8" s="838"/>
      <c r="T8" s="838"/>
      <c r="U8" s="838"/>
      <c r="V8" s="838"/>
      <c r="W8" s="838">
        <v>2.1896283466845329E-2</v>
      </c>
      <c r="X8" s="838">
        <v>2.0143742363810072E-2</v>
      </c>
      <c r="Y8" s="838">
        <v>1.9204264693550455E-2</v>
      </c>
      <c r="Z8" s="838">
        <v>1.8642190458496251E-2</v>
      </c>
      <c r="AA8" s="838">
        <v>1.8302196773630503E-2</v>
      </c>
      <c r="AB8" s="838">
        <v>1.7999549942652293E-2</v>
      </c>
      <c r="AC8" s="838">
        <v>1.7615600527357823E-2</v>
      </c>
      <c r="AD8" s="838">
        <v>1.7230773125812691E-2</v>
      </c>
      <c r="AE8" s="838">
        <v>1.6861038121892727E-2</v>
      </c>
      <c r="AF8" s="838">
        <v>1.6485663773695959E-2</v>
      </c>
      <c r="AG8" s="838">
        <v>1.6108437565176503E-2</v>
      </c>
      <c r="AH8" s="838">
        <v>1.5727034767210945E-2</v>
      </c>
      <c r="AI8" s="838">
        <v>1.5351279462350638E-2</v>
      </c>
      <c r="AJ8" s="838">
        <v>1.508458989233215E-2</v>
      </c>
      <c r="AK8" s="838">
        <v>1.4861746000236696E-2</v>
      </c>
      <c r="AL8" s="838">
        <v>1.468062165570368E-2</v>
      </c>
      <c r="AM8" s="838">
        <v>1.4544132548975337E-2</v>
      </c>
      <c r="AN8" s="838">
        <v>1.4460766769367252E-2</v>
      </c>
      <c r="AO8" s="838">
        <v>1.438466401851865E-2</v>
      </c>
      <c r="AP8" s="838">
        <v>1.430335341297001E-2</v>
      </c>
      <c r="AQ8" s="838">
        <v>1.4220899569663341E-2</v>
      </c>
      <c r="AR8" s="838">
        <v>1.414104145617436E-2</v>
      </c>
      <c r="AS8" s="838">
        <v>1.4064699935667148E-2</v>
      </c>
      <c r="AT8" s="838">
        <v>1.3999136327645916E-2</v>
      </c>
      <c r="AU8" s="838">
        <v>1.3937275664939897E-2</v>
      </c>
      <c r="AV8" s="838">
        <v>1.3885697588215173E-2</v>
      </c>
      <c r="AW8" s="838">
        <v>1.3840721091235922E-2</v>
      </c>
      <c r="AX8" s="838">
        <v>1.3793546371261027E-2</v>
      </c>
      <c r="AY8" s="838">
        <v>1.3742466929600057E-2</v>
      </c>
      <c r="AZ8" s="838">
        <v>1.3689357684704652E-2</v>
      </c>
      <c r="BA8" s="838">
        <v>1.3642758488197017E-2</v>
      </c>
      <c r="BB8" s="838">
        <v>1.3600249954741482E-2</v>
      </c>
      <c r="BC8" s="838">
        <v>1.3557337082616574E-2</v>
      </c>
      <c r="BD8" s="838">
        <v>1.3514212032551171E-2</v>
      </c>
      <c r="BE8" s="838">
        <v>1.3474186589781256E-2</v>
      </c>
      <c r="BF8" s="838">
        <v>1.343838257328514E-2</v>
      </c>
      <c r="BG8" s="838">
        <v>1.3404066331404797E-2</v>
      </c>
      <c r="BH8" s="838">
        <v>1.336971158899744E-2</v>
      </c>
      <c r="BI8" s="838">
        <v>1.3332114724602152E-2</v>
      </c>
      <c r="BJ8" s="838">
        <v>1.3290960948941846E-2</v>
      </c>
      <c r="BK8" s="838">
        <v>1.3253728354552078E-2</v>
      </c>
      <c r="BL8" s="838">
        <v>1.3227487810224543E-2</v>
      </c>
      <c r="BM8" s="838">
        <v>1.320285658704181E-2</v>
      </c>
      <c r="BN8" s="838">
        <v>1.3178030419723192E-2</v>
      </c>
      <c r="BO8" s="838">
        <v>1.3155184151076322E-2</v>
      </c>
      <c r="BP8" s="838">
        <v>1.3139179954228114E-2</v>
      </c>
      <c r="BQ8" s="838">
        <v>1.3128476059078784E-2</v>
      </c>
      <c r="BR8" s="838">
        <v>1.3116755834947428E-2</v>
      </c>
      <c r="BS8" s="838">
        <v>1.3105270856455435E-2</v>
      </c>
      <c r="BT8" s="838">
        <v>1.3096535225249598E-2</v>
      </c>
      <c r="BU8" s="839">
        <v>1.3087909659111106E-2</v>
      </c>
    </row>
    <row r="9" spans="1:73" ht="15" customHeight="1">
      <c r="B9" s="840" t="s">
        <v>380</v>
      </c>
      <c r="C9" s="836"/>
      <c r="D9" s="837"/>
      <c r="E9" s="837"/>
      <c r="F9" s="837"/>
      <c r="G9" s="837"/>
      <c r="H9" s="837"/>
      <c r="I9" s="837"/>
      <c r="J9" s="837"/>
      <c r="K9" s="838"/>
      <c r="L9" s="838"/>
      <c r="M9" s="838"/>
      <c r="N9" s="838"/>
      <c r="O9" s="838"/>
      <c r="P9" s="838"/>
      <c r="Q9" s="838"/>
      <c r="R9" s="838"/>
      <c r="S9" s="838"/>
      <c r="T9" s="838"/>
      <c r="U9" s="838"/>
      <c r="V9" s="838"/>
      <c r="W9" s="838">
        <v>2.1896283466845329E-2</v>
      </c>
      <c r="X9" s="838">
        <v>2.0143742363810072E-2</v>
      </c>
      <c r="Y9" s="838">
        <v>1.9204264693550455E-2</v>
      </c>
      <c r="Z9" s="838">
        <v>1.864327277245327E-2</v>
      </c>
      <c r="AA9" s="838">
        <v>1.830299154420837E-2</v>
      </c>
      <c r="AB9" s="838">
        <v>1.8000066683302861E-2</v>
      </c>
      <c r="AC9" s="838">
        <v>1.7620327565952006E-2</v>
      </c>
      <c r="AD9" s="838">
        <v>1.724393123170969E-2</v>
      </c>
      <c r="AE9" s="838">
        <v>1.6886605467577396E-2</v>
      </c>
      <c r="AF9" s="838">
        <v>1.6525732228230863E-2</v>
      </c>
      <c r="AG9" s="838">
        <v>1.6166709555363267E-2</v>
      </c>
      <c r="AH9" s="838">
        <v>1.5806732211116347E-2</v>
      </c>
      <c r="AI9" s="838">
        <v>1.5455445251927652E-2</v>
      </c>
      <c r="AJ9" s="838">
        <v>1.5207917477978778E-2</v>
      </c>
      <c r="AK9" s="838">
        <v>1.4998947816373273E-2</v>
      </c>
      <c r="AL9" s="838">
        <v>1.4826774399175397E-2</v>
      </c>
      <c r="AM9" s="838">
        <v>1.4694520007581749E-2</v>
      </c>
      <c r="AN9" s="838">
        <v>1.4610902693902129E-2</v>
      </c>
      <c r="AO9" s="838">
        <v>1.4534584708649554E-2</v>
      </c>
      <c r="AP9" s="838">
        <v>1.4452958413861417E-2</v>
      </c>
      <c r="AQ9" s="838">
        <v>1.4370156241965727E-2</v>
      </c>
      <c r="AR9" s="838">
        <v>1.4289977312618458E-2</v>
      </c>
      <c r="AS9" s="838">
        <v>1.4213345950868633E-2</v>
      </c>
      <c r="AT9" s="838">
        <v>1.4147598312076263E-2</v>
      </c>
      <c r="AU9" s="838">
        <v>1.4085559702518114E-2</v>
      </c>
      <c r="AV9" s="838">
        <v>1.4033896320894922E-2</v>
      </c>
      <c r="AW9" s="838">
        <v>1.3988903705807625E-2</v>
      </c>
      <c r="AX9" s="838">
        <v>1.3941682893292312E-2</v>
      </c>
      <c r="AY9" s="838">
        <v>1.3890505558022102E-2</v>
      </c>
      <c r="AZ9" s="838">
        <v>1.3837265538884039E-2</v>
      </c>
      <c r="BA9" s="838">
        <v>1.3790604557805047E-2</v>
      </c>
      <c r="BB9" s="838">
        <v>1.3748068546098391E-2</v>
      </c>
      <c r="BC9" s="838">
        <v>1.3705093396283613E-2</v>
      </c>
      <c r="BD9" s="838">
        <v>1.366185390031773E-2</v>
      </c>
      <c r="BE9" s="838">
        <v>1.3621696236888159E-2</v>
      </c>
      <c r="BF9" s="838">
        <v>1.3585759452247798E-2</v>
      </c>
      <c r="BG9" s="838">
        <v>1.3551275644786231E-2</v>
      </c>
      <c r="BH9" s="838">
        <v>1.3516701617246413E-2</v>
      </c>
      <c r="BI9" s="838">
        <v>1.3478800020558035E-2</v>
      </c>
      <c r="BJ9" s="838">
        <v>1.3437256709772269E-2</v>
      </c>
      <c r="BK9" s="838">
        <v>1.3399652133474462E-2</v>
      </c>
      <c r="BL9" s="838">
        <v>1.3373158617939298E-2</v>
      </c>
      <c r="BM9" s="838">
        <v>1.3348274573243874E-2</v>
      </c>
      <c r="BN9" s="838">
        <v>1.3323178961397631E-2</v>
      </c>
      <c r="BO9" s="838">
        <v>1.3300080458827206E-2</v>
      </c>
      <c r="BP9" s="838">
        <v>1.3283908475005662E-2</v>
      </c>
      <c r="BQ9" s="838">
        <v>1.3273104217782598E-2</v>
      </c>
      <c r="BR9" s="838">
        <v>1.3261266843720729E-2</v>
      </c>
      <c r="BS9" s="838">
        <v>1.3249664766770345E-2</v>
      </c>
      <c r="BT9" s="838">
        <v>1.3240845661571183E-2</v>
      </c>
      <c r="BU9" s="839">
        <v>1.3232136650309921E-2</v>
      </c>
    </row>
    <row r="10" spans="1:73" ht="15.75" thickBot="1">
      <c r="B10" s="831" t="s">
        <v>381</v>
      </c>
      <c r="C10" s="841"/>
      <c r="D10" s="842"/>
      <c r="E10" s="842"/>
      <c r="F10" s="842"/>
      <c r="G10" s="842"/>
      <c r="H10" s="842"/>
      <c r="I10" s="842"/>
      <c r="J10" s="842"/>
      <c r="K10" s="843"/>
      <c r="L10" s="843"/>
      <c r="M10" s="843"/>
      <c r="N10" s="843"/>
      <c r="O10" s="843"/>
      <c r="P10" s="843"/>
      <c r="Q10" s="843"/>
      <c r="R10" s="843"/>
      <c r="S10" s="843"/>
      <c r="T10" s="843"/>
      <c r="U10" s="843"/>
      <c r="V10" s="843"/>
      <c r="W10" s="843">
        <v>2.1896283466845329E-2</v>
      </c>
      <c r="X10" s="843">
        <v>2.0143742363810072E-2</v>
      </c>
      <c r="Y10" s="843">
        <v>1.9204264693550455E-2</v>
      </c>
      <c r="Z10" s="843">
        <v>1.8642190458496251E-2</v>
      </c>
      <c r="AA10" s="843">
        <v>1.8302196773630503E-2</v>
      </c>
      <c r="AB10" s="843">
        <v>1.7999549942652293E-2</v>
      </c>
      <c r="AC10" s="843">
        <v>1.7626061371317298E-2</v>
      </c>
      <c r="AD10" s="843">
        <v>1.7261539162746121E-2</v>
      </c>
      <c r="AE10" s="843">
        <v>1.6922857248230519E-2</v>
      </c>
      <c r="AF10" s="843">
        <v>1.6587216553758961E-2</v>
      </c>
      <c r="AG10" s="843">
        <v>1.62577641398268E-2</v>
      </c>
      <c r="AH10" s="843">
        <v>1.5931628230806565E-2</v>
      </c>
      <c r="AI10" s="843">
        <v>1.5618294870111673E-2</v>
      </c>
      <c r="AJ10" s="843">
        <v>1.5400645192576768E-2</v>
      </c>
      <c r="AK10" s="843">
        <v>1.5213397805369405E-2</v>
      </c>
      <c r="AL10" s="843">
        <v>1.5055278475449213E-2</v>
      </c>
      <c r="AM10" s="843">
        <v>1.4929681788495498E-2</v>
      </c>
      <c r="AN10" s="843">
        <v>1.4845656069690766E-2</v>
      </c>
      <c r="AO10" s="843">
        <v>1.476898740240302E-2</v>
      </c>
      <c r="AP10" s="843">
        <v>1.4686854327341996E-2</v>
      </c>
      <c r="AQ10" s="843">
        <v>1.4603494786700113E-2</v>
      </c>
      <c r="AR10" s="843">
        <v>1.4522801484923282E-2</v>
      </c>
      <c r="AS10" s="843">
        <v>1.4445704357832325E-2</v>
      </c>
      <c r="AT10" s="843">
        <v>1.4379656664581866E-2</v>
      </c>
      <c r="AU10" s="843">
        <v>1.4317328293497741E-2</v>
      </c>
      <c r="AV10" s="843">
        <v>1.4265520471393782E-2</v>
      </c>
      <c r="AW10" s="843">
        <v>1.4220491681990736E-2</v>
      </c>
      <c r="AX10" s="843">
        <v>1.4173187947695282E-2</v>
      </c>
      <c r="AY10" s="843">
        <v>1.4121846886988424E-2</v>
      </c>
      <c r="AZ10" s="843">
        <v>1.4068391960727492E-2</v>
      </c>
      <c r="BA10" s="843">
        <v>1.4021624014647424E-2</v>
      </c>
      <c r="BB10" s="843">
        <v>1.3979034930054642E-2</v>
      </c>
      <c r="BC10" s="843">
        <v>1.39359529826659E-2</v>
      </c>
      <c r="BD10" s="843">
        <v>1.3892526248599381E-2</v>
      </c>
      <c r="BE10" s="843">
        <v>1.3852154738343891E-2</v>
      </c>
      <c r="BF10" s="843">
        <v>1.3816004327125044E-2</v>
      </c>
      <c r="BG10" s="843">
        <v>1.3781253647732899E-2</v>
      </c>
      <c r="BH10" s="843">
        <v>1.3746333042269443E-2</v>
      </c>
      <c r="BI10" s="843">
        <v>1.3707952381839859E-2</v>
      </c>
      <c r="BJ10" s="843">
        <v>1.3665798435713536E-2</v>
      </c>
      <c r="BK10" s="843">
        <v>1.3627611262851856E-2</v>
      </c>
      <c r="BL10" s="843">
        <v>1.3600721311341822E-2</v>
      </c>
      <c r="BM10" s="843">
        <v>1.3575441468823215E-2</v>
      </c>
      <c r="BN10" s="843">
        <v>1.354992439660377E-2</v>
      </c>
      <c r="BO10" s="843">
        <v>1.3526431454345494E-2</v>
      </c>
      <c r="BP10" s="843">
        <v>1.3509996883127443E-2</v>
      </c>
      <c r="BQ10" s="843">
        <v>1.3499035271806969E-2</v>
      </c>
      <c r="BR10" s="843">
        <v>1.3487014418938872E-2</v>
      </c>
      <c r="BS10" s="843">
        <v>1.3475229002164319E-2</v>
      </c>
      <c r="BT10" s="843">
        <v>1.3466279063342943E-2</v>
      </c>
      <c r="BU10" s="844">
        <v>1.3457439290843915E-2</v>
      </c>
    </row>
    <row r="11" spans="1:73">
      <c r="B11" s="835" t="s">
        <v>382</v>
      </c>
      <c r="C11" s="845"/>
      <c r="D11" s="846"/>
      <c r="E11" s="846"/>
      <c r="F11" s="846"/>
      <c r="G11" s="846"/>
      <c r="H11" s="846"/>
      <c r="I11" s="846"/>
      <c r="J11" s="846"/>
      <c r="K11" s="846"/>
      <c r="L11" s="846"/>
      <c r="M11" s="846"/>
      <c r="N11" s="846"/>
      <c r="O11" s="846"/>
      <c r="P11" s="846"/>
      <c r="Q11" s="846"/>
      <c r="R11" s="846"/>
      <c r="S11" s="846"/>
      <c r="T11" s="846"/>
      <c r="U11" s="846"/>
      <c r="V11" s="846"/>
      <c r="W11" s="846">
        <v>2.1896283466845329E-2</v>
      </c>
      <c r="X11" s="846">
        <v>2.030844153090464E-2</v>
      </c>
      <c r="Y11" s="846">
        <v>1.9689588663546295E-2</v>
      </c>
      <c r="Z11" s="846">
        <v>1.9443938581122869E-2</v>
      </c>
      <c r="AA11" s="846">
        <v>1.9325300038132591E-2</v>
      </c>
      <c r="AB11" s="846">
        <v>1.9521958142129162E-2</v>
      </c>
      <c r="AC11" s="846">
        <v>1.9379050753213924E-2</v>
      </c>
      <c r="AD11" s="846">
        <v>1.9175919215503569E-2</v>
      </c>
      <c r="AE11" s="846">
        <v>1.8938377016591033E-2</v>
      </c>
      <c r="AF11" s="846">
        <v>1.865175737151694E-2</v>
      </c>
      <c r="AG11" s="846">
        <v>1.8305317065308139E-2</v>
      </c>
      <c r="AH11" s="846">
        <v>1.7926357827260542E-2</v>
      </c>
      <c r="AI11" s="846">
        <v>1.7575070341154329E-2</v>
      </c>
      <c r="AJ11" s="846">
        <v>1.7283369169523149E-2</v>
      </c>
      <c r="AK11" s="846">
        <v>1.6963124695166615E-2</v>
      </c>
      <c r="AL11" s="846">
        <v>1.6624604619651404E-2</v>
      </c>
      <c r="AM11" s="846">
        <v>1.6264865913308835E-2</v>
      </c>
      <c r="AN11" s="846">
        <v>1.5895720420899578E-2</v>
      </c>
      <c r="AO11" s="846">
        <v>1.5513729653365222E-2</v>
      </c>
      <c r="AP11" s="846">
        <v>1.5128075896576179E-2</v>
      </c>
      <c r="AQ11" s="846">
        <v>1.4752710054711708E-2</v>
      </c>
      <c r="AR11" s="846">
        <v>1.4370796128599699E-2</v>
      </c>
      <c r="AS11" s="846">
        <v>1.398703591050599E-2</v>
      </c>
      <c r="AT11" s="846">
        <v>1.3610808246509351E-2</v>
      </c>
      <c r="AU11" s="846">
        <v>1.32284289237425E-2</v>
      </c>
      <c r="AV11" s="846">
        <v>1.2846562932485865E-2</v>
      </c>
      <c r="AW11" s="846">
        <v>1.2476891624054236E-2</v>
      </c>
      <c r="AX11" s="846">
        <v>1.2131461483861588E-2</v>
      </c>
      <c r="AY11" s="846">
        <v>1.1795188830397332E-2</v>
      </c>
      <c r="AZ11" s="846">
        <v>1.1469466567653609E-2</v>
      </c>
      <c r="BA11" s="846">
        <v>1.1146083725788168E-2</v>
      </c>
      <c r="BB11" s="846">
        <v>1.0833175085080051E-2</v>
      </c>
      <c r="BC11" s="846">
        <v>1.0520522845788458E-2</v>
      </c>
      <c r="BD11" s="846">
        <v>1.0211583566628645E-2</v>
      </c>
      <c r="BE11" s="846">
        <v>9.9370989137568012E-3</v>
      </c>
      <c r="BF11" s="846">
        <v>9.6982833157109351E-3</v>
      </c>
      <c r="BG11" s="846">
        <v>9.4773162098200948E-3</v>
      </c>
      <c r="BH11" s="846">
        <v>9.2812800507033975E-3</v>
      </c>
      <c r="BI11" s="846">
        <v>9.0856216653537724E-3</v>
      </c>
      <c r="BJ11" s="846">
        <v>8.9094616581163674E-3</v>
      </c>
      <c r="BK11" s="846">
        <v>8.7547258792245678E-3</v>
      </c>
      <c r="BL11" s="846">
        <v>8.606469167375435E-3</v>
      </c>
      <c r="BM11" s="846">
        <v>8.479175483670701E-3</v>
      </c>
      <c r="BN11" s="846">
        <v>8.3530001062315073E-3</v>
      </c>
      <c r="BO11" s="846">
        <v>8.2491658823050668E-3</v>
      </c>
      <c r="BP11" s="846">
        <v>8.1483717741830958E-3</v>
      </c>
      <c r="BQ11" s="846">
        <v>8.0611975139080853E-3</v>
      </c>
      <c r="BR11" s="846">
        <v>7.984296797511151E-3</v>
      </c>
      <c r="BS11" s="846">
        <v>7.9173461044777359E-3</v>
      </c>
      <c r="BT11" s="846">
        <v>7.8566795301339577E-3</v>
      </c>
      <c r="BU11" s="847">
        <v>7.8255377310766754E-3</v>
      </c>
    </row>
    <row r="12" spans="1:73">
      <c r="B12" s="840" t="s">
        <v>383</v>
      </c>
      <c r="C12" s="848"/>
      <c r="D12" s="849"/>
      <c r="E12" s="849"/>
      <c r="F12" s="849"/>
      <c r="G12" s="849"/>
      <c r="H12" s="849"/>
      <c r="I12" s="849"/>
      <c r="J12" s="849"/>
      <c r="K12" s="849"/>
      <c r="L12" s="849"/>
      <c r="M12" s="849"/>
      <c r="N12" s="849"/>
      <c r="O12" s="849"/>
      <c r="P12" s="849"/>
      <c r="Q12" s="849"/>
      <c r="R12" s="849"/>
      <c r="S12" s="849"/>
      <c r="T12" s="849"/>
      <c r="U12" s="849"/>
      <c r="V12" s="849"/>
      <c r="W12" s="849">
        <v>2.1896283466845329E-2</v>
      </c>
      <c r="X12" s="849">
        <v>2.030844153090464E-2</v>
      </c>
      <c r="Y12" s="849">
        <v>1.9689588663546295E-2</v>
      </c>
      <c r="Z12" s="849">
        <v>1.9443938581122869E-2</v>
      </c>
      <c r="AA12" s="849">
        <v>1.9325300038132591E-2</v>
      </c>
      <c r="AB12" s="849">
        <v>1.9522034377565264E-2</v>
      </c>
      <c r="AC12" s="849">
        <v>1.9390576823039775E-2</v>
      </c>
      <c r="AD12" s="849">
        <v>1.9205776823258011E-2</v>
      </c>
      <c r="AE12" s="849">
        <v>1.8990420986539334E-2</v>
      </c>
      <c r="AF12" s="849">
        <v>1.8735135434155604E-2</v>
      </c>
      <c r="AG12" s="849">
        <v>1.8429178262405116E-2</v>
      </c>
      <c r="AH12" s="849">
        <v>1.8101931065703868E-2</v>
      </c>
      <c r="AI12" s="849">
        <v>1.7794215790510878E-2</v>
      </c>
      <c r="AJ12" s="849">
        <v>1.7545758928550731E-2</v>
      </c>
      <c r="AK12" s="849">
        <v>1.7266593124694616E-2</v>
      </c>
      <c r="AL12" s="849">
        <v>1.6968026140685082E-2</v>
      </c>
      <c r="AM12" s="849">
        <v>1.6645892192012159E-2</v>
      </c>
      <c r="AN12" s="849">
        <v>1.6312960963344822E-2</v>
      </c>
      <c r="AO12" s="849">
        <v>1.5965246197006358E-2</v>
      </c>
      <c r="AP12" s="849">
        <v>1.5607749103544261E-2</v>
      </c>
      <c r="AQ12" s="849">
        <v>1.5256852372042586E-2</v>
      </c>
      <c r="AR12" s="849">
        <v>1.4896082693524517E-2</v>
      </c>
      <c r="AS12" s="849">
        <v>1.4530772625175178E-2</v>
      </c>
      <c r="AT12" s="849">
        <v>1.4170082570072967E-2</v>
      </c>
      <c r="AU12" s="849">
        <v>1.3800966358907613E-2</v>
      </c>
      <c r="AV12" s="849">
        <v>1.3429868738588148E-2</v>
      </c>
      <c r="AW12" s="849">
        <v>1.3069174860501598E-2</v>
      </c>
      <c r="AX12" s="849">
        <v>1.2730631793731843E-2</v>
      </c>
      <c r="AY12" s="849">
        <v>1.2399243023773406E-2</v>
      </c>
      <c r="AZ12" s="849">
        <v>1.2076994961732999E-2</v>
      </c>
      <c r="BA12" s="849">
        <v>1.1755092679240339E-2</v>
      </c>
      <c r="BB12" s="849">
        <v>1.1443995244422701E-2</v>
      </c>
      <c r="BC12" s="849">
        <v>1.1129822489992702E-2</v>
      </c>
      <c r="BD12" s="849">
        <v>1.0818456673495153E-2</v>
      </c>
      <c r="BE12" s="849">
        <v>1.0540308890399013E-2</v>
      </c>
      <c r="BF12" s="849">
        <v>1.0297133251004115E-2</v>
      </c>
      <c r="BG12" s="849">
        <v>1.00710733880395E-2</v>
      </c>
      <c r="BH12" s="849">
        <v>9.8706106352486229E-3</v>
      </c>
      <c r="BI12" s="849">
        <v>9.6692585197806283E-3</v>
      </c>
      <c r="BJ12" s="849">
        <v>9.4880105833994952E-3</v>
      </c>
      <c r="BK12" s="849">
        <v>9.3280498099891536E-3</v>
      </c>
      <c r="BL12" s="849">
        <v>9.1738102094591576E-3</v>
      </c>
      <c r="BM12" s="849">
        <v>9.041397294524205E-3</v>
      </c>
      <c r="BN12" s="849">
        <v>8.9104716670443604E-3</v>
      </c>
      <c r="BO12" s="849">
        <v>8.8008698745964935E-3</v>
      </c>
      <c r="BP12" s="849">
        <v>8.6928723930815178E-3</v>
      </c>
      <c r="BQ12" s="849">
        <v>8.5998577925114044E-3</v>
      </c>
      <c r="BR12" s="849">
        <v>8.516765925398009E-3</v>
      </c>
      <c r="BS12" s="849">
        <v>8.4446728054507793E-3</v>
      </c>
      <c r="BT12" s="849">
        <v>8.3782025942175185E-3</v>
      </c>
      <c r="BU12" s="850">
        <v>8.3426982103414257E-3</v>
      </c>
    </row>
    <row r="13" spans="1:73">
      <c r="B13" s="840" t="s">
        <v>384</v>
      </c>
      <c r="C13" s="848"/>
      <c r="D13" s="849"/>
      <c r="E13" s="849"/>
      <c r="F13" s="849"/>
      <c r="G13" s="849"/>
      <c r="H13" s="849"/>
      <c r="I13" s="849"/>
      <c r="J13" s="849"/>
      <c r="K13" s="849"/>
      <c r="L13" s="849"/>
      <c r="M13" s="849"/>
      <c r="N13" s="849"/>
      <c r="O13" s="849"/>
      <c r="P13" s="849"/>
      <c r="Q13" s="849"/>
      <c r="R13" s="849"/>
      <c r="S13" s="849"/>
      <c r="T13" s="849"/>
      <c r="U13" s="849"/>
      <c r="V13" s="849"/>
      <c r="W13" s="849">
        <v>2.1896283466845329E-2</v>
      </c>
      <c r="X13" s="849">
        <v>2.030844153090464E-2</v>
      </c>
      <c r="Y13" s="849">
        <v>1.9689588663546295E-2</v>
      </c>
      <c r="Z13" s="849">
        <v>1.9443938581122869E-2</v>
      </c>
      <c r="AA13" s="849">
        <v>1.9325300038132591E-2</v>
      </c>
      <c r="AB13" s="849">
        <v>1.9521642311529017E-2</v>
      </c>
      <c r="AC13" s="849">
        <v>1.9396387265504498E-2</v>
      </c>
      <c r="AD13" s="849">
        <v>1.9223843179644942E-2</v>
      </c>
      <c r="AE13" s="849">
        <v>1.9026547839835841E-2</v>
      </c>
      <c r="AF13" s="849">
        <v>1.8792900277647177E-2</v>
      </c>
      <c r="AG13" s="849">
        <v>1.8512701234630786E-2</v>
      </c>
      <c r="AH13" s="849">
        <v>1.8222027107555813E-2</v>
      </c>
      <c r="AI13" s="849">
        <v>1.794546435914773E-2</v>
      </c>
      <c r="AJ13" s="849">
        <v>1.7725748339753912E-2</v>
      </c>
      <c r="AK13" s="849">
        <v>1.7473791939574507E-2</v>
      </c>
      <c r="AL13" s="849">
        <v>1.7202599420603669E-2</v>
      </c>
      <c r="AM13" s="849">
        <v>1.6908327324439833E-2</v>
      </c>
      <c r="AN13" s="849">
        <v>1.6600528041454812E-2</v>
      </c>
      <c r="AO13" s="849">
        <v>1.6275143173812377E-2</v>
      </c>
      <c r="AP13" s="849">
        <v>1.5938563030414681E-2</v>
      </c>
      <c r="AQ13" s="849">
        <v>1.5604615246197818E-2</v>
      </c>
      <c r="AR13" s="849">
        <v>1.5261171736729697E-2</v>
      </c>
      <c r="AS13" s="849">
        <v>1.4907928183405115E-2</v>
      </c>
      <c r="AT13" s="849">
        <v>1.4559366579382119E-2</v>
      </c>
      <c r="AU13" s="849">
        <v>1.4201650649338883E-2</v>
      </c>
      <c r="AV13" s="849">
        <v>1.3839654158297299E-2</v>
      </c>
      <c r="AW13" s="849">
        <v>1.3484252378544791E-2</v>
      </c>
      <c r="AX13" s="849">
        <v>1.3152364292852976E-2</v>
      </c>
      <c r="AY13" s="849">
        <v>1.282548684830659E-2</v>
      </c>
      <c r="AZ13" s="849">
        <v>1.2506437599966832E-2</v>
      </c>
      <c r="BA13" s="849">
        <v>1.2188593010425068E-2</v>
      </c>
      <c r="BB13" s="849">
        <v>1.1878134784837329E-2</v>
      </c>
      <c r="BC13" s="849">
        <v>1.1563388639850233E-2</v>
      </c>
      <c r="BD13" s="849">
        <v>1.1251013958173652E-2</v>
      </c>
      <c r="BE13" s="849">
        <v>1.0971415736858302E-2</v>
      </c>
      <c r="BF13" s="849">
        <v>1.072656223498197E-2</v>
      </c>
      <c r="BG13" s="849">
        <v>1.0496805758634759E-2</v>
      </c>
      <c r="BH13" s="849">
        <v>1.0293339234851581E-2</v>
      </c>
      <c r="BI13" s="849">
        <v>1.008766850517346E-2</v>
      </c>
      <c r="BJ13" s="849">
        <v>9.9039042875201516E-3</v>
      </c>
      <c r="BK13" s="849">
        <v>9.7394776364457432E-3</v>
      </c>
      <c r="BL13" s="849">
        <v>9.5809902218230748E-3</v>
      </c>
      <c r="BM13" s="849">
        <v>9.4454942287032322E-3</v>
      </c>
      <c r="BN13" s="849">
        <v>9.3119256800488319E-3</v>
      </c>
      <c r="BO13" s="849">
        <v>9.1983122937527202E-3</v>
      </c>
      <c r="BP13" s="849">
        <v>9.0842304478501151E-3</v>
      </c>
      <c r="BQ13" s="849">
        <v>8.9879869398334297E-3</v>
      </c>
      <c r="BR13" s="849">
        <v>8.9008076860513496E-3</v>
      </c>
      <c r="BS13" s="849">
        <v>8.8240241707308979E-3</v>
      </c>
      <c r="BT13" s="849">
        <v>8.753633336128136E-3</v>
      </c>
      <c r="BU13" s="850">
        <v>8.7148110017818969E-3</v>
      </c>
    </row>
    <row r="14" spans="1:73" ht="15.75" thickBot="1">
      <c r="B14" s="831" t="s">
        <v>385</v>
      </c>
      <c r="C14" s="832"/>
      <c r="D14" s="833"/>
      <c r="E14" s="833"/>
      <c r="F14" s="833"/>
      <c r="G14" s="833"/>
      <c r="H14" s="833"/>
      <c r="I14" s="833"/>
      <c r="J14" s="833"/>
      <c r="K14" s="833"/>
      <c r="L14" s="833"/>
      <c r="M14" s="833"/>
      <c r="N14" s="833"/>
      <c r="O14" s="833"/>
      <c r="P14" s="833"/>
      <c r="Q14" s="833"/>
      <c r="R14" s="833"/>
      <c r="S14" s="833"/>
      <c r="T14" s="833"/>
      <c r="U14" s="833"/>
      <c r="V14" s="833"/>
      <c r="W14" s="833">
        <v>2.1896283466845329E-2</v>
      </c>
      <c r="X14" s="833">
        <v>2.030844153090464E-2</v>
      </c>
      <c r="Y14" s="833">
        <v>1.9689588663546295E-2</v>
      </c>
      <c r="Z14" s="833">
        <v>1.9443938581122869E-2</v>
      </c>
      <c r="AA14" s="833">
        <v>1.9325300038132591E-2</v>
      </c>
      <c r="AB14" s="833">
        <v>1.9523580542325565E-2</v>
      </c>
      <c r="AC14" s="833">
        <v>1.9405373491089808E-2</v>
      </c>
      <c r="AD14" s="833">
        <v>1.9249130514029038E-2</v>
      </c>
      <c r="AE14" s="833">
        <v>1.9077885773182025E-2</v>
      </c>
      <c r="AF14" s="833">
        <v>1.8877566219921659E-2</v>
      </c>
      <c r="AG14" s="833">
        <v>1.8637623049585474E-2</v>
      </c>
      <c r="AH14" s="833">
        <v>1.837577108674332E-2</v>
      </c>
      <c r="AI14" s="833">
        <v>1.8144771341391912E-2</v>
      </c>
      <c r="AJ14" s="833">
        <v>1.7970985358476341E-2</v>
      </c>
      <c r="AK14" s="833">
        <v>1.7764541776353001E-2</v>
      </c>
      <c r="AL14" s="833">
        <v>1.7536661779879146E-2</v>
      </c>
      <c r="AM14" s="833">
        <v>1.728247490303992E-2</v>
      </c>
      <c r="AN14" s="833">
        <v>1.7014765376972916E-2</v>
      </c>
      <c r="AO14" s="833">
        <v>1.6726871020742756E-2</v>
      </c>
      <c r="AP14" s="833">
        <v>1.6421305466196617E-2</v>
      </c>
      <c r="AQ14" s="833">
        <v>1.6117182609031076E-2</v>
      </c>
      <c r="AR14" s="833">
        <v>1.5796956229061573E-2</v>
      </c>
      <c r="AS14" s="833">
        <v>1.5467116180260221E-2</v>
      </c>
      <c r="AT14" s="833">
        <v>1.5137597560633929E-2</v>
      </c>
      <c r="AU14" s="833">
        <v>1.4794911726616367E-2</v>
      </c>
      <c r="AV14" s="833">
        <v>1.4446634607459803E-2</v>
      </c>
      <c r="AW14" s="833">
        <v>1.4105365221697091E-2</v>
      </c>
      <c r="AX14" s="833">
        <v>1.3783026707647238E-2</v>
      </c>
      <c r="AY14" s="833">
        <v>1.3463624641251141E-2</v>
      </c>
      <c r="AZ14" s="833">
        <v>1.3150220724014561E-2</v>
      </c>
      <c r="BA14" s="833">
        <v>1.2835522199218215E-2</v>
      </c>
      <c r="BB14" s="833">
        <v>1.2529035343084974E-2</v>
      </c>
      <c r="BC14" s="833">
        <v>1.2216685721795299E-2</v>
      </c>
      <c r="BD14" s="833">
        <v>1.1902784332133426E-2</v>
      </c>
      <c r="BE14" s="833">
        <v>1.1620896588161853E-2</v>
      </c>
      <c r="BF14" s="833">
        <v>1.1371983662824197E-2</v>
      </c>
      <c r="BG14" s="833">
        <v>1.1139141453181935E-2</v>
      </c>
      <c r="BH14" s="833">
        <v>1.0930774414521142E-2</v>
      </c>
      <c r="BI14" s="833">
        <v>1.0720945250685721E-2</v>
      </c>
      <c r="BJ14" s="833">
        <v>1.0531071670421751E-2</v>
      </c>
      <c r="BK14" s="833">
        <v>1.0363092005450842E-2</v>
      </c>
      <c r="BL14" s="833">
        <v>1.0199060880044922E-2</v>
      </c>
      <c r="BM14" s="833">
        <v>1.0059026026100131E-2</v>
      </c>
      <c r="BN14" s="833">
        <v>9.9203789936356951E-3</v>
      </c>
      <c r="BO14" s="833">
        <v>9.8016559560142706E-3</v>
      </c>
      <c r="BP14" s="833">
        <v>9.680004764935175E-3</v>
      </c>
      <c r="BQ14" s="833">
        <v>9.5776312003108734E-3</v>
      </c>
      <c r="BR14" s="833">
        <v>9.4841742992251045E-3</v>
      </c>
      <c r="BS14" s="833">
        <v>9.4025739162181144E-3</v>
      </c>
      <c r="BT14" s="833">
        <v>9.3258663932145533E-3</v>
      </c>
      <c r="BU14" s="834">
        <v>9.2829411582483999E-3</v>
      </c>
    </row>
  </sheetData>
  <hyperlinks>
    <hyperlink ref="B3" location="SOMMAIRE!A1" display="Retour au sommair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X52"/>
  <sheetViews>
    <sheetView topLeftCell="A16" workbookViewId="0">
      <selection activeCell="B3" sqref="B3"/>
    </sheetView>
  </sheetViews>
  <sheetFormatPr baseColWidth="10" defaultRowHeight="15"/>
  <cols>
    <col min="1" max="1" width="11.42578125" style="646"/>
    <col min="2" max="2" width="35.28515625" style="646" customWidth="1"/>
    <col min="3" max="3" width="10.7109375" style="673" customWidth="1"/>
    <col min="4" max="13" width="5.7109375" style="673" customWidth="1"/>
    <col min="14" max="74" width="5.7109375" style="646" customWidth="1"/>
    <col min="75" max="16384" width="11.42578125" style="646"/>
  </cols>
  <sheetData>
    <row r="1" spans="1:76" ht="15.75">
      <c r="A1" s="675" t="s">
        <v>705</v>
      </c>
    </row>
    <row r="3" spans="1:76" ht="15.75" thickBot="1">
      <c r="B3" s="1722" t="s">
        <v>763</v>
      </c>
      <c r="U3" s="672"/>
    </row>
    <row r="4" spans="1:76" ht="15.75" thickBot="1">
      <c r="B4" s="699" t="s">
        <v>34</v>
      </c>
      <c r="C4" s="700"/>
      <c r="D4" s="809">
        <v>2000</v>
      </c>
      <c r="E4" s="809">
        <v>2001</v>
      </c>
      <c r="F4" s="809">
        <v>2002</v>
      </c>
      <c r="G4" s="809">
        <v>2003</v>
      </c>
      <c r="H4" s="809">
        <v>2004</v>
      </c>
      <c r="I4" s="809">
        <v>2005</v>
      </c>
      <c r="J4" s="809">
        <v>2006</v>
      </c>
      <c r="K4" s="809">
        <v>2007</v>
      </c>
      <c r="L4" s="809">
        <v>2008</v>
      </c>
      <c r="M4" s="809">
        <v>2009</v>
      </c>
      <c r="N4" s="670">
        <v>2010</v>
      </c>
      <c r="O4" s="670">
        <v>2011</v>
      </c>
      <c r="P4" s="670">
        <v>2012</v>
      </c>
      <c r="Q4" s="670">
        <v>2013</v>
      </c>
      <c r="R4" s="670">
        <v>2014</v>
      </c>
      <c r="S4" s="670">
        <v>2015</v>
      </c>
      <c r="T4" s="670">
        <v>2016</v>
      </c>
      <c r="U4" s="670">
        <v>2017</v>
      </c>
      <c r="V4" s="670">
        <v>2018</v>
      </c>
      <c r="W4" s="670">
        <v>2019</v>
      </c>
      <c r="X4" s="670">
        <v>2020</v>
      </c>
      <c r="Y4" s="670">
        <v>2021</v>
      </c>
      <c r="Z4" s="670">
        <v>2022</v>
      </c>
      <c r="AA4" s="670">
        <v>2023</v>
      </c>
      <c r="AB4" s="670">
        <v>2024</v>
      </c>
      <c r="AC4" s="670">
        <v>2025</v>
      </c>
      <c r="AD4" s="670">
        <v>2026</v>
      </c>
      <c r="AE4" s="670">
        <v>2027</v>
      </c>
      <c r="AF4" s="670">
        <v>2028</v>
      </c>
      <c r="AG4" s="670">
        <v>2029</v>
      </c>
      <c r="AH4" s="670">
        <v>2030</v>
      </c>
      <c r="AI4" s="670">
        <v>2031</v>
      </c>
      <c r="AJ4" s="670">
        <v>2032</v>
      </c>
      <c r="AK4" s="670">
        <v>2033</v>
      </c>
      <c r="AL4" s="670">
        <v>2034</v>
      </c>
      <c r="AM4" s="670">
        <v>2035</v>
      </c>
      <c r="AN4" s="670">
        <v>2036</v>
      </c>
      <c r="AO4" s="670">
        <v>2037</v>
      </c>
      <c r="AP4" s="670">
        <v>2038</v>
      </c>
      <c r="AQ4" s="670">
        <v>2039</v>
      </c>
      <c r="AR4" s="670">
        <v>2040</v>
      </c>
      <c r="AS4" s="670">
        <v>2041</v>
      </c>
      <c r="AT4" s="670">
        <v>2042</v>
      </c>
      <c r="AU4" s="670">
        <v>2043</v>
      </c>
      <c r="AV4" s="670">
        <v>2044</v>
      </c>
      <c r="AW4" s="670">
        <v>2045</v>
      </c>
      <c r="AX4" s="670">
        <v>2046</v>
      </c>
      <c r="AY4" s="670">
        <v>2047</v>
      </c>
      <c r="AZ4" s="670">
        <v>2048</v>
      </c>
      <c r="BA4" s="670">
        <v>2049</v>
      </c>
      <c r="BB4" s="670">
        <v>2050</v>
      </c>
      <c r="BC4" s="670">
        <v>2051</v>
      </c>
      <c r="BD4" s="670">
        <v>2052</v>
      </c>
      <c r="BE4" s="670">
        <v>2053</v>
      </c>
      <c r="BF4" s="670">
        <v>2054</v>
      </c>
      <c r="BG4" s="670">
        <v>2055</v>
      </c>
      <c r="BH4" s="670">
        <v>2056</v>
      </c>
      <c r="BI4" s="670">
        <v>2057</v>
      </c>
      <c r="BJ4" s="670">
        <v>2058</v>
      </c>
      <c r="BK4" s="670">
        <v>2059</v>
      </c>
      <c r="BL4" s="670">
        <v>2060</v>
      </c>
      <c r="BM4" s="670">
        <v>2061</v>
      </c>
      <c r="BN4" s="670">
        <v>2062</v>
      </c>
      <c r="BO4" s="670">
        <v>2063</v>
      </c>
      <c r="BP4" s="670">
        <v>2064</v>
      </c>
      <c r="BQ4" s="670">
        <v>2065</v>
      </c>
      <c r="BR4" s="670">
        <v>2066</v>
      </c>
      <c r="BS4" s="670">
        <v>2067</v>
      </c>
      <c r="BT4" s="670">
        <v>2068</v>
      </c>
      <c r="BU4" s="670">
        <v>2069</v>
      </c>
      <c r="BV4" s="669">
        <v>2070</v>
      </c>
    </row>
    <row r="5" spans="1:76" s="653" customFormat="1" ht="15" customHeight="1">
      <c r="B5" s="1810" t="s">
        <v>376</v>
      </c>
      <c r="C5" s="810" t="s">
        <v>122</v>
      </c>
      <c r="D5" s="811"/>
      <c r="E5" s="811"/>
      <c r="F5" s="811"/>
      <c r="G5" s="811"/>
      <c r="H5" s="811"/>
      <c r="I5" s="811"/>
      <c r="J5" s="811"/>
      <c r="K5" s="811"/>
      <c r="L5" s="811"/>
      <c r="M5" s="811"/>
      <c r="N5" s="676"/>
      <c r="O5" s="676"/>
      <c r="P5" s="676"/>
      <c r="Q5" s="676"/>
      <c r="R5" s="676"/>
      <c r="S5" s="676"/>
      <c r="T5" s="676">
        <v>0.11922687009281246</v>
      </c>
      <c r="U5" s="676">
        <v>0.11937347475256389</v>
      </c>
      <c r="V5" s="676">
        <v>0.1163718834277942</v>
      </c>
      <c r="W5" s="676">
        <v>0.11438225778232204</v>
      </c>
      <c r="X5" s="676">
        <v>0.12051114332437811</v>
      </c>
      <c r="Y5" s="676"/>
      <c r="Z5" s="676"/>
      <c r="AA5" s="676"/>
      <c r="AB5" s="676"/>
      <c r="AC5" s="676"/>
      <c r="AD5" s="676"/>
      <c r="AE5" s="676"/>
      <c r="AF5" s="676"/>
      <c r="AG5" s="676"/>
      <c r="AH5" s="676"/>
      <c r="AI5" s="676"/>
      <c r="AJ5" s="676"/>
      <c r="AK5" s="676"/>
      <c r="AL5" s="676"/>
      <c r="AM5" s="676"/>
      <c r="AN5" s="676"/>
      <c r="AO5" s="676"/>
      <c r="AP5" s="676"/>
      <c r="AQ5" s="676"/>
      <c r="AR5" s="676"/>
      <c r="AS5" s="676"/>
      <c r="AT5" s="676"/>
      <c r="AU5" s="676"/>
      <c r="AV5" s="676"/>
      <c r="AW5" s="676"/>
      <c r="AX5" s="676"/>
      <c r="AY5" s="676"/>
      <c r="AZ5" s="676"/>
      <c r="BA5" s="676"/>
      <c r="BB5" s="676"/>
      <c r="BC5" s="676"/>
      <c r="BD5" s="676"/>
      <c r="BE5" s="676"/>
      <c r="BF5" s="676"/>
      <c r="BG5" s="676"/>
      <c r="BH5" s="676"/>
      <c r="BI5" s="676"/>
      <c r="BJ5" s="676"/>
      <c r="BK5" s="676"/>
      <c r="BL5" s="676"/>
      <c r="BM5" s="676"/>
      <c r="BN5" s="676"/>
      <c r="BO5" s="676"/>
      <c r="BP5" s="676"/>
      <c r="BQ5" s="676"/>
      <c r="BR5" s="676"/>
      <c r="BS5" s="676"/>
      <c r="BT5" s="676"/>
      <c r="BU5" s="676"/>
      <c r="BV5" s="812"/>
    </row>
    <row r="6" spans="1:76" s="653" customFormat="1">
      <c r="B6" s="1811"/>
      <c r="C6" s="813">
        <v>1.7999999999999999E-2</v>
      </c>
      <c r="D6" s="814"/>
      <c r="E6" s="814"/>
      <c r="F6" s="814"/>
      <c r="G6" s="814"/>
      <c r="H6" s="814"/>
      <c r="I6" s="814"/>
      <c r="J6" s="814"/>
      <c r="K6" s="814"/>
      <c r="L6" s="814"/>
      <c r="M6" s="814"/>
      <c r="N6" s="815"/>
      <c r="O6" s="815"/>
      <c r="P6" s="815"/>
      <c r="Q6" s="815"/>
      <c r="R6" s="815"/>
      <c r="S6" s="815"/>
      <c r="T6" s="815"/>
      <c r="U6" s="815"/>
      <c r="V6" s="815"/>
      <c r="W6" s="815"/>
      <c r="X6" s="815">
        <v>0.12051114332437811</v>
      </c>
      <c r="Y6" s="815">
        <v>0.11705104885765699</v>
      </c>
      <c r="Z6" s="815">
        <v>0.11340229110548702</v>
      </c>
      <c r="AA6" s="815">
        <v>0.1108836305762852</v>
      </c>
      <c r="AB6" s="815">
        <v>0.10956364478950298</v>
      </c>
      <c r="AC6" s="815">
        <v>0.10828150515096822</v>
      </c>
      <c r="AD6" s="815">
        <v>0.10641285123150666</v>
      </c>
      <c r="AE6" s="815">
        <v>0.10445990937405383</v>
      </c>
      <c r="AF6" s="815">
        <v>0.10250023184887025</v>
      </c>
      <c r="AG6" s="815">
        <v>0.10045326569797104</v>
      </c>
      <c r="AH6" s="815">
        <v>9.831524893974064E-2</v>
      </c>
      <c r="AI6" s="815">
        <v>9.6092140086020628E-2</v>
      </c>
      <c r="AJ6" s="815">
        <v>9.3853571906315714E-2</v>
      </c>
      <c r="AK6" s="815">
        <v>9.2416232175344337E-2</v>
      </c>
      <c r="AL6" s="815">
        <v>9.1278564098452489E-2</v>
      </c>
      <c r="AM6" s="815">
        <v>9.0435393967291763E-2</v>
      </c>
      <c r="AN6" s="815">
        <v>8.9890686651164356E-2</v>
      </c>
      <c r="AO6" s="815">
        <v>8.9670247500614794E-2</v>
      </c>
      <c r="AP6" s="815">
        <v>8.9469721433153376E-2</v>
      </c>
      <c r="AQ6" s="815">
        <v>8.9250086098729808E-2</v>
      </c>
      <c r="AR6" s="815">
        <v>8.9030356456598514E-2</v>
      </c>
      <c r="AS6" s="815">
        <v>8.8812756375196894E-2</v>
      </c>
      <c r="AT6" s="815">
        <v>8.8609624872651171E-2</v>
      </c>
      <c r="AU6" s="815">
        <v>8.8436104246866473E-2</v>
      </c>
      <c r="AV6" s="815">
        <v>8.8272497059277033E-2</v>
      </c>
      <c r="AW6" s="815">
        <v>8.8140773337077927E-2</v>
      </c>
      <c r="AX6" s="815">
        <v>8.8029700843919784E-2</v>
      </c>
      <c r="AY6" s="815">
        <v>8.79105316774694E-2</v>
      </c>
      <c r="AZ6" s="815">
        <v>8.7777780771530478E-2</v>
      </c>
      <c r="BA6" s="815">
        <v>8.7637810651932088E-2</v>
      </c>
      <c r="BB6" s="815">
        <v>8.7518956864502548E-2</v>
      </c>
      <c r="BC6" s="815">
        <v>8.7412790692045994E-2</v>
      </c>
      <c r="BD6" s="815">
        <v>8.7303973116896708E-2</v>
      </c>
      <c r="BE6" s="815">
        <v>8.7192458451121654E-2</v>
      </c>
      <c r="BF6" s="815">
        <v>8.7089038087573692E-2</v>
      </c>
      <c r="BG6" s="815">
        <v>8.6997288945569032E-2</v>
      </c>
      <c r="BH6" s="815">
        <v>8.690793111397796E-2</v>
      </c>
      <c r="BI6" s="815">
        <v>8.6815729050635115E-2</v>
      </c>
      <c r="BJ6" s="815">
        <v>8.67098813388959E-2</v>
      </c>
      <c r="BK6" s="815">
        <v>8.6589571512620644E-2</v>
      </c>
      <c r="BL6" s="815">
        <v>8.6484569889431193E-2</v>
      </c>
      <c r="BM6" s="815">
        <v>8.6409599411209889E-2</v>
      </c>
      <c r="BN6" s="815">
        <v>8.6338757775406505E-2</v>
      </c>
      <c r="BO6" s="815">
        <v>8.6265826031949946E-2</v>
      </c>
      <c r="BP6" s="815">
        <v>8.6198307016475822E-2</v>
      </c>
      <c r="BQ6" s="815">
        <v>8.6157595229084061E-2</v>
      </c>
      <c r="BR6" s="815">
        <v>8.6133559344411512E-2</v>
      </c>
      <c r="BS6" s="815">
        <v>8.6100821753529622E-2</v>
      </c>
      <c r="BT6" s="815">
        <v>8.6068350573324001E-2</v>
      </c>
      <c r="BU6" s="815">
        <v>8.6044611539221702E-2</v>
      </c>
      <c r="BV6" s="815">
        <v>8.6008160377205267E-2</v>
      </c>
    </row>
    <row r="7" spans="1:76" s="653" customFormat="1">
      <c r="B7" s="1811"/>
      <c r="C7" s="813">
        <v>1.4999999999999999E-2</v>
      </c>
      <c r="D7" s="814"/>
      <c r="E7" s="814"/>
      <c r="F7" s="814"/>
      <c r="G7" s="814"/>
      <c r="H7" s="814"/>
      <c r="I7" s="814"/>
      <c r="J7" s="814"/>
      <c r="K7" s="814"/>
      <c r="L7" s="814"/>
      <c r="M7" s="814"/>
      <c r="N7" s="815"/>
      <c r="O7" s="815"/>
      <c r="P7" s="815"/>
      <c r="Q7" s="815"/>
      <c r="R7" s="815"/>
      <c r="S7" s="815"/>
      <c r="T7" s="815"/>
      <c r="U7" s="815"/>
      <c r="V7" s="815"/>
      <c r="W7" s="815"/>
      <c r="X7" s="815">
        <v>0.12051114332437811</v>
      </c>
      <c r="Y7" s="815">
        <v>0.11705104885765699</v>
      </c>
      <c r="Z7" s="815">
        <v>0.11340229110548702</v>
      </c>
      <c r="AA7" s="815">
        <v>0.1108836305762852</v>
      </c>
      <c r="AB7" s="815">
        <v>0.10956364478950298</v>
      </c>
      <c r="AC7" s="815">
        <v>0.10828150515096822</v>
      </c>
      <c r="AD7" s="815">
        <v>0.10645201242940176</v>
      </c>
      <c r="AE7" s="815">
        <v>0.1045752248736508</v>
      </c>
      <c r="AF7" s="815">
        <v>0.10273598391138759</v>
      </c>
      <c r="AG7" s="815">
        <v>0.10084161276595401</v>
      </c>
      <c r="AH7" s="815">
        <v>9.8885688415125114E-2</v>
      </c>
      <c r="AI7" s="815">
        <v>9.6881214512891958E-2</v>
      </c>
      <c r="AJ7" s="815">
        <v>9.4885903535296121E-2</v>
      </c>
      <c r="AK7" s="815">
        <v>9.36106749456313E-2</v>
      </c>
      <c r="AL7" s="815">
        <v>9.2572196912338117E-2</v>
      </c>
      <c r="AM7" s="815">
        <v>9.1793166391287512E-2</v>
      </c>
      <c r="AN7" s="815">
        <v>9.1279190657664766E-2</v>
      </c>
      <c r="AO7" s="815">
        <v>9.1057565077131114E-2</v>
      </c>
      <c r="AP7" s="815">
        <v>9.0856025097203502E-2</v>
      </c>
      <c r="AQ7" s="815">
        <v>9.0634945013623749E-2</v>
      </c>
      <c r="AR7" s="815">
        <v>9.0413705233622382E-2</v>
      </c>
      <c r="AS7" s="815">
        <v>9.0194656137872073E-2</v>
      </c>
      <c r="AT7" s="815">
        <v>8.9990280957767066E-2</v>
      </c>
      <c r="AU7" s="815">
        <v>8.981591437621389E-2</v>
      </c>
      <c r="AV7" s="815">
        <v>8.9651493442931537E-2</v>
      </c>
      <c r="AW7" s="815">
        <v>8.9519364593438386E-2</v>
      </c>
      <c r="AX7" s="815">
        <v>8.9408188357778112E-2</v>
      </c>
      <c r="AY7" s="815">
        <v>8.9288788201777061E-2</v>
      </c>
      <c r="AZ7" s="815">
        <v>8.9155580424528091E-2</v>
      </c>
      <c r="BA7" s="815">
        <v>8.9015011039954295E-2</v>
      </c>
      <c r="BB7" s="815">
        <v>8.8895858924025503E-2</v>
      </c>
      <c r="BC7" s="815">
        <v>8.8789544744198673E-2</v>
      </c>
      <c r="BD7" s="815">
        <v>8.8680428788362714E-2</v>
      </c>
      <c r="BE7" s="815">
        <v>8.8568390524647475E-2</v>
      </c>
      <c r="BF7" s="815">
        <v>8.8464371837868344E-2</v>
      </c>
      <c r="BG7" s="815">
        <v>8.8372024758089918E-2</v>
      </c>
      <c r="BH7" s="815">
        <v>8.8281919670351469E-2</v>
      </c>
      <c r="BI7" s="815">
        <v>8.8188746786328584E-2</v>
      </c>
      <c r="BJ7" s="815">
        <v>8.8081556504018707E-2</v>
      </c>
      <c r="BK7" s="815">
        <v>8.7959534552276369E-2</v>
      </c>
      <c r="BL7" s="815">
        <v>8.7852973018298072E-2</v>
      </c>
      <c r="BM7" s="815">
        <v>8.7776890341215205E-2</v>
      </c>
      <c r="BN7" s="815">
        <v>8.7704938092944773E-2</v>
      </c>
      <c r="BO7" s="815">
        <v>8.7630823418139131E-2</v>
      </c>
      <c r="BP7" s="815">
        <v>8.7562197067111699E-2</v>
      </c>
      <c r="BQ7" s="815">
        <v>8.7520821881448704E-2</v>
      </c>
      <c r="BR7" s="815">
        <v>8.7496418051605976E-2</v>
      </c>
      <c r="BS7" s="815">
        <v>8.7463165203499615E-2</v>
      </c>
      <c r="BT7" s="815">
        <v>8.7430179055610402E-2</v>
      </c>
      <c r="BU7" s="815">
        <v>8.7406072561413459E-2</v>
      </c>
      <c r="BV7" s="815">
        <v>8.736906669044335E-2</v>
      </c>
    </row>
    <row r="8" spans="1:76" s="653" customFormat="1">
      <c r="B8" s="1811"/>
      <c r="C8" s="813">
        <v>1.2999999999999999E-2</v>
      </c>
      <c r="D8" s="814"/>
      <c r="E8" s="814"/>
      <c r="F8" s="814"/>
      <c r="G8" s="814"/>
      <c r="H8" s="814"/>
      <c r="I8" s="814"/>
      <c r="J8" s="814"/>
      <c r="K8" s="814"/>
      <c r="L8" s="814"/>
      <c r="M8" s="814"/>
      <c r="N8" s="815"/>
      <c r="O8" s="815"/>
      <c r="P8" s="815"/>
      <c r="Q8" s="815"/>
      <c r="R8" s="815"/>
      <c r="S8" s="815"/>
      <c r="T8" s="815"/>
      <c r="U8" s="815"/>
      <c r="V8" s="815"/>
      <c r="W8" s="815"/>
      <c r="X8" s="815">
        <v>0.12051114332437811</v>
      </c>
      <c r="Y8" s="815">
        <v>0.11705104885765699</v>
      </c>
      <c r="Z8" s="815">
        <v>0.11340229110548702</v>
      </c>
      <c r="AA8" s="815">
        <v>0.11088731087288393</v>
      </c>
      <c r="AB8" s="815">
        <v>0.10956635073337381</v>
      </c>
      <c r="AC8" s="815">
        <v>0.10828326534841808</v>
      </c>
      <c r="AD8" s="815">
        <v>0.10648224011928181</v>
      </c>
      <c r="AE8" s="815">
        <v>0.10466179892995657</v>
      </c>
      <c r="AF8" s="815">
        <v>0.10290532380909659</v>
      </c>
      <c r="AG8" s="815">
        <v>0.10111856306655946</v>
      </c>
      <c r="AH8" s="815">
        <v>9.9284203709306115E-2</v>
      </c>
      <c r="AI8" s="815">
        <v>9.7423606290221315E-2</v>
      </c>
      <c r="AJ8" s="815">
        <v>9.5592782079674241E-2</v>
      </c>
      <c r="AK8" s="815">
        <v>9.447603807030272E-2</v>
      </c>
      <c r="AL8" s="815">
        <v>9.3571868636160821E-2</v>
      </c>
      <c r="AM8" s="815">
        <v>9.2880526316040157E-2</v>
      </c>
      <c r="AN8" s="815">
        <v>9.2409318636239052E-2</v>
      </c>
      <c r="AO8" s="815">
        <v>9.2186885712240194E-2</v>
      </c>
      <c r="AP8" s="815">
        <v>9.1984655815626148E-2</v>
      </c>
      <c r="AQ8" s="815">
        <v>9.1762592606950327E-2</v>
      </c>
      <c r="AR8" s="815">
        <v>9.1540325211255255E-2</v>
      </c>
      <c r="AS8" s="815">
        <v>9.1320290110837768E-2</v>
      </c>
      <c r="AT8" s="815">
        <v>9.111506868598708E-2</v>
      </c>
      <c r="AU8" s="815">
        <v>9.0940126553698347E-2</v>
      </c>
      <c r="AV8" s="815">
        <v>9.0775152000818218E-2</v>
      </c>
      <c r="AW8" s="815">
        <v>9.0642747640857516E-2</v>
      </c>
      <c r="AX8" s="815">
        <v>9.0531501021580682E-2</v>
      </c>
      <c r="AY8" s="815">
        <v>9.0411943886910637E-2</v>
      </c>
      <c r="AZ8" s="815">
        <v>9.0278425405731264E-2</v>
      </c>
      <c r="BA8" s="815">
        <v>9.0137448412278928E-2</v>
      </c>
      <c r="BB8" s="815">
        <v>9.0018093507118022E-2</v>
      </c>
      <c r="BC8" s="815">
        <v>8.991167885039042E-2</v>
      </c>
      <c r="BD8" s="815">
        <v>8.9802360080560251E-2</v>
      </c>
      <c r="BE8" s="815">
        <v>8.9689965727481655E-2</v>
      </c>
      <c r="BF8" s="815">
        <v>8.9585540098683317E-2</v>
      </c>
      <c r="BG8" s="815">
        <v>8.9492786343363148E-2</v>
      </c>
      <c r="BH8" s="815">
        <v>8.9402172959408555E-2</v>
      </c>
      <c r="BI8" s="815">
        <v>8.9308339626898312E-2</v>
      </c>
      <c r="BJ8" s="815">
        <v>8.9200235889850363E-2</v>
      </c>
      <c r="BK8" s="815">
        <v>8.907704897041023E-2</v>
      </c>
      <c r="BL8" s="815">
        <v>8.8969426066398766E-2</v>
      </c>
      <c r="BM8" s="815">
        <v>8.8892586729173273E-2</v>
      </c>
      <c r="BN8" s="815">
        <v>8.8819878901854624E-2</v>
      </c>
      <c r="BO8" s="815">
        <v>8.8744959429435458E-2</v>
      </c>
      <c r="BP8" s="815">
        <v>8.8675579731214288E-2</v>
      </c>
      <c r="BQ8" s="815">
        <v>8.8633753338528992E-2</v>
      </c>
      <c r="BR8" s="815">
        <v>8.8609099384685086E-2</v>
      </c>
      <c r="BS8" s="815">
        <v>8.8575496153285652E-2</v>
      </c>
      <c r="BT8" s="815">
        <v>8.8542159818940383E-2</v>
      </c>
      <c r="BU8" s="815">
        <v>8.8517803530319197E-2</v>
      </c>
      <c r="BV8" s="815">
        <v>8.8480364912519219E-2</v>
      </c>
    </row>
    <row r="9" spans="1:76" s="653" customFormat="1" ht="15.75" thickBot="1">
      <c r="B9" s="1812"/>
      <c r="C9" s="816">
        <v>0.01</v>
      </c>
      <c r="D9" s="817"/>
      <c r="E9" s="817"/>
      <c r="F9" s="817"/>
      <c r="G9" s="817"/>
      <c r="H9" s="817"/>
      <c r="I9" s="817"/>
      <c r="J9" s="817"/>
      <c r="K9" s="817"/>
      <c r="L9" s="817"/>
      <c r="M9" s="817"/>
      <c r="N9" s="778"/>
      <c r="O9" s="778"/>
      <c r="P9" s="778"/>
      <c r="Q9" s="778"/>
      <c r="R9" s="778"/>
      <c r="S9" s="778"/>
      <c r="T9" s="778"/>
      <c r="U9" s="778"/>
      <c r="V9" s="778"/>
      <c r="W9" s="778"/>
      <c r="X9" s="778">
        <v>0.12051114332437811</v>
      </c>
      <c r="Y9" s="778">
        <v>0.11705104885765699</v>
      </c>
      <c r="Z9" s="778">
        <v>0.11340229110548702</v>
      </c>
      <c r="AA9" s="778">
        <v>0.1108836305762852</v>
      </c>
      <c r="AB9" s="778">
        <v>0.10956364478950298</v>
      </c>
      <c r="AC9" s="778">
        <v>0.10828150515096822</v>
      </c>
      <c r="AD9" s="778">
        <v>0.10652061891616128</v>
      </c>
      <c r="AE9" s="778">
        <v>0.10477753829773089</v>
      </c>
      <c r="AF9" s="778">
        <v>0.10314338159117767</v>
      </c>
      <c r="AG9" s="778">
        <v>0.1015122471943348</v>
      </c>
      <c r="AH9" s="778">
        <v>9.987390560285167E-2</v>
      </c>
      <c r="AI9" s="778">
        <v>9.8239231461538928E-2</v>
      </c>
      <c r="AJ9" s="778">
        <v>9.6662324892037688E-2</v>
      </c>
      <c r="AK9" s="778">
        <v>9.5691906784796346E-2</v>
      </c>
      <c r="AL9" s="778">
        <v>9.4894653356432587E-2</v>
      </c>
      <c r="AM9" s="778">
        <v>9.4272927756635858E-2</v>
      </c>
      <c r="AN9" s="778">
        <v>9.38352625268596E-2</v>
      </c>
      <c r="AO9" s="778">
        <v>9.3611587196311477E-2</v>
      </c>
      <c r="AP9" s="778">
        <v>9.3408295674444322E-2</v>
      </c>
      <c r="AQ9" s="778">
        <v>9.3184719512521261E-2</v>
      </c>
      <c r="AR9" s="778">
        <v>9.2960870696234793E-2</v>
      </c>
      <c r="AS9" s="778">
        <v>9.2739318246705449E-2</v>
      </c>
      <c r="AT9" s="778">
        <v>9.2532794628106416E-2</v>
      </c>
      <c r="AU9" s="778">
        <v>9.2356967009249155E-2</v>
      </c>
      <c r="AV9" s="778">
        <v>9.2191140744623604E-2</v>
      </c>
      <c r="AW9" s="778">
        <v>9.2058312793220382E-2</v>
      </c>
      <c r="AX9" s="778">
        <v>9.1946958357312841E-2</v>
      </c>
      <c r="AY9" s="778">
        <v>9.1827160119272569E-2</v>
      </c>
      <c r="AZ9" s="778">
        <v>9.1693163910392575E-2</v>
      </c>
      <c r="BA9" s="778">
        <v>9.1551560030095208E-2</v>
      </c>
      <c r="BB9" s="778">
        <v>9.1431893537072151E-2</v>
      </c>
      <c r="BC9" s="778">
        <v>9.1325324796660681E-2</v>
      </c>
      <c r="BD9" s="778">
        <v>9.1215694420151053E-2</v>
      </c>
      <c r="BE9" s="778">
        <v>9.1102752525061503E-2</v>
      </c>
      <c r="BF9" s="778">
        <v>9.0997701082605076E-2</v>
      </c>
      <c r="BG9" s="778">
        <v>9.0904321931616641E-2</v>
      </c>
      <c r="BH9" s="778">
        <v>9.0812926729456428E-2</v>
      </c>
      <c r="BI9" s="778">
        <v>9.0718077369668706E-2</v>
      </c>
      <c r="BJ9" s="778">
        <v>9.0608568145686019E-2</v>
      </c>
      <c r="BK9" s="778">
        <v>9.0483588577406113E-2</v>
      </c>
      <c r="BL9" s="778">
        <v>9.0374332502256613E-2</v>
      </c>
      <c r="BM9" s="778">
        <v>9.0296329053903154E-2</v>
      </c>
      <c r="BN9" s="778">
        <v>9.0222458783376133E-2</v>
      </c>
      <c r="BO9" s="778">
        <v>9.0146301106037025E-2</v>
      </c>
      <c r="BP9" s="778">
        <v>9.0075762405856699E-2</v>
      </c>
      <c r="BQ9" s="778">
        <v>9.0033242114533632E-2</v>
      </c>
      <c r="BR9" s="778">
        <v>9.0008203802345338E-2</v>
      </c>
      <c r="BS9" s="778">
        <v>8.9974061879485867E-2</v>
      </c>
      <c r="BT9" s="778">
        <v>8.9940187157924512E-2</v>
      </c>
      <c r="BU9" s="778">
        <v>8.9915447022219305E-2</v>
      </c>
      <c r="BV9" s="778">
        <v>8.9877436994102847E-2</v>
      </c>
    </row>
    <row r="10" spans="1:76">
      <c r="B10" s="1795" t="s">
        <v>373</v>
      </c>
      <c r="C10" s="701" t="s">
        <v>122</v>
      </c>
      <c r="D10" s="818"/>
      <c r="E10" s="818"/>
      <c r="F10" s="818">
        <v>0.26251292968498541</v>
      </c>
      <c r="G10" s="818">
        <v>0.26951293609759752</v>
      </c>
      <c r="H10" s="818">
        <v>0.27213838074806979</v>
      </c>
      <c r="I10" s="818">
        <v>0.27249964903895424</v>
      </c>
      <c r="J10" s="818">
        <v>0.27428537945625042</v>
      </c>
      <c r="K10" s="818">
        <v>0.27764746068671153</v>
      </c>
      <c r="L10" s="818">
        <v>0.27713018571084913</v>
      </c>
      <c r="M10" s="818">
        <v>0.28247521282352384</v>
      </c>
      <c r="N10" s="818">
        <v>0.27864654962871571</v>
      </c>
      <c r="O10" s="818">
        <v>0.28667144020266394</v>
      </c>
      <c r="P10" s="818">
        <v>0.29223447128789071</v>
      </c>
      <c r="Q10" s="818">
        <v>0.30435807223285927</v>
      </c>
      <c r="R10" s="818">
        <v>0.30977760545590882</v>
      </c>
      <c r="S10" s="818">
        <v>0.31136646794181411</v>
      </c>
      <c r="T10" s="818">
        <v>0.31175734662709165</v>
      </c>
      <c r="U10" s="818">
        <v>0.31041136946472092</v>
      </c>
      <c r="V10" s="818">
        <v>0.30834288554831563</v>
      </c>
      <c r="W10" s="818">
        <v>0.307823347084904</v>
      </c>
      <c r="X10" s="665"/>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5"/>
      <c r="AZ10" s="665"/>
      <c r="BA10" s="665"/>
      <c r="BB10" s="665"/>
      <c r="BC10" s="665"/>
      <c r="BD10" s="665"/>
      <c r="BE10" s="665"/>
      <c r="BF10" s="665"/>
      <c r="BG10" s="665"/>
      <c r="BH10" s="665"/>
      <c r="BI10" s="665"/>
      <c r="BJ10" s="665"/>
      <c r="BK10" s="665"/>
      <c r="BL10" s="665"/>
      <c r="BM10" s="665"/>
      <c r="BN10" s="665"/>
      <c r="BO10" s="665"/>
      <c r="BP10" s="665"/>
      <c r="BQ10" s="665"/>
      <c r="BR10" s="665"/>
      <c r="BS10" s="665"/>
      <c r="BT10" s="665"/>
      <c r="BU10" s="665"/>
      <c r="BV10" s="665"/>
    </row>
    <row r="11" spans="1:76">
      <c r="B11" s="1813"/>
      <c r="C11" s="819">
        <v>1.7999999999999999E-2</v>
      </c>
      <c r="D11" s="820"/>
      <c r="E11" s="820"/>
      <c r="F11" s="820"/>
      <c r="G11" s="820"/>
      <c r="H11" s="820"/>
      <c r="I11" s="820"/>
      <c r="J11" s="820"/>
      <c r="K11" s="820"/>
      <c r="L11" s="820"/>
      <c r="M11" s="820"/>
      <c r="N11" s="660"/>
      <c r="O11" s="660"/>
      <c r="P11" s="660"/>
      <c r="Q11" s="660"/>
      <c r="R11" s="660"/>
      <c r="S11" s="660"/>
      <c r="T11" s="660"/>
      <c r="U11" s="660"/>
      <c r="V11" s="660"/>
      <c r="W11" s="660">
        <v>0.307823347084904</v>
      </c>
      <c r="X11" s="660">
        <v>0.30756044831768575</v>
      </c>
      <c r="Y11" s="660">
        <v>0.30996571693238845</v>
      </c>
      <c r="Z11" s="660">
        <v>0.30489193850490626</v>
      </c>
      <c r="AA11" s="660">
        <v>0.30219138867023027</v>
      </c>
      <c r="AB11" s="660">
        <v>0.30132485627471156</v>
      </c>
      <c r="AC11" s="660">
        <v>0.29991278033505558</v>
      </c>
      <c r="AD11" s="660">
        <v>0.29838428286098462</v>
      </c>
      <c r="AE11" s="660">
        <v>0.29665421844402262</v>
      </c>
      <c r="AF11" s="660">
        <v>0.29506856306399237</v>
      </c>
      <c r="AG11" s="660">
        <v>0.29363000033823566</v>
      </c>
      <c r="AH11" s="660">
        <v>0.29213777789337098</v>
      </c>
      <c r="AI11" s="660">
        <v>0.29064120978873526</v>
      </c>
      <c r="AJ11" s="660">
        <v>0.28886560948318724</v>
      </c>
      <c r="AK11" s="660">
        <v>0.28772429032881536</v>
      </c>
      <c r="AL11" s="660">
        <v>0.28678398699744756</v>
      </c>
      <c r="AM11" s="660">
        <v>0.28604885919713702</v>
      </c>
      <c r="AN11" s="660">
        <v>0.28550896516890251</v>
      </c>
      <c r="AO11" s="660">
        <v>0.28518376115309441</v>
      </c>
      <c r="AP11" s="660">
        <v>0.28489440038104441</v>
      </c>
      <c r="AQ11" s="660">
        <v>0.2845592952913612</v>
      </c>
      <c r="AR11" s="660">
        <v>0.28425689836629026</v>
      </c>
      <c r="AS11" s="660">
        <v>0.28396205169480493</v>
      </c>
      <c r="AT11" s="660">
        <v>0.28368678229369404</v>
      </c>
      <c r="AU11" s="660">
        <v>0.28345847713503147</v>
      </c>
      <c r="AV11" s="660">
        <v>0.28323392010750559</v>
      </c>
      <c r="AW11" s="660">
        <v>0.28304233724682804</v>
      </c>
      <c r="AX11" s="660">
        <v>0.28285898411574117</v>
      </c>
      <c r="AY11" s="660">
        <v>0.28269079042047263</v>
      </c>
      <c r="AZ11" s="660">
        <v>0.28250686594954649</v>
      </c>
      <c r="BA11" s="660">
        <v>0.28235741538645726</v>
      </c>
      <c r="BB11" s="660">
        <v>0.28220571609568773</v>
      </c>
      <c r="BC11" s="660">
        <v>0.28205779249700369</v>
      </c>
      <c r="BD11" s="660">
        <v>0.28190625869190683</v>
      </c>
      <c r="BE11" s="660">
        <v>0.2817503576924496</v>
      </c>
      <c r="BF11" s="660">
        <v>0.28161236991250693</v>
      </c>
      <c r="BG11" s="660">
        <v>0.281488021601705</v>
      </c>
      <c r="BH11" s="660">
        <v>0.28135453802035726</v>
      </c>
      <c r="BI11" s="660">
        <v>0.28123197192198529</v>
      </c>
      <c r="BJ11" s="660">
        <v>0.28110051531554636</v>
      </c>
      <c r="BK11" s="660">
        <v>0.28093614277366802</v>
      </c>
      <c r="BL11" s="660">
        <v>0.2808019331115465</v>
      </c>
      <c r="BM11" s="660">
        <v>0.28070178156406334</v>
      </c>
      <c r="BN11" s="660">
        <v>0.28064637240142393</v>
      </c>
      <c r="BO11" s="660">
        <v>0.28082936058312663</v>
      </c>
      <c r="BP11" s="660">
        <v>0.28076924374342049</v>
      </c>
      <c r="BQ11" s="660">
        <v>0.28074068243066735</v>
      </c>
      <c r="BR11" s="660">
        <v>0.28072706568653211</v>
      </c>
      <c r="BS11" s="660">
        <v>0.2807255804812217</v>
      </c>
      <c r="BT11" s="660">
        <v>0.28071295979846445</v>
      </c>
      <c r="BU11" s="660">
        <v>0.28071214433282926</v>
      </c>
      <c r="BV11" s="660">
        <v>0.28070905891205616</v>
      </c>
      <c r="BX11" s="821" t="str">
        <f>CONCATENATE("TCC ",ROUND(C11*100,1)," %")</f>
        <v>TCC 1,8 %</v>
      </c>
    </row>
    <row r="12" spans="1:76">
      <c r="B12" s="1813"/>
      <c r="C12" s="819">
        <v>1.4999999999999999E-2</v>
      </c>
      <c r="D12" s="820"/>
      <c r="E12" s="820"/>
      <c r="F12" s="820"/>
      <c r="G12" s="820"/>
      <c r="H12" s="820"/>
      <c r="I12" s="820"/>
      <c r="J12" s="820"/>
      <c r="K12" s="820"/>
      <c r="L12" s="820"/>
      <c r="M12" s="820"/>
      <c r="N12" s="660"/>
      <c r="O12" s="660"/>
      <c r="P12" s="660"/>
      <c r="Q12" s="660"/>
      <c r="R12" s="660"/>
      <c r="S12" s="660"/>
      <c r="T12" s="660"/>
      <c r="U12" s="660"/>
      <c r="V12" s="660"/>
      <c r="W12" s="660">
        <v>0.307823347084904</v>
      </c>
      <c r="X12" s="660">
        <v>0.30756044831768575</v>
      </c>
      <c r="Y12" s="660">
        <v>0.30996571693238845</v>
      </c>
      <c r="Z12" s="660">
        <v>0.30489193850490626</v>
      </c>
      <c r="AA12" s="660">
        <v>0.30219138867023027</v>
      </c>
      <c r="AB12" s="660">
        <v>0.30132485627471156</v>
      </c>
      <c r="AC12" s="660">
        <v>0.30050683552339974</v>
      </c>
      <c r="AD12" s="660">
        <v>0.29921899088865384</v>
      </c>
      <c r="AE12" s="660">
        <v>0.2977251144616031</v>
      </c>
      <c r="AF12" s="660">
        <v>0.296375775586247</v>
      </c>
      <c r="AG12" s="660">
        <v>0.29518197223374382</v>
      </c>
      <c r="AH12" s="660">
        <v>0.29387947961333005</v>
      </c>
      <c r="AI12" s="660">
        <v>0.29247371948600726</v>
      </c>
      <c r="AJ12" s="660">
        <v>0.29090475781311492</v>
      </c>
      <c r="AK12" s="660">
        <v>0.28989829648575399</v>
      </c>
      <c r="AL12" s="660">
        <v>0.28902961771546065</v>
      </c>
      <c r="AM12" s="660">
        <v>0.28833502599674066</v>
      </c>
      <c r="AN12" s="660">
        <v>0.28780823637172787</v>
      </c>
      <c r="AO12" s="660">
        <v>0.28747138754292606</v>
      </c>
      <c r="AP12" s="660">
        <v>0.28716709840346949</v>
      </c>
      <c r="AQ12" s="660">
        <v>0.286818588773468</v>
      </c>
      <c r="AR12" s="660">
        <v>0.28650853236916707</v>
      </c>
      <c r="AS12" s="660">
        <v>0.2862042757239775</v>
      </c>
      <c r="AT12" s="660">
        <v>0.28592054335054562</v>
      </c>
      <c r="AU12" s="660">
        <v>0.28568476474362786</v>
      </c>
      <c r="AV12" s="660">
        <v>0.28544658432294789</v>
      </c>
      <c r="AW12" s="660">
        <v>0.28523795840814326</v>
      </c>
      <c r="AX12" s="660">
        <v>0.28503394355563594</v>
      </c>
      <c r="AY12" s="660">
        <v>0.28484272219048024</v>
      </c>
      <c r="AZ12" s="660">
        <v>0.28463839371007099</v>
      </c>
      <c r="BA12" s="660">
        <v>0.284464241479158</v>
      </c>
      <c r="BB12" s="660">
        <v>0.28429879162950883</v>
      </c>
      <c r="BC12" s="660">
        <v>0.28414363819148042</v>
      </c>
      <c r="BD12" s="660">
        <v>0.28398461363381977</v>
      </c>
      <c r="BE12" s="660">
        <v>0.2838251362677463</v>
      </c>
      <c r="BF12" s="660">
        <v>0.28368798182232247</v>
      </c>
      <c r="BG12" s="660">
        <v>0.28356916916585162</v>
      </c>
      <c r="BH12" s="660">
        <v>0.28344714230245482</v>
      </c>
      <c r="BI12" s="660">
        <v>0.28333620464128512</v>
      </c>
      <c r="BJ12" s="660">
        <v>0.28321613115336436</v>
      </c>
      <c r="BK12" s="660">
        <v>0.28305931543018514</v>
      </c>
      <c r="BL12" s="660">
        <v>0.28293138229931003</v>
      </c>
      <c r="BM12" s="660">
        <v>0.28283021424247073</v>
      </c>
      <c r="BN12" s="660">
        <v>0.28277637911112918</v>
      </c>
      <c r="BO12" s="660">
        <v>0.28296521456339735</v>
      </c>
      <c r="BP12" s="660">
        <v>0.28290946412828549</v>
      </c>
      <c r="BQ12" s="660">
        <v>0.28288678341647683</v>
      </c>
      <c r="BR12" s="660">
        <v>0.282879185098867</v>
      </c>
      <c r="BS12" s="660">
        <v>0.28288460772546009</v>
      </c>
      <c r="BT12" s="660">
        <v>0.28287925941027947</v>
      </c>
      <c r="BU12" s="660">
        <v>0.28288535657305885</v>
      </c>
      <c r="BV12" s="660">
        <v>0.28262196172994575</v>
      </c>
      <c r="BX12" s="821" t="str">
        <f t="shared" ref="BX12:BX13" si="0">CONCATENATE("TCC ",ROUND(C12*100,1)," %")</f>
        <v>TCC 1,5 %</v>
      </c>
    </row>
    <row r="13" spans="1:76">
      <c r="B13" s="1813"/>
      <c r="C13" s="819">
        <v>1.2999999999999999E-2</v>
      </c>
      <c r="D13" s="820"/>
      <c r="E13" s="820"/>
      <c r="F13" s="820"/>
      <c r="G13" s="820"/>
      <c r="H13" s="820"/>
      <c r="I13" s="820"/>
      <c r="J13" s="820"/>
      <c r="K13" s="820"/>
      <c r="L13" s="820"/>
      <c r="M13" s="820"/>
      <c r="N13" s="660"/>
      <c r="O13" s="660"/>
      <c r="P13" s="660"/>
      <c r="Q13" s="660"/>
      <c r="R13" s="660"/>
      <c r="S13" s="660"/>
      <c r="T13" s="660"/>
      <c r="U13" s="660"/>
      <c r="V13" s="660"/>
      <c r="W13" s="660">
        <v>0.307823347084904</v>
      </c>
      <c r="X13" s="660">
        <v>0.30756044831768575</v>
      </c>
      <c r="Y13" s="660">
        <v>0.30996571693238845</v>
      </c>
      <c r="Z13" s="660">
        <v>0.30489193850490626</v>
      </c>
      <c r="AA13" s="660">
        <v>0.30219381883438279</v>
      </c>
      <c r="AB13" s="660">
        <v>0.30132490198707756</v>
      </c>
      <c r="AC13" s="660">
        <v>0.299946738143061</v>
      </c>
      <c r="AD13" s="660">
        <v>0.29847071686774646</v>
      </c>
      <c r="AE13" s="660">
        <v>0.29685934059721641</v>
      </c>
      <c r="AF13" s="660">
        <v>0.29541502871133146</v>
      </c>
      <c r="AG13" s="660">
        <v>0.2941353074115452</v>
      </c>
      <c r="AH13" s="660">
        <v>0.29280827999374126</v>
      </c>
      <c r="AI13" s="660">
        <v>0.29144902120594662</v>
      </c>
      <c r="AJ13" s="660">
        <v>0.29002133870333269</v>
      </c>
      <c r="AK13" s="660">
        <v>0.28915922764796592</v>
      </c>
      <c r="AL13" s="660">
        <v>0.28844092941951316</v>
      </c>
      <c r="AM13" s="660">
        <v>0.28786610788070122</v>
      </c>
      <c r="AN13" s="660">
        <v>0.28743446263166228</v>
      </c>
      <c r="AO13" s="660">
        <v>0.28715535766717148</v>
      </c>
      <c r="AP13" s="660">
        <v>0.2869112247333534</v>
      </c>
      <c r="AQ13" s="660">
        <v>0.28661658778933513</v>
      </c>
      <c r="AR13" s="660">
        <v>0.28636621154365571</v>
      </c>
      <c r="AS13" s="660">
        <v>0.28611209273329075</v>
      </c>
      <c r="AT13" s="660">
        <v>0.28588679058726052</v>
      </c>
      <c r="AU13" s="660">
        <v>0.28570638050568292</v>
      </c>
      <c r="AV13" s="660">
        <v>0.28551512928600437</v>
      </c>
      <c r="AW13" s="660">
        <v>0.28535802990502734</v>
      </c>
      <c r="AX13" s="660">
        <v>0.28521166628185518</v>
      </c>
      <c r="AY13" s="660">
        <v>0.28506783753305998</v>
      </c>
      <c r="AZ13" s="660">
        <v>0.28490815881808434</v>
      </c>
      <c r="BA13" s="660">
        <v>0.28478121132900286</v>
      </c>
      <c r="BB13" s="660">
        <v>0.28466226884037599</v>
      </c>
      <c r="BC13" s="660">
        <v>0.28455460107691427</v>
      </c>
      <c r="BD13" s="660">
        <v>0.28444234305507865</v>
      </c>
      <c r="BE13" s="660">
        <v>0.28432527294789095</v>
      </c>
      <c r="BF13" s="660">
        <v>0.28422562578227728</v>
      </c>
      <c r="BG13" s="660">
        <v>0.28414987355723015</v>
      </c>
      <c r="BH13" s="660">
        <v>0.28406969292133066</v>
      </c>
      <c r="BI13" s="660">
        <v>0.28399659420855111</v>
      </c>
      <c r="BJ13" s="660">
        <v>0.28391544840333521</v>
      </c>
      <c r="BK13" s="660">
        <v>0.28379232930032949</v>
      </c>
      <c r="BL13" s="660">
        <v>0.2836963531990544</v>
      </c>
      <c r="BM13" s="660">
        <v>0.28363661941517238</v>
      </c>
      <c r="BN13" s="660">
        <v>0.28361867898953025</v>
      </c>
      <c r="BO13" s="660">
        <v>0.28384226032300669</v>
      </c>
      <c r="BP13" s="660">
        <v>0.28382282474292297</v>
      </c>
      <c r="BQ13" s="660">
        <v>0.28383160964202997</v>
      </c>
      <c r="BR13" s="660">
        <v>0.28385382541981313</v>
      </c>
      <c r="BS13" s="660">
        <v>0.28389042171259832</v>
      </c>
      <c r="BT13" s="660">
        <v>0.28392206601049969</v>
      </c>
      <c r="BU13" s="660">
        <v>0.28395724234323777</v>
      </c>
      <c r="BV13" s="660">
        <v>0.28399316495016874</v>
      </c>
      <c r="BX13" s="821" t="str">
        <f t="shared" si="0"/>
        <v>TCC 1,3 %</v>
      </c>
    </row>
    <row r="14" spans="1:76" ht="15.75" thickBot="1">
      <c r="B14" s="1796"/>
      <c r="C14" s="705">
        <v>0.01</v>
      </c>
      <c r="D14" s="822"/>
      <c r="E14" s="822"/>
      <c r="F14" s="822"/>
      <c r="G14" s="822"/>
      <c r="H14" s="822"/>
      <c r="I14" s="822"/>
      <c r="J14" s="822"/>
      <c r="K14" s="822"/>
      <c r="L14" s="822"/>
      <c r="M14" s="822"/>
      <c r="N14" s="655"/>
      <c r="O14" s="655"/>
      <c r="P14" s="655"/>
      <c r="Q14" s="655"/>
      <c r="R14" s="655"/>
      <c r="S14" s="655"/>
      <c r="T14" s="655"/>
      <c r="U14" s="655"/>
      <c r="V14" s="655"/>
      <c r="W14" s="655">
        <v>0.307823347084904</v>
      </c>
      <c r="X14" s="655">
        <v>0.30756044831768575</v>
      </c>
      <c r="Y14" s="655">
        <v>0.30996571693238845</v>
      </c>
      <c r="Z14" s="655">
        <v>0.30489193850490626</v>
      </c>
      <c r="AA14" s="655">
        <v>0.30219138867023027</v>
      </c>
      <c r="AB14" s="655">
        <v>0.30132485627471156</v>
      </c>
      <c r="AC14" s="655">
        <v>0.30021473534866822</v>
      </c>
      <c r="AD14" s="655">
        <v>0.29889019696451763</v>
      </c>
      <c r="AE14" s="655">
        <v>0.29745164968459242</v>
      </c>
      <c r="AF14" s="655">
        <v>0.29623221456674004</v>
      </c>
      <c r="AG14" s="655">
        <v>0.29520689049612686</v>
      </c>
      <c r="AH14" s="655">
        <v>0.29417030076220213</v>
      </c>
      <c r="AI14" s="655">
        <v>0.29304358447189227</v>
      </c>
      <c r="AJ14" s="655">
        <v>0.29189325918001657</v>
      </c>
      <c r="AK14" s="655">
        <v>0.29121911564609049</v>
      </c>
      <c r="AL14" s="655">
        <v>0.29062504902426523</v>
      </c>
      <c r="AM14" s="655">
        <v>0.2901594691522813</v>
      </c>
      <c r="AN14" s="655">
        <v>0.28981322365885814</v>
      </c>
      <c r="AO14" s="655">
        <v>0.28960121344345618</v>
      </c>
      <c r="AP14" s="655">
        <v>0.28941803839197844</v>
      </c>
      <c r="AQ14" s="655">
        <v>0.28918885127078992</v>
      </c>
      <c r="AR14" s="655">
        <v>0.28899415408056695</v>
      </c>
      <c r="AS14" s="655">
        <v>0.28880033501235608</v>
      </c>
      <c r="AT14" s="655">
        <v>0.28862452494696306</v>
      </c>
      <c r="AU14" s="655">
        <v>0.28850073405533794</v>
      </c>
      <c r="AV14" s="655">
        <v>0.28837942748889062</v>
      </c>
      <c r="AW14" s="655">
        <v>0.28829319877213089</v>
      </c>
      <c r="AX14" s="655">
        <v>0.2882134575987737</v>
      </c>
      <c r="AY14" s="655">
        <v>0.28814150463015847</v>
      </c>
      <c r="AZ14" s="655">
        <v>0.28805122810922434</v>
      </c>
      <c r="BA14" s="655">
        <v>0.2879940519503193</v>
      </c>
      <c r="BB14" s="655">
        <v>0.28793998892394768</v>
      </c>
      <c r="BC14" s="655">
        <v>0.28788080985143205</v>
      </c>
      <c r="BD14" s="655">
        <v>0.28781074886952646</v>
      </c>
      <c r="BE14" s="655">
        <v>0.28773364633764154</v>
      </c>
      <c r="BF14" s="655">
        <v>0.28767141909693189</v>
      </c>
      <c r="BG14" s="655">
        <v>0.28762946014846152</v>
      </c>
      <c r="BH14" s="655">
        <v>0.287572481582067</v>
      </c>
      <c r="BI14" s="655">
        <v>0.28751633671238253</v>
      </c>
      <c r="BJ14" s="655">
        <v>0.28744868325254147</v>
      </c>
      <c r="BK14" s="655">
        <v>0.28733861140030864</v>
      </c>
      <c r="BL14" s="655">
        <v>0.28725307742979811</v>
      </c>
      <c r="BM14" s="655">
        <v>0.287216275850322</v>
      </c>
      <c r="BN14" s="655">
        <v>0.2872237719735849</v>
      </c>
      <c r="BO14" s="655">
        <v>0.28748192268391221</v>
      </c>
      <c r="BP14" s="655">
        <v>0.28748614808448647</v>
      </c>
      <c r="BQ14" s="655">
        <v>0.28751941256086666</v>
      </c>
      <c r="BR14" s="655">
        <v>0.28756976962592457</v>
      </c>
      <c r="BS14" s="655">
        <v>0.28762833639790086</v>
      </c>
      <c r="BT14" s="655">
        <v>0.28767735868667971</v>
      </c>
      <c r="BU14" s="655">
        <v>0.28773545024243241</v>
      </c>
      <c r="BV14" s="655">
        <v>0.28778802542811244</v>
      </c>
      <c r="BX14" s="821" t="str">
        <f>CONCATENATE("TCC ",ROUND(C14*100,1),",0 %")</f>
        <v>TCC 1,0 %</v>
      </c>
    </row>
    <row r="15" spans="1:76">
      <c r="B15" s="1795" t="s">
        <v>374</v>
      </c>
      <c r="C15" s="823">
        <v>1.7999999999999999E-2</v>
      </c>
      <c r="D15" s="818"/>
      <c r="E15" s="818"/>
      <c r="F15" s="818"/>
      <c r="G15" s="818"/>
      <c r="H15" s="818"/>
      <c r="I15" s="818"/>
      <c r="J15" s="818"/>
      <c r="K15" s="818"/>
      <c r="L15" s="818"/>
      <c r="M15" s="818"/>
      <c r="N15" s="665"/>
      <c r="O15" s="665"/>
      <c r="P15" s="665"/>
      <c r="Q15" s="665"/>
      <c r="R15" s="665"/>
      <c r="S15" s="665"/>
      <c r="T15" s="665"/>
      <c r="U15" s="665"/>
      <c r="V15" s="665"/>
      <c r="W15" s="665">
        <v>0.307823347084904</v>
      </c>
      <c r="X15" s="665">
        <v>0.30756044831768575</v>
      </c>
      <c r="Y15" s="665">
        <v>0.31388988909644494</v>
      </c>
      <c r="Z15" s="665">
        <v>0.31094174880427261</v>
      </c>
      <c r="AA15" s="665">
        <v>0.30949793787107588</v>
      </c>
      <c r="AB15" s="665">
        <v>0.30940498614256784</v>
      </c>
      <c r="AC15" s="665">
        <v>0.30867758532072348</v>
      </c>
      <c r="AD15" s="665">
        <v>0.30803057710081788</v>
      </c>
      <c r="AE15" s="665">
        <v>0.30719643388541107</v>
      </c>
      <c r="AF15" s="665">
        <v>0.30647915334109704</v>
      </c>
      <c r="AG15" s="665">
        <v>0.30593612437177164</v>
      </c>
      <c r="AH15" s="665">
        <v>0.30535797893672645</v>
      </c>
      <c r="AI15" s="665">
        <v>0.3047925312608033</v>
      </c>
      <c r="AJ15" s="665">
        <v>0.30394340891658594</v>
      </c>
      <c r="AK15" s="665">
        <v>0.30346630654499263</v>
      </c>
      <c r="AL15" s="665">
        <v>0.30307229876771008</v>
      </c>
      <c r="AM15" s="665">
        <v>0.30277334279913537</v>
      </c>
      <c r="AN15" s="665">
        <v>0.30255379294268742</v>
      </c>
      <c r="AO15" s="665">
        <v>0.30241489274017092</v>
      </c>
      <c r="AP15" s="665">
        <v>0.30230048312359276</v>
      </c>
      <c r="AQ15" s="665">
        <v>0.30214668178611548</v>
      </c>
      <c r="AR15" s="665">
        <v>0.30202975324999803</v>
      </c>
      <c r="AS15" s="665">
        <v>0.30191286263182388</v>
      </c>
      <c r="AT15" s="665">
        <v>0.30180960767352694</v>
      </c>
      <c r="AU15" s="665">
        <v>0.30172779133259608</v>
      </c>
      <c r="AV15" s="665">
        <v>0.30164141199061306</v>
      </c>
      <c r="AW15" s="665">
        <v>0.30156535116800121</v>
      </c>
      <c r="AX15" s="665">
        <v>0.30148303459186115</v>
      </c>
      <c r="AY15" s="665">
        <v>0.30142065470187152</v>
      </c>
      <c r="AZ15" s="665">
        <v>0.30135105175429772</v>
      </c>
      <c r="BA15" s="665">
        <v>0.30132030872854965</v>
      </c>
      <c r="BB15" s="665">
        <v>0.30127303892961732</v>
      </c>
      <c r="BC15" s="665">
        <v>0.30122052695400192</v>
      </c>
      <c r="BD15" s="665">
        <v>0.30116513037362491</v>
      </c>
      <c r="BE15" s="665">
        <v>0.3011055676685076</v>
      </c>
      <c r="BF15" s="665">
        <v>0.30105685399907267</v>
      </c>
      <c r="BG15" s="665">
        <v>0.30101228459801854</v>
      </c>
      <c r="BH15" s="665">
        <v>0.30095504886176916</v>
      </c>
      <c r="BI15" s="665">
        <v>0.30091337134869184</v>
      </c>
      <c r="BJ15" s="665">
        <v>0.30086480082204015</v>
      </c>
      <c r="BK15" s="665">
        <v>0.30079567759684461</v>
      </c>
      <c r="BL15" s="665">
        <v>0.30074515118287143</v>
      </c>
      <c r="BM15" s="665">
        <v>0.30070262314916157</v>
      </c>
      <c r="BN15" s="665">
        <v>0.30070121717848758</v>
      </c>
      <c r="BO15" s="665">
        <v>0.30093855368496369</v>
      </c>
      <c r="BP15" s="665">
        <v>0.30092842382221496</v>
      </c>
      <c r="BQ15" s="665">
        <v>0.30093694118448999</v>
      </c>
      <c r="BR15" s="665">
        <v>0.30094885863763821</v>
      </c>
      <c r="BS15" s="665">
        <v>0.30097308242527976</v>
      </c>
      <c r="BT15" s="665">
        <v>0.30098564144716877</v>
      </c>
      <c r="BU15" s="665">
        <v>0.30100400662187127</v>
      </c>
      <c r="BV15" s="665">
        <v>0.30101985421810246</v>
      </c>
      <c r="BX15" s="821" t="str">
        <f>CONCATENATE("EEC ",ROUND(C15*100,1)," %")</f>
        <v>EEC 1,8 %</v>
      </c>
    </row>
    <row r="16" spans="1:76">
      <c r="B16" s="1813"/>
      <c r="C16" s="819">
        <v>1.4999999999999999E-2</v>
      </c>
      <c r="D16" s="820"/>
      <c r="E16" s="820"/>
      <c r="F16" s="820"/>
      <c r="G16" s="820"/>
      <c r="H16" s="820"/>
      <c r="I16" s="820"/>
      <c r="J16" s="820"/>
      <c r="K16" s="820"/>
      <c r="L16" s="820"/>
      <c r="M16" s="820"/>
      <c r="N16" s="660"/>
      <c r="O16" s="660"/>
      <c r="P16" s="660"/>
      <c r="Q16" s="660"/>
      <c r="R16" s="660"/>
      <c r="S16" s="660"/>
      <c r="T16" s="660"/>
      <c r="U16" s="660"/>
      <c r="V16" s="660"/>
      <c r="W16" s="660">
        <v>0.307823347084904</v>
      </c>
      <c r="X16" s="660">
        <v>0.30756044831768575</v>
      </c>
      <c r="Y16" s="660">
        <v>0.31388988909644494</v>
      </c>
      <c r="Z16" s="660">
        <v>0.31094174880427261</v>
      </c>
      <c r="AA16" s="660">
        <v>0.30949793787107588</v>
      </c>
      <c r="AB16" s="660">
        <v>0.30940498614256784</v>
      </c>
      <c r="AC16" s="660">
        <v>0.30927164050906769</v>
      </c>
      <c r="AD16" s="660">
        <v>0.30884702435281913</v>
      </c>
      <c r="AE16" s="660">
        <v>0.30821824812384663</v>
      </c>
      <c r="AF16" s="660">
        <v>0.30770113463585841</v>
      </c>
      <c r="AG16" s="660">
        <v>0.30735112160027989</v>
      </c>
      <c r="AH16" s="660">
        <v>0.30689638315731949</v>
      </c>
      <c r="AI16" s="660">
        <v>0.30634849145407328</v>
      </c>
      <c r="AJ16" s="660">
        <v>0.30562468548645189</v>
      </c>
      <c r="AK16" s="660">
        <v>0.30521897597766101</v>
      </c>
      <c r="AL16" s="660">
        <v>0.30485092316593698</v>
      </c>
      <c r="AM16" s="660">
        <v>0.30456318820173106</v>
      </c>
      <c r="AN16" s="660">
        <v>0.3043429692857243</v>
      </c>
      <c r="AO16" s="660">
        <v>0.30419335478660914</v>
      </c>
      <c r="AP16" s="660">
        <v>0.30405998551389507</v>
      </c>
      <c r="AQ16" s="660">
        <v>0.3038939519171962</v>
      </c>
      <c r="AR16" s="660">
        <v>0.30377060676086881</v>
      </c>
      <c r="AS16" s="660">
        <v>0.30364550953422942</v>
      </c>
      <c r="AT16" s="660">
        <v>0.30353482975465673</v>
      </c>
      <c r="AU16" s="660">
        <v>0.30344624492323247</v>
      </c>
      <c r="AV16" s="660">
        <v>0.30334692574689293</v>
      </c>
      <c r="AW16" s="660">
        <v>0.30325416401901439</v>
      </c>
      <c r="AX16" s="660">
        <v>0.3031512715181986</v>
      </c>
      <c r="AY16" s="660">
        <v>0.30306606227972893</v>
      </c>
      <c r="AZ16" s="660">
        <v>0.30297644558809261</v>
      </c>
      <c r="BA16" s="660">
        <v>0.30292151366091979</v>
      </c>
      <c r="BB16" s="660">
        <v>0.30286075006110319</v>
      </c>
      <c r="BC16" s="660">
        <v>0.30280113702989581</v>
      </c>
      <c r="BD16" s="660">
        <v>0.30273850628112453</v>
      </c>
      <c r="BE16" s="660">
        <v>0.30267581529847709</v>
      </c>
      <c r="BF16" s="660">
        <v>0.30262844658543631</v>
      </c>
      <c r="BG16" s="660">
        <v>0.30258992410690155</v>
      </c>
      <c r="BH16" s="660">
        <v>0.30254478342941954</v>
      </c>
      <c r="BI16" s="660">
        <v>0.30251073147560831</v>
      </c>
      <c r="BJ16" s="660">
        <v>0.30247468963296581</v>
      </c>
      <c r="BK16" s="660">
        <v>0.3024097570450236</v>
      </c>
      <c r="BL16" s="660">
        <v>0.3023668515908442</v>
      </c>
      <c r="BM16" s="660">
        <v>0.30232425753043579</v>
      </c>
      <c r="BN16" s="660">
        <v>0.30232537493613193</v>
      </c>
      <c r="BO16" s="660">
        <v>0.3025695700040934</v>
      </c>
      <c r="BP16" s="660">
        <v>0.30256475355255547</v>
      </c>
      <c r="BQ16" s="660">
        <v>0.30257973228762364</v>
      </c>
      <c r="BR16" s="660">
        <v>0.30259799658680908</v>
      </c>
      <c r="BS16" s="660">
        <v>0.30262956970932836</v>
      </c>
      <c r="BT16" s="660">
        <v>0.30264984234146802</v>
      </c>
      <c r="BU16" s="660">
        <v>0.30267543530285207</v>
      </c>
      <c r="BV16" s="660">
        <v>0.30243128849395706</v>
      </c>
      <c r="BX16" s="821" t="str">
        <f t="shared" ref="BX16:BX17" si="1">CONCATENATE("EEC ",ROUND(C16*100,1)," %")</f>
        <v>EEC 1,5 %</v>
      </c>
    </row>
    <row r="17" spans="2:76">
      <c r="B17" s="1813"/>
      <c r="C17" s="819">
        <v>1.2999999999999999E-2</v>
      </c>
      <c r="D17" s="820"/>
      <c r="E17" s="820"/>
      <c r="F17" s="820"/>
      <c r="G17" s="820"/>
      <c r="H17" s="820"/>
      <c r="I17" s="820"/>
      <c r="J17" s="820"/>
      <c r="K17" s="820"/>
      <c r="L17" s="820"/>
      <c r="M17" s="820"/>
      <c r="N17" s="660"/>
      <c r="O17" s="660"/>
      <c r="P17" s="660"/>
      <c r="Q17" s="660"/>
      <c r="R17" s="660"/>
      <c r="S17" s="660"/>
      <c r="T17" s="660"/>
      <c r="U17" s="660"/>
      <c r="V17" s="660"/>
      <c r="W17" s="660">
        <v>0.307823347084904</v>
      </c>
      <c r="X17" s="660">
        <v>0.30756044831768575</v>
      </c>
      <c r="Y17" s="660">
        <v>0.31388988909644494</v>
      </c>
      <c r="Z17" s="660">
        <v>0.31094174880427261</v>
      </c>
      <c r="AA17" s="660">
        <v>0.30949793787107588</v>
      </c>
      <c r="AB17" s="660">
        <v>0.30940498614256784</v>
      </c>
      <c r="AC17" s="660">
        <v>0.30871038083959568</v>
      </c>
      <c r="AD17" s="660">
        <v>0.30808812627400839</v>
      </c>
      <c r="AE17" s="660">
        <v>0.30732290695262948</v>
      </c>
      <c r="AF17" s="660">
        <v>0.30668293644196182</v>
      </c>
      <c r="AG17" s="660">
        <v>0.3062156208684324</v>
      </c>
      <c r="AH17" s="660">
        <v>0.30569555253652586</v>
      </c>
      <c r="AI17" s="660">
        <v>0.30514621362917943</v>
      </c>
      <c r="AJ17" s="660">
        <v>0.30450893156756781</v>
      </c>
      <c r="AK17" s="660">
        <v>0.30420460770401264</v>
      </c>
      <c r="AL17" s="660">
        <v>0.30395588237206522</v>
      </c>
      <c r="AM17" s="660">
        <v>0.3037679174337366</v>
      </c>
      <c r="AN17" s="660">
        <v>0.30363342188568732</v>
      </c>
      <c r="AO17" s="660">
        <v>0.30354218284429069</v>
      </c>
      <c r="AP17" s="660">
        <v>0.30346951419349022</v>
      </c>
      <c r="AQ17" s="660">
        <v>0.30335814849970932</v>
      </c>
      <c r="AR17" s="660">
        <v>0.30329532787651892</v>
      </c>
      <c r="AS17" s="660">
        <v>0.30322118452124536</v>
      </c>
      <c r="AT17" s="660">
        <v>0.30316964038037392</v>
      </c>
      <c r="AU17" s="660">
        <v>0.30313690212660499</v>
      </c>
      <c r="AV17" s="660">
        <v>0.3030849756441279</v>
      </c>
      <c r="AW17" s="660">
        <v>0.30304397245587233</v>
      </c>
      <c r="AX17" s="660">
        <v>0.30299878941871883</v>
      </c>
      <c r="AY17" s="660">
        <v>0.30296110726974773</v>
      </c>
      <c r="AZ17" s="660">
        <v>0.30291640493386907</v>
      </c>
      <c r="BA17" s="660">
        <v>0.30290902536792785</v>
      </c>
      <c r="BB17" s="660">
        <v>0.30289494320981958</v>
      </c>
      <c r="BC17" s="660">
        <v>0.3028829031862979</v>
      </c>
      <c r="BD17" s="660">
        <v>0.30286721294145069</v>
      </c>
      <c r="BE17" s="660">
        <v>0.30284723300389599</v>
      </c>
      <c r="BF17" s="660">
        <v>0.30283771842569612</v>
      </c>
      <c r="BG17" s="660">
        <v>0.30284260299533156</v>
      </c>
      <c r="BH17" s="660">
        <v>0.30283974130209934</v>
      </c>
      <c r="BI17" s="660">
        <v>0.30284409009501451</v>
      </c>
      <c r="BJ17" s="660">
        <v>0.30284775241933498</v>
      </c>
      <c r="BK17" s="660">
        <v>0.30281750658293582</v>
      </c>
      <c r="BL17" s="660">
        <v>0.30280747126950436</v>
      </c>
      <c r="BM17" s="660">
        <v>0.30280695565281374</v>
      </c>
      <c r="BN17" s="660">
        <v>0.30284461116337197</v>
      </c>
      <c r="BO17" s="660">
        <v>0.30312423749000844</v>
      </c>
      <c r="BP17" s="660">
        <v>0.30315637770635057</v>
      </c>
      <c r="BQ17" s="660">
        <v>0.30320321765019181</v>
      </c>
      <c r="BR17" s="660">
        <v>0.30325152063283095</v>
      </c>
      <c r="BS17" s="660">
        <v>0.30331456667052059</v>
      </c>
      <c r="BT17" s="660">
        <v>0.30337213098872717</v>
      </c>
      <c r="BU17" s="660">
        <v>0.30342701675038353</v>
      </c>
      <c r="BV17" s="660">
        <v>0.30348240092670936</v>
      </c>
      <c r="BX17" s="821" t="str">
        <f t="shared" si="1"/>
        <v>EEC 1,3 %</v>
      </c>
    </row>
    <row r="18" spans="2:76" ht="15.75" thickBot="1">
      <c r="B18" s="1796"/>
      <c r="C18" s="705">
        <v>0.01</v>
      </c>
      <c r="D18" s="822"/>
      <c r="E18" s="822"/>
      <c r="F18" s="822"/>
      <c r="G18" s="822"/>
      <c r="H18" s="822"/>
      <c r="I18" s="822"/>
      <c r="J18" s="822"/>
      <c r="K18" s="822"/>
      <c r="L18" s="822"/>
      <c r="M18" s="822"/>
      <c r="N18" s="655"/>
      <c r="O18" s="655"/>
      <c r="P18" s="655"/>
      <c r="Q18" s="655"/>
      <c r="R18" s="655"/>
      <c r="S18" s="655"/>
      <c r="T18" s="655"/>
      <c r="U18" s="655"/>
      <c r="V18" s="655"/>
      <c r="W18" s="655">
        <v>0.307823347084904</v>
      </c>
      <c r="X18" s="655">
        <v>0.30756044831768575</v>
      </c>
      <c r="Y18" s="655">
        <v>0.31388988909644494</v>
      </c>
      <c r="Z18" s="655">
        <v>0.31094174880427261</v>
      </c>
      <c r="AA18" s="655">
        <v>0.30949793787107588</v>
      </c>
      <c r="AB18" s="655">
        <v>0.30940498614256784</v>
      </c>
      <c r="AC18" s="655">
        <v>0.30897954033433617</v>
      </c>
      <c r="AD18" s="655">
        <v>0.30849472053090088</v>
      </c>
      <c r="AE18" s="655">
        <v>0.3078756493029729</v>
      </c>
      <c r="AF18" s="655">
        <v>0.3074186599100483</v>
      </c>
      <c r="AG18" s="655">
        <v>0.3071478629623573</v>
      </c>
      <c r="AH18" s="655">
        <v>0.30685174777814322</v>
      </c>
      <c r="AI18" s="655">
        <v>0.30645899385150316</v>
      </c>
      <c r="AJ18" s="655">
        <v>0.30601391315836929</v>
      </c>
      <c r="AK18" s="655">
        <v>0.30583040751901869</v>
      </c>
      <c r="AL18" s="655">
        <v>0.30565716051850628</v>
      </c>
      <c r="AM18" s="655">
        <v>0.30554692257679811</v>
      </c>
      <c r="AN18" s="655">
        <v>0.30548292986331788</v>
      </c>
      <c r="AO18" s="655">
        <v>0.30545975490491095</v>
      </c>
      <c r="AP18" s="655">
        <v>0.30544887956996297</v>
      </c>
      <c r="AQ18" s="655">
        <v>0.30540418348558285</v>
      </c>
      <c r="AR18" s="655">
        <v>0.30539833557220136</v>
      </c>
      <c r="AS18" s="655">
        <v>0.3053857432378459</v>
      </c>
      <c r="AT18" s="655">
        <v>0.30538477150908161</v>
      </c>
      <c r="AU18" s="655">
        <v>0.30540938547292623</v>
      </c>
      <c r="AV18" s="655">
        <v>0.305428114266246</v>
      </c>
      <c r="AW18" s="655">
        <v>0.30545833746686246</v>
      </c>
      <c r="AX18" s="655">
        <v>0.30547986626366436</v>
      </c>
      <c r="AY18" s="655">
        <v>0.30551426606829873</v>
      </c>
      <c r="AZ18" s="655">
        <v>0.30553937154013361</v>
      </c>
      <c r="BA18" s="655">
        <v>0.30560229616082446</v>
      </c>
      <c r="BB18" s="655">
        <v>0.30565336033750751</v>
      </c>
      <c r="BC18" s="655">
        <v>0.30568994292144902</v>
      </c>
      <c r="BD18" s="655">
        <v>0.30571671642541509</v>
      </c>
      <c r="BE18" s="655">
        <v>0.30573716975185466</v>
      </c>
      <c r="BF18" s="655">
        <v>0.30576560680316561</v>
      </c>
      <c r="BG18" s="655">
        <v>0.30580481599151582</v>
      </c>
      <c r="BH18" s="655">
        <v>0.30582581974110801</v>
      </c>
      <c r="BI18" s="655">
        <v>0.30584798353675052</v>
      </c>
      <c r="BJ18" s="655">
        <v>0.30586632841921541</v>
      </c>
      <c r="BK18" s="655">
        <v>0.30585064750385782</v>
      </c>
      <c r="BL18" s="655">
        <v>0.3058524524802767</v>
      </c>
      <c r="BM18" s="655">
        <v>0.3058758564775178</v>
      </c>
      <c r="BN18" s="655">
        <v>0.30593993476339032</v>
      </c>
      <c r="BO18" s="655">
        <v>0.3062551810322986</v>
      </c>
      <c r="BP18" s="655">
        <v>0.30631196602304611</v>
      </c>
      <c r="BQ18" s="655">
        <v>0.30638389050891396</v>
      </c>
      <c r="BR18" s="655">
        <v>0.30646067764154122</v>
      </c>
      <c r="BS18" s="655">
        <v>0.30654615291457177</v>
      </c>
      <c r="BT18" s="655">
        <v>0.30662155371128191</v>
      </c>
      <c r="BU18" s="655">
        <v>0.30669968222941874</v>
      </c>
      <c r="BV18" s="655">
        <v>0.30677204637343319</v>
      </c>
      <c r="BX18" s="821" t="str">
        <f>CONCATENATE("EEC ",ROUND(C18*100,1),",0 %")</f>
        <v>EEC 1,0 %</v>
      </c>
    </row>
    <row r="19" spans="2:76">
      <c r="B19" s="1795" t="s">
        <v>375</v>
      </c>
      <c r="C19" s="823">
        <v>1.7999999999999999E-2</v>
      </c>
      <c r="D19" s="818"/>
      <c r="E19" s="818"/>
      <c r="F19" s="818"/>
      <c r="G19" s="818"/>
      <c r="H19" s="818"/>
      <c r="I19" s="818"/>
      <c r="J19" s="818"/>
      <c r="K19" s="818"/>
      <c r="L19" s="818"/>
      <c r="M19" s="818"/>
      <c r="N19" s="665"/>
      <c r="O19" s="665"/>
      <c r="P19" s="665"/>
      <c r="Q19" s="665"/>
      <c r="R19" s="665"/>
      <c r="S19" s="665"/>
      <c r="T19" s="665"/>
      <c r="U19" s="665"/>
      <c r="V19" s="665"/>
      <c r="W19" s="665">
        <v>0.307823347084904</v>
      </c>
      <c r="X19" s="665">
        <v>0.30756044831768575</v>
      </c>
      <c r="Y19" s="665">
        <v>0.31033450022987369</v>
      </c>
      <c r="Z19" s="665">
        <v>0.30598261364481855</v>
      </c>
      <c r="AA19" s="665">
        <v>0.30399158678676452</v>
      </c>
      <c r="AB19" s="665">
        <v>0.30362496975305681</v>
      </c>
      <c r="AC19" s="665">
        <v>0.30333708710228824</v>
      </c>
      <c r="AD19" s="665">
        <v>0.30236831316591073</v>
      </c>
      <c r="AE19" s="665">
        <v>0.30107691928256863</v>
      </c>
      <c r="AF19" s="665">
        <v>0.29982557066206489</v>
      </c>
      <c r="AG19" s="665">
        <v>0.29863814895032437</v>
      </c>
      <c r="AH19" s="665">
        <v>0.29728042758197876</v>
      </c>
      <c r="AI19" s="665">
        <v>0.29586263522350925</v>
      </c>
      <c r="AJ19" s="665">
        <v>0.29422346290993379</v>
      </c>
      <c r="AK19" s="665">
        <v>0.29308964756541067</v>
      </c>
      <c r="AL19" s="665">
        <v>0.29197575006068749</v>
      </c>
      <c r="AM19" s="665">
        <v>0.2909157779477885</v>
      </c>
      <c r="AN19" s="665">
        <v>0.28988743212065576</v>
      </c>
      <c r="AO19" s="665">
        <v>0.28891848194388686</v>
      </c>
      <c r="AP19" s="665">
        <v>0.2879437270324815</v>
      </c>
      <c r="AQ19" s="665">
        <v>0.28692285470240825</v>
      </c>
      <c r="AR19" s="665">
        <v>0.28596049422769471</v>
      </c>
      <c r="AS19" s="665">
        <v>0.28498501351754529</v>
      </c>
      <c r="AT19" s="665">
        <v>0.28401722830197962</v>
      </c>
      <c r="AU19" s="665">
        <v>0.28308939848628661</v>
      </c>
      <c r="AV19" s="665">
        <v>0.28214319796456916</v>
      </c>
      <c r="AW19" s="665">
        <v>0.2812083218144219</v>
      </c>
      <c r="AX19" s="665">
        <v>0.28029448703101678</v>
      </c>
      <c r="AY19" s="665">
        <v>0.27945519937149849</v>
      </c>
      <c r="AZ19" s="665">
        <v>0.27862941685903164</v>
      </c>
      <c r="BA19" s="665">
        <v>0.27786632551476864</v>
      </c>
      <c r="BB19" s="665">
        <v>0.27709181980123232</v>
      </c>
      <c r="BC19" s="665">
        <v>0.27633555477876509</v>
      </c>
      <c r="BD19" s="665">
        <v>0.2755770775893604</v>
      </c>
      <c r="BE19" s="665">
        <v>0.27482293544288733</v>
      </c>
      <c r="BF19" s="665">
        <v>0.27415720578459729</v>
      </c>
      <c r="BG19" s="665">
        <v>0.27357586687011048</v>
      </c>
      <c r="BH19" s="665">
        <v>0.27302212080572669</v>
      </c>
      <c r="BI19" s="665">
        <v>0.27253739127223159</v>
      </c>
      <c r="BJ19" s="665">
        <v>0.27204963316933256</v>
      </c>
      <c r="BK19" s="665">
        <v>0.27158260121251354</v>
      </c>
      <c r="BL19" s="665">
        <v>0.27118221114046764</v>
      </c>
      <c r="BM19" s="665">
        <v>0.27080696757333417</v>
      </c>
      <c r="BN19" s="665">
        <v>0.27052001916157209</v>
      </c>
      <c r="BO19" s="665">
        <v>0.27047439759496428</v>
      </c>
      <c r="BP19" s="665">
        <v>0.27023152414787582</v>
      </c>
      <c r="BQ19" s="665">
        <v>0.27001078606761858</v>
      </c>
      <c r="BR19" s="665">
        <v>0.26982383010780331</v>
      </c>
      <c r="BS19" s="665">
        <v>0.26967544325506149</v>
      </c>
      <c r="BT19" s="665">
        <v>0.26953778003672291</v>
      </c>
      <c r="BU19" s="665">
        <v>0.26941995203028618</v>
      </c>
      <c r="BV19" s="665">
        <v>0.26936602830599188</v>
      </c>
      <c r="BX19" s="821" t="str">
        <f>CONCATENATE("EPR ",ROUND(C19*100,1)," %")</f>
        <v>EPR 1,8 %</v>
      </c>
    </row>
    <row r="20" spans="2:76">
      <c r="B20" s="1813"/>
      <c r="C20" s="819">
        <v>1.4999999999999999E-2</v>
      </c>
      <c r="D20" s="820"/>
      <c r="E20" s="820"/>
      <c r="F20" s="820"/>
      <c r="G20" s="820"/>
      <c r="H20" s="820"/>
      <c r="I20" s="820"/>
      <c r="J20" s="820"/>
      <c r="K20" s="820"/>
      <c r="L20" s="820"/>
      <c r="M20" s="820"/>
      <c r="N20" s="660"/>
      <c r="O20" s="660"/>
      <c r="P20" s="660"/>
      <c r="Q20" s="660"/>
      <c r="R20" s="660"/>
      <c r="S20" s="660"/>
      <c r="T20" s="660"/>
      <c r="U20" s="660"/>
      <c r="V20" s="660"/>
      <c r="W20" s="660">
        <v>0.307823347084904</v>
      </c>
      <c r="X20" s="660">
        <v>0.30756044831768575</v>
      </c>
      <c r="Y20" s="660">
        <v>0.31033450022987369</v>
      </c>
      <c r="Z20" s="660">
        <v>0.30598261364481855</v>
      </c>
      <c r="AA20" s="660">
        <v>0.30399158678676452</v>
      </c>
      <c r="AB20" s="660">
        <v>0.30362496975305681</v>
      </c>
      <c r="AC20" s="660">
        <v>0.30393131376469562</v>
      </c>
      <c r="AD20" s="660">
        <v>0.30321123498019398</v>
      </c>
      <c r="AE20" s="660">
        <v>0.30216706748836075</v>
      </c>
      <c r="AF20" s="660">
        <v>0.30116521956446096</v>
      </c>
      <c r="AG20" s="660">
        <v>0.30024131075398452</v>
      </c>
      <c r="AH20" s="660">
        <v>0.29909884072274134</v>
      </c>
      <c r="AI20" s="660">
        <v>0.29781491193807136</v>
      </c>
      <c r="AJ20" s="660">
        <v>0.2963990013668838</v>
      </c>
      <c r="AK20" s="660">
        <v>0.29543389223251443</v>
      </c>
      <c r="AL20" s="660">
        <v>0.29443833450719759</v>
      </c>
      <c r="AM20" s="660">
        <v>0.29347944268120657</v>
      </c>
      <c r="AN20" s="660">
        <v>0.29253502105490986</v>
      </c>
      <c r="AO20" s="660">
        <v>0.29163684529129458</v>
      </c>
      <c r="AP20" s="660">
        <v>0.29072167095518359</v>
      </c>
      <c r="AQ20" s="660">
        <v>0.28975197943315173</v>
      </c>
      <c r="AR20" s="660">
        <v>0.28883840857868509</v>
      </c>
      <c r="AS20" s="660">
        <v>0.28790233372640822</v>
      </c>
      <c r="AT20" s="660">
        <v>0.28696880361686927</v>
      </c>
      <c r="AU20" s="660">
        <v>0.2860692400792304</v>
      </c>
      <c r="AV20" s="660">
        <v>0.28514001556739843</v>
      </c>
      <c r="AW20" s="660">
        <v>0.28421277667953138</v>
      </c>
      <c r="AX20" s="660">
        <v>0.28329870081916148</v>
      </c>
      <c r="AY20" s="660">
        <v>0.28245219000319133</v>
      </c>
      <c r="AZ20" s="660">
        <v>0.28161746362704387</v>
      </c>
      <c r="BA20" s="660">
        <v>0.28083805812821616</v>
      </c>
      <c r="BB20" s="660">
        <v>0.28005348136883351</v>
      </c>
      <c r="BC20" s="660">
        <v>0.27929429426170899</v>
      </c>
      <c r="BD20" s="660">
        <v>0.27852524910835225</v>
      </c>
      <c r="BE20" s="660">
        <v>0.27776257531043597</v>
      </c>
      <c r="BF20" s="660">
        <v>0.27708998039873806</v>
      </c>
      <c r="BG20" s="660">
        <v>0.27650489467035128</v>
      </c>
      <c r="BH20" s="660">
        <v>0.27595177306072222</v>
      </c>
      <c r="BI20" s="660">
        <v>0.27546743790890438</v>
      </c>
      <c r="BJ20" s="660">
        <v>0.27497933286668685</v>
      </c>
      <c r="BK20" s="660">
        <v>0.27450777435087598</v>
      </c>
      <c r="BL20" s="660">
        <v>0.27410327489242042</v>
      </c>
      <c r="BM20" s="660">
        <v>0.27371446509403841</v>
      </c>
      <c r="BN20" s="660">
        <v>0.27341846404953907</v>
      </c>
      <c r="BO20" s="660">
        <v>0.27336894129633671</v>
      </c>
      <c r="BP20" s="660">
        <v>0.27311832639415107</v>
      </c>
      <c r="BQ20" s="660">
        <v>0.2728879399243454</v>
      </c>
      <c r="BR20" s="660">
        <v>0.27269431609499345</v>
      </c>
      <c r="BS20" s="660">
        <v>0.27253933293411037</v>
      </c>
      <c r="BT20" s="660">
        <v>0.27239778880387605</v>
      </c>
      <c r="BU20" s="660">
        <v>0.27227412410619184</v>
      </c>
      <c r="BV20" s="660">
        <v>0.27195036147718743</v>
      </c>
      <c r="BX20" s="821" t="str">
        <f t="shared" ref="BX20:BX21" si="2">CONCATENATE("EPR ",ROUND(C20*100,1)," %")</f>
        <v>EPR 1,5 %</v>
      </c>
    </row>
    <row r="21" spans="2:76">
      <c r="B21" s="1813"/>
      <c r="C21" s="819">
        <v>1.2999999999999999E-2</v>
      </c>
      <c r="D21" s="820"/>
      <c r="E21" s="820"/>
      <c r="F21" s="820"/>
      <c r="G21" s="820"/>
      <c r="H21" s="820"/>
      <c r="I21" s="820"/>
      <c r="J21" s="820"/>
      <c r="K21" s="820"/>
      <c r="L21" s="820"/>
      <c r="M21" s="820"/>
      <c r="N21" s="660"/>
      <c r="O21" s="660"/>
      <c r="P21" s="660"/>
      <c r="Q21" s="660"/>
      <c r="R21" s="660"/>
      <c r="S21" s="660"/>
      <c r="T21" s="660"/>
      <c r="U21" s="660"/>
      <c r="V21" s="660"/>
      <c r="W21" s="660">
        <v>0.307823347084904</v>
      </c>
      <c r="X21" s="660">
        <v>0.30756044831768575</v>
      </c>
      <c r="Y21" s="660">
        <v>0.31033450022987369</v>
      </c>
      <c r="Z21" s="660">
        <v>0.30598261364481855</v>
      </c>
      <c r="AA21" s="660">
        <v>0.30399158678676452</v>
      </c>
      <c r="AB21" s="660">
        <v>0.30362496975305681</v>
      </c>
      <c r="AC21" s="660">
        <v>0.30336917223293358</v>
      </c>
      <c r="AD21" s="660">
        <v>0.30246540101708264</v>
      </c>
      <c r="AE21" s="660">
        <v>0.30131234393789996</v>
      </c>
      <c r="AF21" s="660">
        <v>0.30022824688683059</v>
      </c>
      <c r="AG21" s="660">
        <v>0.29923498889292965</v>
      </c>
      <c r="AH21" s="660">
        <v>0.29808501341596622</v>
      </c>
      <c r="AI21" s="660">
        <v>0.2968817300486975</v>
      </c>
      <c r="AJ21" s="660">
        <v>0.29562222198060839</v>
      </c>
      <c r="AK21" s="660">
        <v>0.29482305081423832</v>
      </c>
      <c r="AL21" s="660">
        <v>0.29400787469841072</v>
      </c>
      <c r="AM21" s="660">
        <v>0.29321017302871299</v>
      </c>
      <c r="AN21" s="660">
        <v>0.29241398948295289</v>
      </c>
      <c r="AO21" s="660">
        <v>0.29163057231338407</v>
      </c>
      <c r="AP21" s="660">
        <v>0.2908261731488086</v>
      </c>
      <c r="AQ21" s="660">
        <v>0.28995801647914737</v>
      </c>
      <c r="AR21" s="660">
        <v>0.28914297832773433</v>
      </c>
      <c r="AS21" s="660">
        <v>0.28829662938079803</v>
      </c>
      <c r="AT21" s="660">
        <v>0.28744926071915083</v>
      </c>
      <c r="AU21" s="660">
        <v>0.28663264548389888</v>
      </c>
      <c r="AV21" s="660">
        <v>0.28577627027123881</v>
      </c>
      <c r="AW21" s="660">
        <v>0.28492109444701919</v>
      </c>
      <c r="AX21" s="660">
        <v>0.28407648679503766</v>
      </c>
      <c r="AY21" s="660">
        <v>0.28329232530020149</v>
      </c>
      <c r="AZ21" s="660">
        <v>0.28251249917564852</v>
      </c>
      <c r="BA21" s="660">
        <v>0.28178767022881573</v>
      </c>
      <c r="BB21" s="660">
        <v>0.28105875145370895</v>
      </c>
      <c r="BC21" s="660">
        <v>0.28034843920780794</v>
      </c>
      <c r="BD21" s="660">
        <v>0.27962489514673056</v>
      </c>
      <c r="BE21" s="660">
        <v>0.27890249523766225</v>
      </c>
      <c r="BF21" s="660">
        <v>0.2782643294871559</v>
      </c>
      <c r="BG21" s="660">
        <v>0.27771872674884068</v>
      </c>
      <c r="BH21" s="660">
        <v>0.27719941205842813</v>
      </c>
      <c r="BI21" s="660">
        <v>0.27674655353430488</v>
      </c>
      <c r="BJ21" s="660">
        <v>0.27628823615906095</v>
      </c>
      <c r="BK21" s="660">
        <v>0.27584547463657461</v>
      </c>
      <c r="BL21" s="660">
        <v>0.27546367553815193</v>
      </c>
      <c r="BM21" s="660">
        <v>0.27510721916443742</v>
      </c>
      <c r="BN21" s="660">
        <v>0.27484065932114793</v>
      </c>
      <c r="BO21" s="660">
        <v>0.27482045332964966</v>
      </c>
      <c r="BP21" s="660">
        <v>0.27459761775453523</v>
      </c>
      <c r="BQ21" s="660">
        <v>0.27438537482531195</v>
      </c>
      <c r="BR21" s="660">
        <v>0.27421452690717601</v>
      </c>
      <c r="BS21" s="660">
        <v>0.27408173292156035</v>
      </c>
      <c r="BT21" s="660">
        <v>0.27396684534574411</v>
      </c>
      <c r="BU21" s="660">
        <v>0.27386358634814706</v>
      </c>
      <c r="BV21" s="660">
        <v>0.2738318383462589</v>
      </c>
      <c r="BX21" s="821" t="str">
        <f t="shared" si="2"/>
        <v>EPR 1,3 %</v>
      </c>
    </row>
    <row r="22" spans="2:76" ht="15.75" thickBot="1">
      <c r="B22" s="1796"/>
      <c r="C22" s="705">
        <v>0.01</v>
      </c>
      <c r="D22" s="822"/>
      <c r="E22" s="822"/>
      <c r="F22" s="822"/>
      <c r="G22" s="822"/>
      <c r="H22" s="822"/>
      <c r="I22" s="822"/>
      <c r="J22" s="822"/>
      <c r="K22" s="822"/>
      <c r="L22" s="822"/>
      <c r="M22" s="822"/>
      <c r="N22" s="655"/>
      <c r="O22" s="655"/>
      <c r="P22" s="655"/>
      <c r="Q22" s="655"/>
      <c r="R22" s="655"/>
      <c r="S22" s="655"/>
      <c r="T22" s="655"/>
      <c r="U22" s="655"/>
      <c r="V22" s="655"/>
      <c r="W22" s="655">
        <v>0.307823347084904</v>
      </c>
      <c r="X22" s="655">
        <v>0.30756044831768575</v>
      </c>
      <c r="Y22" s="655">
        <v>0.31033450022987369</v>
      </c>
      <c r="Z22" s="655">
        <v>0.30598261364481855</v>
      </c>
      <c r="AA22" s="655">
        <v>0.30399158678676452</v>
      </c>
      <c r="AB22" s="655">
        <v>0.30362496975305681</v>
      </c>
      <c r="AC22" s="655">
        <v>0.30364269133164579</v>
      </c>
      <c r="AD22" s="655">
        <v>0.30289220079570089</v>
      </c>
      <c r="AE22" s="655">
        <v>0.3019219397648768</v>
      </c>
      <c r="AF22" s="655">
        <v>0.30107939792645511</v>
      </c>
      <c r="AG22" s="655">
        <v>0.30035826695255768</v>
      </c>
      <c r="AH22" s="655">
        <v>0.29952277947499184</v>
      </c>
      <c r="AI22" s="655">
        <v>0.2985408304479093</v>
      </c>
      <c r="AJ22" s="655">
        <v>0.29757589136159768</v>
      </c>
      <c r="AK22" s="655">
        <v>0.29700084005729138</v>
      </c>
      <c r="AL22" s="655">
        <v>0.2963634504502769</v>
      </c>
      <c r="AM22" s="655">
        <v>0.29574083768999043</v>
      </c>
      <c r="AN22" s="655">
        <v>0.29510526970468859</v>
      </c>
      <c r="AO22" s="655">
        <v>0.29448005726065235</v>
      </c>
      <c r="AP22" s="655">
        <v>0.29382174507776748</v>
      </c>
      <c r="AQ22" s="655">
        <v>0.29308995091164042</v>
      </c>
      <c r="AR22" s="655">
        <v>0.29239899835183952</v>
      </c>
      <c r="AS22" s="655">
        <v>0.29166633192206437</v>
      </c>
      <c r="AT22" s="655">
        <v>0.2909222139903081</v>
      </c>
      <c r="AU22" s="655">
        <v>0.29020572204311718</v>
      </c>
      <c r="AV22" s="655">
        <v>0.289453740527438</v>
      </c>
      <c r="AW22" s="655">
        <v>0.28870060878696208</v>
      </c>
      <c r="AX22" s="655">
        <v>0.28795448490028358</v>
      </c>
      <c r="AY22" s="655">
        <v>0.28726385419466188</v>
      </c>
      <c r="AZ22" s="655">
        <v>0.28657059540682461</v>
      </c>
      <c r="BA22" s="655">
        <v>0.28592869586426889</v>
      </c>
      <c r="BB22" s="655">
        <v>0.28527195456404514</v>
      </c>
      <c r="BC22" s="655">
        <v>0.28461916718910879</v>
      </c>
      <c r="BD22" s="655">
        <v>0.28394342905733594</v>
      </c>
      <c r="BE22" s="655">
        <v>0.28325795270969473</v>
      </c>
      <c r="BF22" s="655">
        <v>0.28265250341903975</v>
      </c>
      <c r="BG22" s="655">
        <v>0.28213200832862451</v>
      </c>
      <c r="BH22" s="655">
        <v>0.28162951298968059</v>
      </c>
      <c r="BI22" s="655">
        <v>0.2811833133578423</v>
      </c>
      <c r="BJ22" s="655">
        <v>0.28073014233366445</v>
      </c>
      <c r="BK22" s="655">
        <v>0.28028797284931867</v>
      </c>
      <c r="BL22" s="655">
        <v>0.2799099373790187</v>
      </c>
      <c r="BM22" s="655">
        <v>0.27956476822560772</v>
      </c>
      <c r="BN22" s="655">
        <v>0.27931425946532723</v>
      </c>
      <c r="BO22" s="655">
        <v>0.27931807627331851</v>
      </c>
      <c r="BP22" s="655">
        <v>0.27910822870325136</v>
      </c>
      <c r="BQ22" s="655">
        <v>0.27890406163843223</v>
      </c>
      <c r="BR22" s="655">
        <v>0.27874796492441906</v>
      </c>
      <c r="BS22" s="655">
        <v>0.27862339262705477</v>
      </c>
      <c r="BT22" s="655">
        <v>0.27851542148039587</v>
      </c>
      <c r="BU22" s="655">
        <v>0.2784211316917149</v>
      </c>
      <c r="BV22" s="655">
        <v>0.27839707587002427</v>
      </c>
      <c r="BX22" s="821" t="str">
        <f>CONCATENATE("EPR ",ROUND(C22*100,1),",0 %")</f>
        <v>EPR 1,0 %</v>
      </c>
    </row>
    <row r="23" spans="2:76">
      <c r="B23" s="798"/>
      <c r="C23" s="824"/>
      <c r="D23" s="824"/>
      <c r="E23" s="824"/>
      <c r="F23" s="824"/>
      <c r="G23" s="824"/>
      <c r="H23" s="824"/>
      <c r="I23" s="824"/>
      <c r="J23" s="824"/>
      <c r="K23" s="824"/>
      <c r="L23" s="824"/>
      <c r="M23" s="824"/>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0"/>
      <c r="BC23" s="680"/>
      <c r="BD23" s="680"/>
      <c r="BE23" s="680"/>
      <c r="BF23" s="680"/>
      <c r="BG23" s="680"/>
      <c r="BH23" s="680"/>
      <c r="BI23" s="680"/>
      <c r="BJ23" s="680"/>
      <c r="BK23" s="680"/>
      <c r="BL23" s="680"/>
      <c r="BM23" s="680"/>
      <c r="BN23" s="680"/>
      <c r="BO23" s="680"/>
      <c r="BP23" s="680"/>
      <c r="BQ23" s="680"/>
      <c r="BR23" s="680"/>
      <c r="BS23" s="680"/>
      <c r="BT23" s="680"/>
      <c r="BU23" s="680"/>
      <c r="BV23" s="680"/>
    </row>
    <row r="26" spans="2:76">
      <c r="C26" s="646"/>
      <c r="D26" s="646"/>
      <c r="E26" s="646"/>
      <c r="F26" s="646"/>
      <c r="G26" s="646"/>
      <c r="H26" s="646"/>
      <c r="I26" s="646"/>
      <c r="J26" s="646"/>
      <c r="K26" s="646"/>
      <c r="L26" s="646"/>
      <c r="M26" s="646"/>
    </row>
    <row r="27" spans="2:76">
      <c r="C27" s="646"/>
      <c r="D27" s="646"/>
      <c r="E27" s="646"/>
      <c r="F27" s="646"/>
      <c r="G27" s="646"/>
      <c r="H27" s="646"/>
      <c r="I27" s="646"/>
      <c r="J27" s="646"/>
      <c r="K27" s="646"/>
      <c r="L27" s="646"/>
      <c r="M27" s="646"/>
    </row>
    <row r="28" spans="2:76">
      <c r="C28" s="646"/>
      <c r="D28" s="646"/>
      <c r="E28" s="646"/>
      <c r="F28" s="646"/>
      <c r="G28" s="646"/>
      <c r="H28" s="646"/>
      <c r="I28" s="646"/>
      <c r="J28" s="646"/>
      <c r="K28" s="646"/>
      <c r="L28" s="646"/>
      <c r="M28" s="646"/>
    </row>
    <row r="29" spans="2:76">
      <c r="C29" s="646"/>
      <c r="D29" s="646"/>
      <c r="E29" s="646"/>
      <c r="F29" s="646"/>
      <c r="G29" s="646"/>
      <c r="H29" s="646"/>
      <c r="I29" s="646"/>
      <c r="J29" s="646"/>
      <c r="K29" s="646"/>
      <c r="L29" s="646"/>
      <c r="M29" s="646"/>
    </row>
    <row r="30" spans="2:76">
      <c r="C30" s="646"/>
      <c r="E30" s="646"/>
      <c r="F30" s="646"/>
      <c r="G30" s="646"/>
      <c r="H30" s="646"/>
      <c r="I30" s="646"/>
      <c r="J30" s="646"/>
      <c r="K30" s="646"/>
      <c r="L30" s="646"/>
      <c r="M30" s="646"/>
    </row>
    <row r="31" spans="2:76">
      <c r="C31" s="646"/>
      <c r="E31" s="646"/>
      <c r="F31" s="646"/>
      <c r="G31" s="646"/>
      <c r="H31" s="646"/>
      <c r="I31" s="646"/>
      <c r="J31" s="646"/>
      <c r="K31" s="646"/>
      <c r="L31" s="646"/>
      <c r="M31" s="646"/>
    </row>
    <row r="32" spans="2:76">
      <c r="C32" s="646"/>
      <c r="E32" s="646"/>
      <c r="F32" s="646"/>
      <c r="G32" s="646"/>
      <c r="H32" s="646"/>
      <c r="I32" s="646"/>
      <c r="J32" s="646"/>
      <c r="K32" s="646"/>
      <c r="L32" s="646"/>
      <c r="M32" s="646"/>
    </row>
    <row r="33" spans="3:13">
      <c r="C33" s="646"/>
      <c r="E33" s="646"/>
      <c r="F33" s="646"/>
      <c r="G33" s="646"/>
      <c r="H33" s="646"/>
      <c r="I33" s="646"/>
      <c r="J33" s="646"/>
      <c r="K33" s="646"/>
      <c r="L33" s="646"/>
      <c r="M33" s="646"/>
    </row>
    <row r="34" spans="3:13">
      <c r="C34" s="646"/>
      <c r="E34" s="646"/>
      <c r="F34" s="646"/>
      <c r="G34" s="646"/>
      <c r="H34" s="646"/>
      <c r="I34" s="646"/>
      <c r="J34" s="646"/>
      <c r="K34" s="646"/>
      <c r="L34" s="646"/>
      <c r="M34" s="646"/>
    </row>
    <row r="35" spans="3:13">
      <c r="C35" s="646"/>
      <c r="E35" s="646"/>
      <c r="F35" s="646"/>
      <c r="G35" s="646"/>
      <c r="H35" s="646"/>
      <c r="I35" s="646"/>
      <c r="J35" s="646"/>
      <c r="K35" s="646"/>
      <c r="L35" s="646"/>
      <c r="M35" s="646"/>
    </row>
    <row r="36" spans="3:13">
      <c r="C36" s="646"/>
      <c r="E36" s="646"/>
      <c r="F36" s="646"/>
      <c r="G36" s="646"/>
      <c r="H36" s="646"/>
      <c r="I36" s="646"/>
      <c r="J36" s="646"/>
      <c r="K36" s="646"/>
      <c r="L36" s="646"/>
      <c r="M36" s="646"/>
    </row>
    <row r="37" spans="3:13">
      <c r="C37" s="646"/>
      <c r="E37" s="646"/>
      <c r="F37" s="646"/>
      <c r="G37" s="646"/>
      <c r="H37" s="646"/>
      <c r="I37" s="646"/>
      <c r="J37" s="646"/>
      <c r="K37" s="646"/>
      <c r="L37" s="646"/>
      <c r="M37" s="646"/>
    </row>
    <row r="38" spans="3:13">
      <c r="C38" s="646"/>
      <c r="E38" s="646"/>
      <c r="F38" s="646"/>
      <c r="G38" s="646"/>
      <c r="H38" s="646"/>
      <c r="I38" s="646"/>
      <c r="J38" s="646"/>
      <c r="K38" s="646"/>
      <c r="L38" s="646"/>
      <c r="M38" s="646"/>
    </row>
    <row r="39" spans="3:13">
      <c r="C39" s="646"/>
      <c r="E39" s="646"/>
      <c r="F39" s="646"/>
      <c r="G39" s="646"/>
      <c r="H39" s="646"/>
      <c r="I39" s="646"/>
      <c r="J39" s="646"/>
      <c r="K39" s="646"/>
      <c r="L39" s="646"/>
      <c r="M39" s="646"/>
    </row>
    <row r="40" spans="3:13">
      <c r="C40" s="646"/>
      <c r="E40" s="646"/>
      <c r="F40" s="646"/>
      <c r="G40" s="646"/>
      <c r="H40" s="646"/>
      <c r="I40" s="646"/>
      <c r="J40" s="646"/>
      <c r="K40" s="646"/>
      <c r="L40" s="646"/>
      <c r="M40" s="646"/>
    </row>
    <row r="41" spans="3:13">
      <c r="C41" s="646"/>
      <c r="E41" s="646"/>
      <c r="F41" s="646"/>
      <c r="G41" s="646"/>
      <c r="H41" s="646"/>
      <c r="I41" s="646"/>
      <c r="J41" s="646"/>
      <c r="K41" s="646"/>
      <c r="L41" s="646"/>
      <c r="M41" s="646"/>
    </row>
    <row r="42" spans="3:13">
      <c r="C42" s="646"/>
      <c r="E42" s="646"/>
      <c r="F42" s="646"/>
      <c r="G42" s="646"/>
      <c r="H42" s="646"/>
      <c r="I42" s="646"/>
      <c r="J42" s="646"/>
      <c r="K42" s="646"/>
      <c r="L42" s="646"/>
      <c r="M42" s="646"/>
    </row>
    <row r="43" spans="3:13">
      <c r="C43" s="646"/>
      <c r="E43" s="646"/>
      <c r="F43" s="646"/>
      <c r="G43" s="646"/>
      <c r="H43" s="646"/>
      <c r="I43" s="646"/>
      <c r="J43" s="646"/>
      <c r="K43" s="646"/>
      <c r="L43" s="646"/>
      <c r="M43" s="646"/>
    </row>
    <row r="44" spans="3:13">
      <c r="C44" s="646"/>
      <c r="E44" s="646"/>
      <c r="F44" s="646"/>
      <c r="G44" s="646"/>
      <c r="H44" s="646"/>
      <c r="I44" s="646"/>
      <c r="J44" s="646"/>
      <c r="K44" s="646"/>
      <c r="L44" s="646"/>
      <c r="M44" s="646"/>
    </row>
    <row r="45" spans="3:13">
      <c r="C45" s="646"/>
      <c r="D45" s="646"/>
      <c r="E45" s="646"/>
      <c r="F45" s="646"/>
      <c r="G45" s="646"/>
      <c r="H45" s="646"/>
      <c r="I45" s="646"/>
      <c r="J45" s="646"/>
      <c r="K45" s="646"/>
      <c r="L45" s="646"/>
      <c r="M45" s="646"/>
    </row>
    <row r="52" spans="3:75">
      <c r="C52" s="646"/>
      <c r="D52" s="646"/>
      <c r="E52" s="646"/>
      <c r="F52" s="646"/>
      <c r="G52" s="646"/>
      <c r="H52" s="646"/>
      <c r="I52" s="646"/>
      <c r="J52" s="646"/>
      <c r="K52" s="646"/>
      <c r="L52" s="646"/>
      <c r="M52" s="646"/>
      <c r="N52" s="712"/>
      <c r="O52" s="712"/>
      <c r="P52" s="712"/>
      <c r="Q52" s="712"/>
      <c r="R52" s="712"/>
      <c r="S52" s="712"/>
      <c r="T52" s="712"/>
      <c r="U52" s="712"/>
      <c r="V52" s="712"/>
      <c r="W52" s="712"/>
      <c r="X52" s="712"/>
      <c r="Y52" s="712"/>
      <c r="Z52" s="712"/>
      <c r="AA52" s="712"/>
      <c r="AB52" s="712"/>
      <c r="AC52" s="712"/>
      <c r="AD52" s="712"/>
      <c r="AE52" s="712"/>
      <c r="AF52" s="712"/>
      <c r="AG52" s="712"/>
      <c r="AH52" s="712"/>
      <c r="AI52" s="712"/>
      <c r="AJ52" s="712"/>
      <c r="AK52" s="712"/>
      <c r="AL52" s="712"/>
      <c r="AM52" s="712"/>
      <c r="AN52" s="712"/>
      <c r="AO52" s="712"/>
      <c r="AP52" s="712"/>
      <c r="AQ52" s="712"/>
      <c r="AR52" s="712"/>
      <c r="AS52" s="712"/>
      <c r="AT52" s="712"/>
      <c r="AU52" s="712"/>
      <c r="AV52" s="712"/>
      <c r="AW52" s="712"/>
      <c r="AX52" s="712"/>
      <c r="AY52" s="712"/>
      <c r="AZ52" s="712"/>
      <c r="BA52" s="712"/>
      <c r="BB52" s="712"/>
      <c r="BC52" s="712"/>
      <c r="BD52" s="712"/>
      <c r="BE52" s="712"/>
      <c r="BF52" s="712"/>
      <c r="BG52" s="712"/>
      <c r="BH52" s="712"/>
      <c r="BI52" s="712"/>
      <c r="BJ52" s="712"/>
      <c r="BK52" s="712"/>
      <c r="BL52" s="712"/>
      <c r="BM52" s="712"/>
      <c r="BN52" s="712"/>
      <c r="BO52" s="712"/>
      <c r="BP52" s="712"/>
      <c r="BQ52" s="712"/>
      <c r="BR52" s="712"/>
      <c r="BS52" s="712"/>
      <c r="BT52" s="712"/>
      <c r="BU52" s="712"/>
      <c r="BV52" s="712"/>
      <c r="BW52" s="712"/>
    </row>
  </sheetData>
  <mergeCells count="4">
    <mergeCell ref="B5:B9"/>
    <mergeCell ref="B10:B14"/>
    <mergeCell ref="B15:B18"/>
    <mergeCell ref="B19:B22"/>
  </mergeCells>
  <hyperlinks>
    <hyperlink ref="B3" location="SOMMAIRE!A1" display="Retour au sommair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12"/>
  <sheetViews>
    <sheetView topLeftCell="A16" workbookViewId="0">
      <selection activeCell="B3" sqref="B3"/>
    </sheetView>
  </sheetViews>
  <sheetFormatPr baseColWidth="10" defaultRowHeight="15"/>
  <cols>
    <col min="1" max="1" width="11.42578125" style="646"/>
    <col min="2" max="3" width="24.28515625" style="646" customWidth="1"/>
    <col min="4" max="21" width="7.7109375" style="646" customWidth="1"/>
    <col min="22" max="16384" width="11.42578125" style="646"/>
  </cols>
  <sheetData>
    <row r="1" spans="1:21" ht="15.75">
      <c r="A1" s="675" t="s">
        <v>388</v>
      </c>
      <c r="B1" s="684"/>
      <c r="C1" s="684"/>
      <c r="D1" s="684"/>
      <c r="E1" s="684"/>
      <c r="F1" s="684"/>
      <c r="G1" s="684"/>
      <c r="H1" s="684"/>
      <c r="I1" s="684"/>
      <c r="J1" s="684"/>
      <c r="K1" s="684"/>
      <c r="L1" s="684"/>
      <c r="M1" s="684"/>
      <c r="N1" s="684"/>
      <c r="O1" s="684"/>
      <c r="P1" s="684"/>
      <c r="Q1" s="684"/>
      <c r="R1" s="684"/>
      <c r="S1" s="684"/>
      <c r="T1" s="684"/>
      <c r="U1" s="684"/>
    </row>
    <row r="2" spans="1:21">
      <c r="A2" s="645"/>
      <c r="B2" s="684"/>
      <c r="C2" s="684"/>
      <c r="D2" s="684"/>
      <c r="E2" s="684"/>
      <c r="F2" s="684"/>
      <c r="G2" s="684"/>
      <c r="H2" s="684"/>
      <c r="I2" s="684"/>
      <c r="J2" s="684"/>
      <c r="K2" s="645"/>
      <c r="L2" s="645"/>
      <c r="M2" s="645"/>
      <c r="N2" s="645"/>
      <c r="O2" s="645"/>
      <c r="P2" s="645"/>
      <c r="Q2" s="645"/>
      <c r="R2" s="645"/>
      <c r="S2" s="645"/>
      <c r="T2" s="645"/>
      <c r="U2" s="645"/>
    </row>
    <row r="3" spans="1:21" ht="15.75" thickBot="1">
      <c r="A3" s="851"/>
      <c r="B3" s="1722" t="s">
        <v>763</v>
      </c>
      <c r="C3" s="684"/>
      <c r="D3" s="684"/>
      <c r="E3" s="684"/>
      <c r="F3" s="684"/>
      <c r="G3" s="684"/>
      <c r="H3" s="684"/>
      <c r="I3" s="684"/>
      <c r="J3" s="684"/>
      <c r="K3" s="645"/>
      <c r="L3" s="645"/>
      <c r="M3" s="645"/>
      <c r="N3" s="645"/>
      <c r="O3" s="645"/>
      <c r="P3" s="645"/>
      <c r="Q3" s="645"/>
      <c r="R3" s="645"/>
      <c r="S3" s="645"/>
      <c r="T3" s="645"/>
      <c r="U3" s="645"/>
    </row>
    <row r="4" spans="1:21" ht="16.5" thickBot="1">
      <c r="A4" s="645"/>
      <c r="B4" s="852"/>
      <c r="C4" s="853"/>
      <c r="D4" s="854">
        <v>2002</v>
      </c>
      <c r="E4" s="855">
        <f>D4+1</f>
        <v>2003</v>
      </c>
      <c r="F4" s="855">
        <f t="shared" ref="F4:M4" si="0">E4+1</f>
        <v>2004</v>
      </c>
      <c r="G4" s="855">
        <f t="shared" si="0"/>
        <v>2005</v>
      </c>
      <c r="H4" s="855">
        <f t="shared" si="0"/>
        <v>2006</v>
      </c>
      <c r="I4" s="855">
        <f t="shared" si="0"/>
        <v>2007</v>
      </c>
      <c r="J4" s="855">
        <f t="shared" si="0"/>
        <v>2008</v>
      </c>
      <c r="K4" s="855">
        <f t="shared" si="0"/>
        <v>2009</v>
      </c>
      <c r="L4" s="855">
        <f t="shared" si="0"/>
        <v>2010</v>
      </c>
      <c r="M4" s="855">
        <f t="shared" si="0"/>
        <v>2011</v>
      </c>
      <c r="N4" s="855">
        <f>M4+1</f>
        <v>2012</v>
      </c>
      <c r="O4" s="855">
        <v>2013</v>
      </c>
      <c r="P4" s="855">
        <v>2014</v>
      </c>
      <c r="Q4" s="855">
        <v>2015</v>
      </c>
      <c r="R4" s="855">
        <v>2016</v>
      </c>
      <c r="S4" s="856">
        <v>2017</v>
      </c>
      <c r="T4" s="856">
        <v>2018</v>
      </c>
      <c r="U4" s="857">
        <v>2019</v>
      </c>
    </row>
    <row r="5" spans="1:21">
      <c r="A5" s="645"/>
      <c r="B5" s="1814" t="s">
        <v>386</v>
      </c>
      <c r="C5" s="858" t="s">
        <v>115</v>
      </c>
      <c r="D5" s="859">
        <v>3.0083390155726392E-3</v>
      </c>
      <c r="E5" s="860">
        <v>4.5956945204118499E-3</v>
      </c>
      <c r="F5" s="860">
        <v>3.9095680690328233E-3</v>
      </c>
      <c r="G5" s="860">
        <v>1.5309334652850864E-3</v>
      </c>
      <c r="H5" s="860">
        <v>1.721061946795735E-3</v>
      </c>
      <c r="I5" s="860">
        <v>6.4736764480313735E-4</v>
      </c>
      <c r="J5" s="860">
        <v>-5.3148491740487303E-4</v>
      </c>
      <c r="K5" s="860">
        <v>-4.7931703814442506E-3</v>
      </c>
      <c r="L5" s="860">
        <v>-7.234146291975746E-3</v>
      </c>
      <c r="M5" s="860">
        <v>-6.6392713832939265E-3</v>
      </c>
      <c r="N5" s="860">
        <v>-6.4765641374882887E-3</v>
      </c>
      <c r="O5" s="860">
        <v>-4.071853009115084E-3</v>
      </c>
      <c r="P5" s="860">
        <v>-3.6793261086521811E-3</v>
      </c>
      <c r="Q5" s="860">
        <v>-2.9423624949241334E-3</v>
      </c>
      <c r="R5" s="860">
        <v>-2.44574747668172E-3</v>
      </c>
      <c r="S5" s="861">
        <v>-4.950846482444371E-4</v>
      </c>
      <c r="T5" s="861">
        <v>-1.0358239423350069E-3</v>
      </c>
      <c r="U5" s="861">
        <v>-3.2796484873878762E-4</v>
      </c>
    </row>
    <row r="6" spans="1:21">
      <c r="A6" s="645"/>
      <c r="B6" s="1815"/>
      <c r="C6" s="862" t="s">
        <v>136</v>
      </c>
      <c r="D6" s="863">
        <v>9.8946562971648092E-4</v>
      </c>
      <c r="E6" s="864">
        <v>5.6524635252728204E-4</v>
      </c>
      <c r="F6" s="864">
        <v>1.5284532175007518E-4</v>
      </c>
      <c r="G6" s="864">
        <v>-1.0119737925392079E-3</v>
      </c>
      <c r="H6" s="864">
        <v>-1.0566268766634974E-3</v>
      </c>
      <c r="I6" s="864">
        <v>-2.0977061107827809E-3</v>
      </c>
      <c r="J6" s="864">
        <v>-2.4969690270837861E-3</v>
      </c>
      <c r="K6" s="864">
        <v>-3.7038502094583234E-3</v>
      </c>
      <c r="L6" s="864">
        <v>-4.3888843301802642E-3</v>
      </c>
      <c r="M6" s="864">
        <v>-2.8706989098784001E-3</v>
      </c>
      <c r="N6" s="864">
        <v>-2.2951126037123412E-3</v>
      </c>
      <c r="O6" s="864">
        <v>-1.1408423147501068E-3</v>
      </c>
      <c r="P6" s="864">
        <v>-2.4175120382924017E-4</v>
      </c>
      <c r="Q6" s="864">
        <v>-1.4367359899645685E-4</v>
      </c>
      <c r="R6" s="864">
        <v>3.8120208294150346E-4</v>
      </c>
      <c r="S6" s="865">
        <v>8.357178726403475E-4</v>
      </c>
      <c r="T6" s="865">
        <v>5.8023648848826146E-5</v>
      </c>
      <c r="U6" s="866">
        <v>-5.9144437343057737E-4</v>
      </c>
    </row>
    <row r="7" spans="1:21">
      <c r="A7" s="645"/>
      <c r="B7" s="1815"/>
      <c r="C7" s="862" t="s">
        <v>137</v>
      </c>
      <c r="D7" s="863">
        <v>2.175467034169854E-3</v>
      </c>
      <c r="E7" s="864">
        <v>3.5406825936759915E-3</v>
      </c>
      <c r="F7" s="864">
        <v>2.9604724684249924E-3</v>
      </c>
      <c r="G7" s="864">
        <v>2.220047202174029E-3</v>
      </c>
      <c r="H7" s="864">
        <v>2.0644356590432994E-3</v>
      </c>
      <c r="I7" s="864">
        <v>1.2943190302396675E-3</v>
      </c>
      <c r="J7" s="864">
        <v>7.9789635575587938E-4</v>
      </c>
      <c r="K7" s="864">
        <v>-4.3965590177799701E-4</v>
      </c>
      <c r="L7" s="864">
        <v>-1.1608688005442689E-3</v>
      </c>
      <c r="M7" s="864">
        <v>-2.0213804009745796E-3</v>
      </c>
      <c r="N7" s="864">
        <v>-2.1964423433519825E-3</v>
      </c>
      <c r="O7" s="864">
        <v>-2.0748558019912521E-3</v>
      </c>
      <c r="P7" s="864">
        <v>-2.643223703509398E-3</v>
      </c>
      <c r="Q7" s="864">
        <v>-2.3252781035939421E-3</v>
      </c>
      <c r="R7" s="864">
        <v>-1.8565620675971147E-3</v>
      </c>
      <c r="S7" s="865">
        <v>-5.4355113721585421E-4</v>
      </c>
      <c r="T7" s="865">
        <v>-5.175338263183662E-4</v>
      </c>
      <c r="U7" s="866">
        <v>3.9044601623825317E-4</v>
      </c>
    </row>
    <row r="8" spans="1:21">
      <c r="A8" s="645"/>
      <c r="B8" s="1815"/>
      <c r="C8" s="862" t="s">
        <v>138</v>
      </c>
      <c r="D8" s="863">
        <v>-4.0054870550321846E-5</v>
      </c>
      <c r="E8" s="864">
        <v>2.101475068530857E-4</v>
      </c>
      <c r="F8" s="864">
        <v>1.284548767197779E-4</v>
      </c>
      <c r="G8" s="864">
        <v>2.5896875850601033E-4</v>
      </c>
      <c r="H8" s="864">
        <v>1.335952474813506E-4</v>
      </c>
      <c r="I8" s="864">
        <v>2.2585587974924262E-4</v>
      </c>
      <c r="J8" s="864">
        <v>1.4035747865332157E-4</v>
      </c>
      <c r="K8" s="864">
        <v>8.1021099059309897E-6</v>
      </c>
      <c r="L8" s="864">
        <v>-2.4974852972576965E-4</v>
      </c>
      <c r="M8" s="864">
        <v>-1.8537319447292636E-4</v>
      </c>
      <c r="N8" s="864">
        <v>-7.0856360046766524E-6</v>
      </c>
      <c r="O8" s="864">
        <v>-4.9544158544928595E-5</v>
      </c>
      <c r="P8" s="864">
        <v>2.00374400801943E-4</v>
      </c>
      <c r="Q8" s="864">
        <v>1.3420004777951083E-4</v>
      </c>
      <c r="R8" s="864">
        <v>1.2235826238771874E-4</v>
      </c>
      <c r="S8" s="865">
        <v>2.0420546021049149E-4</v>
      </c>
      <c r="T8" s="865">
        <v>-4.4633669315066469E-5</v>
      </c>
      <c r="U8" s="866">
        <v>-1.1084393456246849E-4</v>
      </c>
    </row>
    <row r="9" spans="1:21">
      <c r="A9" s="645"/>
      <c r="B9" s="1815"/>
      <c r="C9" s="862" t="s">
        <v>139</v>
      </c>
      <c r="D9" s="863">
        <v>2.4683664492563498E-4</v>
      </c>
      <c r="E9" s="864">
        <v>2.384991907685767E-4</v>
      </c>
      <c r="F9" s="864">
        <v>8.0380501513543001E-4</v>
      </c>
      <c r="G9" s="864">
        <v>7.516426482557779E-4</v>
      </c>
      <c r="H9" s="864">
        <v>9.652500474950454E-4</v>
      </c>
      <c r="I9" s="864">
        <v>7.6285368015539812E-4</v>
      </c>
      <c r="J9" s="864">
        <v>2.9722127145311402E-4</v>
      </c>
      <c r="K9" s="864">
        <v>6.7890553643049122E-4</v>
      </c>
      <c r="L9" s="864">
        <v>1.5024355403751128E-4</v>
      </c>
      <c r="M9" s="864">
        <v>-8.579838007869876E-5</v>
      </c>
      <c r="N9" s="864">
        <v>-3.5022774372334056E-4</v>
      </c>
      <c r="O9" s="864">
        <v>2.01200817855624E-4</v>
      </c>
      <c r="P9" s="864">
        <v>-2.0660907672699272E-4</v>
      </c>
      <c r="Q9" s="864">
        <v>1.3726900535017885E-4</v>
      </c>
      <c r="R9" s="867">
        <v>-1.1123473538457337E-4</v>
      </c>
      <c r="S9" s="868">
        <v>8.5874190947231237E-5</v>
      </c>
      <c r="T9" s="868">
        <v>2.2011588842569394E-5</v>
      </c>
      <c r="U9" s="869">
        <v>4.2100185591573608E-4</v>
      </c>
    </row>
    <row r="10" spans="1:21">
      <c r="A10" s="645"/>
      <c r="B10" s="1815"/>
      <c r="C10" s="870" t="s">
        <v>140</v>
      </c>
      <c r="D10" s="863">
        <v>-1.2490373230350491E-4</v>
      </c>
      <c r="E10" s="864">
        <v>-1.2060489175183377E-4</v>
      </c>
      <c r="F10" s="864">
        <v>-1.2697956495660371E-4</v>
      </c>
      <c r="G10" s="864">
        <v>-1.4275234734862925E-4</v>
      </c>
      <c r="H10" s="864">
        <v>-4.2908932835649901E-5</v>
      </c>
      <c r="I10" s="864">
        <v>-1.1490007015812799E-4</v>
      </c>
      <c r="J10" s="864">
        <v>-7.6779287548689183E-5</v>
      </c>
      <c r="K10" s="864">
        <v>-1.9617108547356093E-4</v>
      </c>
      <c r="L10" s="864">
        <v>-7.5178110675408594E-5</v>
      </c>
      <c r="M10" s="864">
        <v>-1.3100125530835847E-4</v>
      </c>
      <c r="N10" s="864">
        <v>-5.4964639077469971E-5</v>
      </c>
      <c r="O10" s="864">
        <v>-1.2630159842596071E-5</v>
      </c>
      <c r="P10" s="864">
        <v>-3.4748766814048748E-5</v>
      </c>
      <c r="Q10" s="864">
        <v>9.4063733924911456E-6</v>
      </c>
      <c r="R10" s="867">
        <v>-6.2793866782092312E-6</v>
      </c>
      <c r="S10" s="868">
        <v>-3.604453166013868E-5</v>
      </c>
      <c r="T10" s="868">
        <v>5.1501961717080355E-5</v>
      </c>
      <c r="U10" s="869">
        <v>8.6523594670306011E-5</v>
      </c>
    </row>
    <row r="11" spans="1:21" ht="15.75" thickBot="1">
      <c r="A11" s="645"/>
      <c r="B11" s="1816"/>
      <c r="C11" s="871" t="s">
        <v>141</v>
      </c>
      <c r="D11" s="872">
        <v>-8.6178142799988374E-4</v>
      </c>
      <c r="E11" s="873">
        <v>-5.7816727520297053E-4</v>
      </c>
      <c r="F11" s="873">
        <v>-3.7853094569218924E-4</v>
      </c>
      <c r="G11" s="873">
        <v>-1.1378686953283225E-3</v>
      </c>
      <c r="H11" s="873">
        <v>-6.8556671706161763E-4</v>
      </c>
      <c r="I11" s="873">
        <v>7.3112084703052637E-5</v>
      </c>
      <c r="J11" s="873">
        <v>4.0307013975738698E-4</v>
      </c>
      <c r="K11" s="873">
        <v>-1.6330587207174889E-3</v>
      </c>
      <c r="L11" s="873">
        <v>-2.0397397149274706E-3</v>
      </c>
      <c r="M11" s="873">
        <v>-1.6855627440592062E-3</v>
      </c>
      <c r="N11" s="873">
        <v>-1.9835391846817732E-3</v>
      </c>
      <c r="O11" s="873">
        <v>-1.3501949185297317E-3</v>
      </c>
      <c r="P11" s="873">
        <v>-1.6182552202775645E-3</v>
      </c>
      <c r="Q11" s="873">
        <v>-1.7766342583895088E-3</v>
      </c>
      <c r="R11" s="874">
        <v>-1.6247488058489697E-3</v>
      </c>
      <c r="S11" s="875">
        <v>-1.2790795651561097E-3</v>
      </c>
      <c r="T11" s="875">
        <v>-7.4189454224977969E-4</v>
      </c>
      <c r="U11" s="876">
        <v>-6.402211048271222E-4</v>
      </c>
    </row>
    <row r="12" spans="1:21">
      <c r="B12" s="653"/>
      <c r="C12" s="989"/>
      <c r="D12" s="877"/>
      <c r="E12" s="877"/>
      <c r="F12" s="877"/>
      <c r="G12" s="877"/>
      <c r="H12" s="877"/>
      <c r="I12" s="877"/>
      <c r="J12" s="877"/>
      <c r="K12" s="877"/>
      <c r="L12" s="877"/>
      <c r="M12" s="877"/>
      <c r="N12" s="877"/>
      <c r="O12" s="877"/>
      <c r="P12" s="877"/>
      <c r="Q12" s="877"/>
      <c r="R12" s="877"/>
      <c r="S12" s="877"/>
      <c r="T12" s="877"/>
      <c r="U12" s="877"/>
    </row>
  </sheetData>
  <mergeCells count="1">
    <mergeCell ref="B5:B11"/>
  </mergeCells>
  <hyperlinks>
    <hyperlink ref="B3" location="SOMMAIRE!A1" display="Retour au sommaire"/>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G28"/>
  <sheetViews>
    <sheetView topLeftCell="A13" workbookViewId="0">
      <selection activeCell="B2" sqref="B2"/>
    </sheetView>
  </sheetViews>
  <sheetFormatPr baseColWidth="10" defaultColWidth="10.85546875" defaultRowHeight="15"/>
  <cols>
    <col min="1" max="1" width="10.85546875" style="645"/>
    <col min="2" max="2" width="17.42578125" style="645" customWidth="1"/>
    <col min="3" max="3" width="13" style="645" customWidth="1"/>
    <col min="4" max="82" width="6.85546875" style="645" customWidth="1"/>
    <col min="83" max="16384" width="10.85546875" style="645"/>
  </cols>
  <sheetData>
    <row r="1" spans="1:189" ht="15.75">
      <c r="A1" s="675" t="s">
        <v>387</v>
      </c>
    </row>
    <row r="2" spans="1:189" s="646" customFormat="1" ht="15.75" thickBot="1">
      <c r="B2" s="1722" t="s">
        <v>763</v>
      </c>
      <c r="C2" s="673"/>
      <c r="U2" s="672"/>
    </row>
    <row r="3" spans="1:189" s="653" customFormat="1" ht="15.75" thickBot="1">
      <c r="B3" s="878"/>
      <c r="C3" s="879"/>
      <c r="D3" s="671">
        <v>2000</v>
      </c>
      <c r="E3" s="670">
        <v>2001</v>
      </c>
      <c r="F3" s="670">
        <v>2002</v>
      </c>
      <c r="G3" s="670">
        <v>2003</v>
      </c>
      <c r="H3" s="670">
        <v>2004</v>
      </c>
      <c r="I3" s="670">
        <v>2005</v>
      </c>
      <c r="J3" s="670">
        <v>2006</v>
      </c>
      <c r="K3" s="670">
        <v>2007</v>
      </c>
      <c r="L3" s="670">
        <v>2008</v>
      </c>
      <c r="M3" s="670">
        <v>2009</v>
      </c>
      <c r="N3" s="670">
        <v>2010</v>
      </c>
      <c r="O3" s="670">
        <v>2011</v>
      </c>
      <c r="P3" s="670">
        <v>2012</v>
      </c>
      <c r="Q3" s="670">
        <v>2013</v>
      </c>
      <c r="R3" s="670">
        <v>2014</v>
      </c>
      <c r="S3" s="670">
        <v>2015</v>
      </c>
      <c r="T3" s="670">
        <v>2016</v>
      </c>
      <c r="U3" s="670">
        <v>2017</v>
      </c>
      <c r="V3" s="670">
        <v>2018</v>
      </c>
      <c r="W3" s="670">
        <v>2019</v>
      </c>
      <c r="X3" s="678"/>
      <c r="Y3" s="678"/>
      <c r="Z3" s="678"/>
      <c r="AA3" s="678"/>
      <c r="AC3" s="670">
        <v>2020</v>
      </c>
      <c r="AD3" s="670">
        <v>2021</v>
      </c>
      <c r="AE3" s="670">
        <v>2022</v>
      </c>
      <c r="AF3" s="670">
        <v>2023</v>
      </c>
      <c r="AG3" s="670">
        <v>2024</v>
      </c>
      <c r="AH3" s="670">
        <v>2025</v>
      </c>
      <c r="AI3" s="670">
        <v>2026</v>
      </c>
      <c r="AJ3" s="670">
        <v>2027</v>
      </c>
      <c r="AK3" s="670">
        <v>2028</v>
      </c>
      <c r="AL3" s="670">
        <v>2029</v>
      </c>
      <c r="AM3" s="670">
        <v>2030</v>
      </c>
      <c r="AN3" s="670">
        <v>2031</v>
      </c>
      <c r="AO3" s="670">
        <v>2032</v>
      </c>
      <c r="AP3" s="670">
        <v>2033</v>
      </c>
      <c r="AQ3" s="670">
        <v>2034</v>
      </c>
      <c r="AR3" s="670">
        <v>2035</v>
      </c>
      <c r="AS3" s="670">
        <v>2036</v>
      </c>
      <c r="AT3" s="670">
        <v>2037</v>
      </c>
      <c r="AU3" s="670">
        <v>2038</v>
      </c>
      <c r="AV3" s="670">
        <v>2039</v>
      </c>
      <c r="AW3" s="670">
        <v>2040</v>
      </c>
      <c r="AX3" s="670">
        <v>2041</v>
      </c>
      <c r="AY3" s="670">
        <v>2042</v>
      </c>
      <c r="AZ3" s="670">
        <v>2043</v>
      </c>
      <c r="BA3" s="670">
        <v>2044</v>
      </c>
      <c r="BB3" s="670">
        <v>2045</v>
      </c>
      <c r="BC3" s="670">
        <v>2046</v>
      </c>
      <c r="BD3" s="670">
        <v>2047</v>
      </c>
      <c r="BE3" s="670">
        <v>2048</v>
      </c>
      <c r="BF3" s="670">
        <v>2049</v>
      </c>
      <c r="BG3" s="670">
        <v>2050</v>
      </c>
      <c r="BH3" s="670">
        <v>2051</v>
      </c>
      <c r="BI3" s="670">
        <v>2052</v>
      </c>
      <c r="BJ3" s="670">
        <v>2053</v>
      </c>
      <c r="BK3" s="670">
        <v>2054</v>
      </c>
      <c r="BL3" s="670">
        <v>2055</v>
      </c>
      <c r="BM3" s="670">
        <v>2056</v>
      </c>
      <c r="BN3" s="670">
        <v>2057</v>
      </c>
      <c r="BO3" s="670">
        <v>2058</v>
      </c>
      <c r="BP3" s="670">
        <v>2059</v>
      </c>
      <c r="BQ3" s="670">
        <v>2060</v>
      </c>
      <c r="BR3" s="670">
        <v>2061</v>
      </c>
      <c r="BS3" s="670">
        <v>2062</v>
      </c>
      <c r="BT3" s="670">
        <v>2063</v>
      </c>
      <c r="BU3" s="670">
        <v>2064</v>
      </c>
      <c r="BV3" s="670">
        <v>2065</v>
      </c>
      <c r="BW3" s="670">
        <v>2066</v>
      </c>
      <c r="BX3" s="670">
        <v>2067</v>
      </c>
      <c r="BY3" s="670">
        <v>2068</v>
      </c>
      <c r="BZ3" s="670">
        <v>2069</v>
      </c>
      <c r="CA3" s="669">
        <v>2070</v>
      </c>
      <c r="CB3" s="678"/>
      <c r="CC3" s="678"/>
      <c r="CD3" s="678"/>
      <c r="CF3" s="670">
        <v>2020</v>
      </c>
      <c r="CG3" s="670">
        <v>2021</v>
      </c>
      <c r="CH3" s="670">
        <v>2022</v>
      </c>
      <c r="CI3" s="670">
        <v>2023</v>
      </c>
      <c r="CJ3" s="670">
        <v>2024</v>
      </c>
      <c r="CK3" s="670">
        <v>2025</v>
      </c>
      <c r="CL3" s="670">
        <v>2026</v>
      </c>
      <c r="CM3" s="670">
        <v>2027</v>
      </c>
      <c r="CN3" s="670">
        <v>2028</v>
      </c>
      <c r="CO3" s="670">
        <v>2029</v>
      </c>
      <c r="CP3" s="670">
        <v>2030</v>
      </c>
      <c r="CQ3" s="670">
        <v>2031</v>
      </c>
      <c r="CR3" s="670">
        <v>2032</v>
      </c>
      <c r="CS3" s="670">
        <v>2033</v>
      </c>
      <c r="CT3" s="670">
        <v>2034</v>
      </c>
      <c r="CU3" s="670">
        <v>2035</v>
      </c>
      <c r="CV3" s="670">
        <v>2036</v>
      </c>
      <c r="CW3" s="670">
        <v>2037</v>
      </c>
      <c r="CX3" s="670">
        <v>2038</v>
      </c>
      <c r="CY3" s="670">
        <v>2039</v>
      </c>
      <c r="CZ3" s="670">
        <v>2040</v>
      </c>
      <c r="DA3" s="670">
        <v>2041</v>
      </c>
      <c r="DB3" s="670">
        <v>2042</v>
      </c>
      <c r="DC3" s="670">
        <v>2043</v>
      </c>
      <c r="DD3" s="670">
        <v>2044</v>
      </c>
      <c r="DE3" s="670">
        <v>2045</v>
      </c>
      <c r="DF3" s="670">
        <v>2046</v>
      </c>
      <c r="DG3" s="670">
        <v>2047</v>
      </c>
      <c r="DH3" s="670">
        <v>2048</v>
      </c>
      <c r="DI3" s="670">
        <v>2049</v>
      </c>
      <c r="DJ3" s="670">
        <v>2050</v>
      </c>
      <c r="DK3" s="670">
        <v>2051</v>
      </c>
      <c r="DL3" s="670">
        <v>2052</v>
      </c>
      <c r="DM3" s="670">
        <v>2053</v>
      </c>
      <c r="DN3" s="670">
        <v>2054</v>
      </c>
      <c r="DO3" s="670">
        <v>2055</v>
      </c>
      <c r="DP3" s="670">
        <v>2056</v>
      </c>
      <c r="DQ3" s="670">
        <v>2057</v>
      </c>
      <c r="DR3" s="670">
        <v>2058</v>
      </c>
      <c r="DS3" s="670">
        <v>2059</v>
      </c>
      <c r="DT3" s="670">
        <v>2060</v>
      </c>
      <c r="DU3" s="670">
        <v>2061</v>
      </c>
      <c r="DV3" s="670">
        <v>2062</v>
      </c>
      <c r="DW3" s="670">
        <v>2063</v>
      </c>
      <c r="DX3" s="670">
        <v>2064</v>
      </c>
      <c r="DY3" s="670">
        <v>2065</v>
      </c>
      <c r="DZ3" s="670">
        <v>2066</v>
      </c>
      <c r="EA3" s="670">
        <v>2067</v>
      </c>
      <c r="EB3" s="670">
        <v>2068</v>
      </c>
      <c r="EC3" s="670">
        <v>2069</v>
      </c>
      <c r="ED3" s="669">
        <v>2070</v>
      </c>
      <c r="EE3" s="678"/>
      <c r="EF3" s="678"/>
      <c r="EG3" s="678"/>
      <c r="EI3" s="670">
        <v>2020</v>
      </c>
      <c r="EJ3" s="670">
        <v>2021</v>
      </c>
      <c r="EK3" s="670">
        <v>2022</v>
      </c>
      <c r="EL3" s="670">
        <v>2023</v>
      </c>
      <c r="EM3" s="670">
        <v>2024</v>
      </c>
      <c r="EN3" s="670">
        <v>2025</v>
      </c>
      <c r="EO3" s="670">
        <v>2026</v>
      </c>
      <c r="EP3" s="670">
        <v>2027</v>
      </c>
      <c r="EQ3" s="670">
        <v>2028</v>
      </c>
      <c r="ER3" s="670">
        <v>2029</v>
      </c>
      <c r="ES3" s="670">
        <v>2030</v>
      </c>
      <c r="ET3" s="670">
        <v>2031</v>
      </c>
      <c r="EU3" s="670">
        <v>2032</v>
      </c>
      <c r="EV3" s="670">
        <v>2033</v>
      </c>
      <c r="EW3" s="670">
        <v>2034</v>
      </c>
      <c r="EX3" s="670">
        <v>2035</v>
      </c>
      <c r="EY3" s="670">
        <v>2036</v>
      </c>
      <c r="EZ3" s="670">
        <v>2037</v>
      </c>
      <c r="FA3" s="670">
        <v>2038</v>
      </c>
      <c r="FB3" s="670">
        <v>2039</v>
      </c>
      <c r="FC3" s="670">
        <v>2040</v>
      </c>
      <c r="FD3" s="670">
        <v>2041</v>
      </c>
      <c r="FE3" s="670">
        <v>2042</v>
      </c>
      <c r="FF3" s="670">
        <v>2043</v>
      </c>
      <c r="FG3" s="670">
        <v>2044</v>
      </c>
      <c r="FH3" s="670">
        <v>2045</v>
      </c>
      <c r="FI3" s="670">
        <v>2046</v>
      </c>
      <c r="FJ3" s="670">
        <v>2047</v>
      </c>
      <c r="FK3" s="670">
        <v>2048</v>
      </c>
      <c r="FL3" s="670">
        <v>2049</v>
      </c>
      <c r="FM3" s="670">
        <v>2050</v>
      </c>
      <c r="FN3" s="670">
        <v>2051</v>
      </c>
      <c r="FO3" s="670">
        <v>2052</v>
      </c>
      <c r="FP3" s="670">
        <v>2053</v>
      </c>
      <c r="FQ3" s="670">
        <v>2054</v>
      </c>
      <c r="FR3" s="670">
        <v>2055</v>
      </c>
      <c r="FS3" s="670">
        <v>2056</v>
      </c>
      <c r="FT3" s="670">
        <v>2057</v>
      </c>
      <c r="FU3" s="670">
        <v>2058</v>
      </c>
      <c r="FV3" s="670">
        <v>2059</v>
      </c>
      <c r="FW3" s="670">
        <v>2060</v>
      </c>
      <c r="FX3" s="670">
        <v>2061</v>
      </c>
      <c r="FY3" s="670">
        <v>2062</v>
      </c>
      <c r="FZ3" s="670">
        <v>2063</v>
      </c>
      <c r="GA3" s="670">
        <v>2064</v>
      </c>
      <c r="GB3" s="670">
        <v>2065</v>
      </c>
      <c r="GC3" s="670">
        <v>2066</v>
      </c>
      <c r="GD3" s="670">
        <v>2067</v>
      </c>
      <c r="GE3" s="670">
        <v>2068</v>
      </c>
      <c r="GF3" s="670">
        <v>2069</v>
      </c>
      <c r="GG3" s="669">
        <v>2070</v>
      </c>
    </row>
    <row r="4" spans="1:189" s="653" customFormat="1" ht="15" customHeight="1" thickBot="1">
      <c r="C4" s="763" t="s">
        <v>364</v>
      </c>
      <c r="D4" s="667"/>
      <c r="E4" s="665"/>
      <c r="F4" s="665">
        <v>3.0083390155726253E-3</v>
      </c>
      <c r="G4" s="665">
        <v>4.5956945204118499E-3</v>
      </c>
      <c r="H4" s="665">
        <v>3.9095680690328233E-3</v>
      </c>
      <c r="I4" s="665">
        <v>1.5309334652850726E-3</v>
      </c>
      <c r="J4" s="665">
        <v>1.7210619467957211E-3</v>
      </c>
      <c r="K4" s="665">
        <v>6.4736764480312348E-4</v>
      </c>
      <c r="L4" s="665">
        <v>-5.3148491740484527E-4</v>
      </c>
      <c r="M4" s="665">
        <v>-4.7931703814442506E-3</v>
      </c>
      <c r="N4" s="665">
        <v>-7.2341462919757737E-3</v>
      </c>
      <c r="O4" s="665">
        <v>-6.6392713832939265E-3</v>
      </c>
      <c r="P4" s="665">
        <v>-6.476564137488261E-3</v>
      </c>
      <c r="Q4" s="665">
        <v>-4.0718530091150285E-3</v>
      </c>
      <c r="R4" s="665">
        <v>-3.6793261086521534E-3</v>
      </c>
      <c r="S4" s="665">
        <v>-2.9423624949241056E-3</v>
      </c>
      <c r="T4" s="665">
        <v>-2.44574747668172E-3</v>
      </c>
      <c r="U4" s="665">
        <v>-4.950846482444371E-4</v>
      </c>
      <c r="V4" s="665">
        <v>-1.0358239423350069E-3</v>
      </c>
      <c r="W4" s="665">
        <v>-3.2796484873878762E-4</v>
      </c>
      <c r="X4" s="681"/>
      <c r="Y4" s="681"/>
      <c r="Z4" s="681"/>
      <c r="AA4" s="681"/>
      <c r="AC4" s="665"/>
      <c r="AD4" s="665"/>
      <c r="AE4" s="665"/>
      <c r="AF4" s="665"/>
      <c r="AG4" s="665"/>
      <c r="AH4" s="665"/>
      <c r="AI4" s="665"/>
      <c r="AJ4" s="665"/>
      <c r="AK4" s="665"/>
      <c r="AL4" s="665"/>
      <c r="AM4" s="665"/>
      <c r="AN4" s="665"/>
      <c r="AO4" s="665"/>
      <c r="AP4" s="665"/>
      <c r="AQ4" s="665"/>
      <c r="AR4" s="665"/>
      <c r="AS4" s="665"/>
      <c r="AT4" s="665"/>
      <c r="AU4" s="665"/>
      <c r="AV4" s="665"/>
      <c r="AW4" s="665"/>
      <c r="AX4" s="665"/>
      <c r="AY4" s="665"/>
      <c r="AZ4" s="665"/>
      <c r="BA4" s="665"/>
      <c r="BB4" s="665"/>
      <c r="BC4" s="665"/>
      <c r="BD4" s="665"/>
      <c r="BE4" s="665"/>
      <c r="BF4" s="665"/>
      <c r="BG4" s="665"/>
      <c r="BH4" s="665"/>
      <c r="BI4" s="665"/>
      <c r="BJ4" s="665"/>
      <c r="BK4" s="665"/>
      <c r="BL4" s="665"/>
      <c r="BM4" s="665"/>
      <c r="BN4" s="665"/>
      <c r="BO4" s="665"/>
      <c r="BP4" s="665"/>
      <c r="BQ4" s="666"/>
      <c r="BR4" s="666"/>
      <c r="BS4" s="666"/>
      <c r="BT4" s="666"/>
      <c r="BU4" s="666"/>
      <c r="BV4" s="666"/>
      <c r="BW4" s="666"/>
      <c r="BX4" s="764"/>
      <c r="BY4" s="765"/>
      <c r="BZ4" s="766"/>
      <c r="CA4" s="767"/>
      <c r="CB4" s="768"/>
      <c r="CC4" s="768"/>
      <c r="CD4" s="768"/>
    </row>
    <row r="5" spans="1:189" s="653" customFormat="1" ht="15" customHeight="1">
      <c r="B5" s="1798" t="s">
        <v>365</v>
      </c>
      <c r="C5" s="769">
        <v>1.7999999999999999E-2</v>
      </c>
      <c r="D5" s="667"/>
      <c r="E5" s="665"/>
      <c r="F5" s="665"/>
      <c r="G5" s="665"/>
      <c r="H5" s="665"/>
      <c r="I5" s="665"/>
      <c r="J5" s="665"/>
      <c r="K5" s="665"/>
      <c r="L5" s="665"/>
      <c r="M5" s="665"/>
      <c r="N5" s="665"/>
      <c r="O5" s="665"/>
      <c r="P5" s="665"/>
      <c r="Q5" s="665"/>
      <c r="R5" s="665"/>
      <c r="S5" s="665"/>
      <c r="T5" s="665"/>
      <c r="U5" s="665"/>
      <c r="V5" s="665"/>
      <c r="W5" s="666"/>
      <c r="X5" s="681"/>
      <c r="Y5" s="681"/>
      <c r="Z5" s="681"/>
      <c r="AA5" s="681"/>
      <c r="AB5" s="782"/>
      <c r="AC5" s="880">
        <v>-1.0586434699622144E-2</v>
      </c>
      <c r="AD5" s="665">
        <v>-3.1119675947046954E-3</v>
      </c>
      <c r="AE5" s="665">
        <v>-1.9519077753533121E-3</v>
      </c>
      <c r="AF5" s="665">
        <v>-1.8791655215635306E-3</v>
      </c>
      <c r="AG5" s="665">
        <v>-2.0464241622086543E-3</v>
      </c>
      <c r="AH5" s="665">
        <v>-3.1954118887767002E-3</v>
      </c>
      <c r="AI5" s="665">
        <v>-3.4877278952703261E-3</v>
      </c>
      <c r="AJ5" s="665">
        <v>-3.6074871242666173E-3</v>
      </c>
      <c r="AK5" s="665">
        <v>-3.536981424233504E-3</v>
      </c>
      <c r="AL5" s="665">
        <v>-3.2469319208500436E-3</v>
      </c>
      <c r="AM5" s="665">
        <v>-2.7287849188214197E-3</v>
      </c>
      <c r="AN5" s="665">
        <v>-2.0828840955273431E-3</v>
      </c>
      <c r="AO5" s="665">
        <v>-1.383561541509426E-3</v>
      </c>
      <c r="AP5" s="665">
        <v>-1.031609107014192E-3</v>
      </c>
      <c r="AQ5" s="665">
        <v>-5.9488392029488635E-4</v>
      </c>
      <c r="AR5" s="665">
        <v>-6.555247953365928E-5</v>
      </c>
      <c r="AS5" s="665">
        <v>5.9155021419096676E-4</v>
      </c>
      <c r="AT5" s="665">
        <v>1.2604194358662724E-3</v>
      </c>
      <c r="AU5" s="665">
        <v>1.9932761652397823E-3</v>
      </c>
      <c r="AV5" s="665">
        <v>2.8290996286850778E-3</v>
      </c>
      <c r="AW5" s="665">
        <v>3.6010681342762141E-3</v>
      </c>
      <c r="AX5" s="665">
        <v>4.38142936534619E-3</v>
      </c>
      <c r="AY5" s="665">
        <v>5.0839686105432491E-3</v>
      </c>
      <c r="AZ5" s="665">
        <v>5.7062987648264785E-3</v>
      </c>
      <c r="BA5" s="665">
        <v>6.3239405591691555E-3</v>
      </c>
      <c r="BB5" s="665">
        <v>6.9794710162799645E-3</v>
      </c>
      <c r="BC5" s="665">
        <v>7.6737008401971951E-3</v>
      </c>
      <c r="BD5" s="665">
        <v>8.3621015494622641E-3</v>
      </c>
      <c r="BE5" s="665">
        <v>9.0383236781424042E-3</v>
      </c>
      <c r="BF5" s="665">
        <v>9.7152176395965129E-3</v>
      </c>
      <c r="BG5" s="665">
        <v>1.0231126571486102E-2</v>
      </c>
      <c r="BH5" s="665">
        <v>1.0815903317562131E-2</v>
      </c>
      <c r="BI5" s="665">
        <v>1.147587514251476E-2</v>
      </c>
      <c r="BJ5" s="665">
        <v>1.2137235410220229E-2</v>
      </c>
      <c r="BK5" s="665">
        <v>1.2748562194938751E-2</v>
      </c>
      <c r="BL5" s="665">
        <v>1.3314326638711724E-2</v>
      </c>
      <c r="BM5" s="665">
        <v>1.3852856595255841E-2</v>
      </c>
      <c r="BN5" s="665">
        <v>1.436462741437132E-2</v>
      </c>
      <c r="BO5" s="665">
        <v>1.4886297355536496E-2</v>
      </c>
      <c r="BP5" s="665">
        <v>1.5364814762929821E-2</v>
      </c>
      <c r="BQ5" s="665">
        <v>1.5800193899926956E-2</v>
      </c>
      <c r="BR5" s="665">
        <v>1.6184512978097892E-2</v>
      </c>
      <c r="BS5" s="665">
        <v>1.6507356615753047E-2</v>
      </c>
      <c r="BT5" s="665">
        <v>1.6903445283662694E-2</v>
      </c>
      <c r="BU5" s="665">
        <v>1.7143009821536201E-2</v>
      </c>
      <c r="BV5" s="665">
        <v>1.7302422951271573E-2</v>
      </c>
      <c r="BW5" s="665">
        <v>1.7417010964196608E-2</v>
      </c>
      <c r="BX5" s="665">
        <v>1.7512024581841243E-2</v>
      </c>
      <c r="BY5" s="665">
        <v>1.7545815415296262E-2</v>
      </c>
      <c r="BZ5" s="665">
        <v>1.7539077523793065E-2</v>
      </c>
      <c r="CA5" s="664">
        <v>1.7472677220440866E-2</v>
      </c>
      <c r="CB5" s="782"/>
      <c r="CC5" s="782"/>
      <c r="CD5" s="782"/>
      <c r="CF5" s="887">
        <v>-1.0527201642061029E-2</v>
      </c>
      <c r="CG5" s="883">
        <v>-4.7956571655625724E-3</v>
      </c>
      <c r="CH5" s="883">
        <v>-4.6134404121543349E-3</v>
      </c>
      <c r="CI5" s="883">
        <v>-5.1192112175765248E-3</v>
      </c>
      <c r="CJ5" s="883">
        <v>-5.5714823847392569E-3</v>
      </c>
      <c r="CK5" s="883">
        <v>-7.0299877695947366E-3</v>
      </c>
      <c r="CL5" s="883">
        <v>-7.7267074961301085E-3</v>
      </c>
      <c r="CM5" s="883">
        <v>-8.2683503818480608E-3</v>
      </c>
      <c r="CN5" s="883">
        <v>-8.5848809796006675E-3</v>
      </c>
      <c r="CO5" s="883">
        <v>-8.6596863774822119E-3</v>
      </c>
      <c r="CP5" s="883">
        <v>-8.5791125423752557E-3</v>
      </c>
      <c r="CQ5" s="883">
        <v>-8.2831944634023102E-3</v>
      </c>
      <c r="CR5" s="883">
        <v>-8.0082059766473923E-3</v>
      </c>
      <c r="CS5" s="883">
        <v>-7.9366943537640677E-3</v>
      </c>
      <c r="CT5" s="883">
        <v>-7.8308102513861E-3</v>
      </c>
      <c r="CU5" s="883">
        <v>-7.4736146523575464E-3</v>
      </c>
      <c r="CV5" s="883">
        <v>-6.9227561762385814E-3</v>
      </c>
      <c r="CW5" s="883">
        <v>-6.3945595441708969E-3</v>
      </c>
      <c r="CX5" s="883">
        <v>-5.6998338891925404E-3</v>
      </c>
      <c r="CY5" s="883">
        <v>-4.8992428933521126E-3</v>
      </c>
      <c r="CZ5" s="883">
        <v>-4.2659638424538959E-3</v>
      </c>
      <c r="DA5" s="883">
        <v>-3.5377150546510305E-3</v>
      </c>
      <c r="DB5" s="883">
        <v>-2.8794758688879818E-3</v>
      </c>
      <c r="DC5" s="883">
        <v>-2.3231918509870053E-3</v>
      </c>
      <c r="DD5" s="883">
        <v>-1.769565636756093E-3</v>
      </c>
      <c r="DE5" s="883">
        <v>-1.1814522901228697E-3</v>
      </c>
      <c r="DF5" s="883">
        <v>-5.509097953283193E-4</v>
      </c>
      <c r="DG5" s="883">
        <v>6.4467952116620264E-5</v>
      </c>
      <c r="DH5" s="883">
        <v>6.7016924760497643E-4</v>
      </c>
      <c r="DI5" s="883">
        <v>1.3587950361022283E-3</v>
      </c>
      <c r="DJ5" s="883">
        <v>1.7947304000092285E-3</v>
      </c>
      <c r="DK5" s="883">
        <v>2.3023384142954462E-3</v>
      </c>
      <c r="DL5" s="883">
        <v>2.9859516135717495E-3</v>
      </c>
      <c r="DM5" s="883">
        <v>3.5720971589140588E-3</v>
      </c>
      <c r="DN5" s="883">
        <v>4.2031509374910458E-3</v>
      </c>
      <c r="DO5" s="883">
        <v>4.6868011420038574E-3</v>
      </c>
      <c r="DP5" s="883">
        <v>5.1483771596590733E-3</v>
      </c>
      <c r="DQ5" s="883">
        <v>5.6886944845489923E-3</v>
      </c>
      <c r="DR5" s="883">
        <v>6.127672114912483E-3</v>
      </c>
      <c r="DS5" s="883">
        <v>6.5445651598669552E-3</v>
      </c>
      <c r="DT5" s="883">
        <v>7.0105230553335202E-3</v>
      </c>
      <c r="DU5" s="883">
        <v>7.3101732105802925E-3</v>
      </c>
      <c r="DV5" s="883">
        <v>7.630068547380825E-3</v>
      </c>
      <c r="DW5" s="883">
        <v>8.0168373550520561E-3</v>
      </c>
      <c r="DX5" s="883">
        <v>8.2573302251960912E-3</v>
      </c>
      <c r="DY5" s="883">
        <v>8.423927796301009E-3</v>
      </c>
      <c r="DZ5" s="883">
        <v>8.4451391505210582E-3</v>
      </c>
      <c r="EA5" s="883">
        <v>8.5277002193435425E-3</v>
      </c>
      <c r="EB5" s="883">
        <v>8.5542238711911051E-3</v>
      </c>
      <c r="EC5" s="883">
        <v>8.5381108340939205E-3</v>
      </c>
      <c r="ED5" s="884">
        <v>8.4634548571955737E-3</v>
      </c>
      <c r="EE5" s="782"/>
      <c r="EF5" s="782"/>
      <c r="EG5" s="782"/>
      <c r="EI5" s="887">
        <v>-1.0586434699622144E-2</v>
      </c>
      <c r="EJ5" s="883">
        <v>-4.6998095306454157E-3</v>
      </c>
      <c r="EK5" s="883">
        <v>-4.1586025786523595E-3</v>
      </c>
      <c r="EL5" s="883">
        <v>-4.3315104072859656E-3</v>
      </c>
      <c r="EM5" s="883">
        <v>-4.617407590921413E-3</v>
      </c>
      <c r="EN5" s="883">
        <v>-5.5697372134928536E-3</v>
      </c>
      <c r="EO5" s="883">
        <v>-6.0049606089017105E-3</v>
      </c>
      <c r="EP5" s="883">
        <v>-6.3278513756083454E-3</v>
      </c>
      <c r="EQ5" s="883">
        <v>-6.4948878744877925E-3</v>
      </c>
      <c r="ER5" s="883">
        <v>-6.491458016178453E-3</v>
      </c>
      <c r="ES5" s="883">
        <v>-6.3197513203585853E-3</v>
      </c>
      <c r="ET5" s="883">
        <v>-6.0528097351121024E-3</v>
      </c>
      <c r="EU5" s="883">
        <v>-5.7047746672004296E-3</v>
      </c>
      <c r="EV5" s="883">
        <v>-5.6445234043363823E-3</v>
      </c>
      <c r="EW5" s="883">
        <v>-5.5280426919736003E-3</v>
      </c>
      <c r="EX5" s="883">
        <v>-5.3372313267275873E-3</v>
      </c>
      <c r="EY5" s="883">
        <v>-5.0398673393455551E-3</v>
      </c>
      <c r="EZ5" s="883">
        <v>-4.7401436100794891E-3</v>
      </c>
      <c r="FA5" s="883">
        <v>-4.3892776482402918E-3</v>
      </c>
      <c r="FB5" s="883">
        <v>-3.939107941584058E-3</v>
      </c>
      <c r="FC5" s="883">
        <v>-3.5425052778574051E-3</v>
      </c>
      <c r="FD5" s="883">
        <v>-3.1440579728994056E-3</v>
      </c>
      <c r="FE5" s="883">
        <v>-2.825278945796067E-3</v>
      </c>
      <c r="FF5" s="883">
        <v>-2.5791764555094243E-3</v>
      </c>
      <c r="FG5" s="883">
        <v>-2.3439139839336876E-3</v>
      </c>
      <c r="FH5" s="883">
        <v>-2.07024951807952E-3</v>
      </c>
      <c r="FI5" s="883">
        <v>-1.745691002593891E-3</v>
      </c>
      <c r="FJ5" s="883">
        <v>-1.4027204335214788E-3</v>
      </c>
      <c r="FK5" s="883">
        <v>-1.0627709583055645E-3</v>
      </c>
      <c r="FL5" s="883">
        <v>-7.1159925959521364E-4</v>
      </c>
      <c r="FM5" s="883">
        <v>-5.1907316957104654E-4</v>
      </c>
      <c r="FN5" s="883">
        <v>-2.4720506420311539E-4</v>
      </c>
      <c r="FO5" s="883">
        <v>1.0011452145790301E-4</v>
      </c>
      <c r="FP5" s="883">
        <v>4.5253551000354331E-4</v>
      </c>
      <c r="FQ5" s="883">
        <v>7.8937764185027515E-4</v>
      </c>
      <c r="FR5" s="883">
        <v>1.1163264875773127E-3</v>
      </c>
      <c r="FS5" s="883">
        <v>1.4338893382306178E-3</v>
      </c>
      <c r="FT5" s="883">
        <v>1.7496239982294215E-3</v>
      </c>
      <c r="FU5" s="883">
        <v>2.0756355540449689E-3</v>
      </c>
      <c r="FV5" s="883">
        <v>2.3779929542009082E-3</v>
      </c>
      <c r="FW5" s="883">
        <v>2.6586363123062007E-3</v>
      </c>
      <c r="FX5" s="883">
        <v>2.8946986786280021E-3</v>
      </c>
      <c r="FY5" s="883">
        <v>3.0902486325784656E-3</v>
      </c>
      <c r="FZ5" s="883">
        <v>3.3601619230488877E-3</v>
      </c>
      <c r="GA5" s="883">
        <v>3.4958922369959511E-3</v>
      </c>
      <c r="GB5" s="883">
        <v>3.5545112586093525E-3</v>
      </c>
      <c r="GC5" s="883">
        <v>3.5819250112593959E-3</v>
      </c>
      <c r="GD5" s="883">
        <v>3.6000379125071119E-3</v>
      </c>
      <c r="GE5" s="883">
        <v>3.5668780529286986E-3</v>
      </c>
      <c r="GF5" s="883">
        <v>3.4994735870816918E-3</v>
      </c>
      <c r="GG5" s="884">
        <v>3.4019314846722298E-3</v>
      </c>
    </row>
    <row r="6" spans="1:189" s="653" customFormat="1">
      <c r="B6" s="1799"/>
      <c r="C6" s="663">
        <v>1.4999999999999999E-2</v>
      </c>
      <c r="D6" s="662"/>
      <c r="E6" s="660"/>
      <c r="F6" s="660"/>
      <c r="G6" s="660"/>
      <c r="H6" s="660"/>
      <c r="I6" s="660"/>
      <c r="J6" s="660"/>
      <c r="K6" s="660"/>
      <c r="L6" s="660"/>
      <c r="M6" s="660"/>
      <c r="N6" s="660"/>
      <c r="O6" s="660"/>
      <c r="P6" s="660"/>
      <c r="Q6" s="660"/>
      <c r="R6" s="660"/>
      <c r="S6" s="660"/>
      <c r="T6" s="660"/>
      <c r="U6" s="660"/>
      <c r="V6" s="660"/>
      <c r="W6" s="661"/>
      <c r="X6" s="681"/>
      <c r="Y6" s="681"/>
      <c r="Z6" s="681"/>
      <c r="AA6" s="681"/>
      <c r="AB6" s="782"/>
      <c r="AC6" s="881">
        <v>-1.0586434699622144E-2</v>
      </c>
      <c r="AD6" s="660">
        <v>-3.1119675947046954E-3</v>
      </c>
      <c r="AE6" s="660">
        <v>-1.9519077753533121E-3</v>
      </c>
      <c r="AF6" s="660">
        <v>-1.8791655215635306E-3</v>
      </c>
      <c r="AG6" s="660">
        <v>-2.0464241622086543E-3</v>
      </c>
      <c r="AH6" s="660">
        <v>-2.959022252985305E-3</v>
      </c>
      <c r="AI6" s="660">
        <v>-3.2329024235466242E-3</v>
      </c>
      <c r="AJ6" s="660">
        <v>-3.3696701371291604E-3</v>
      </c>
      <c r="AK6" s="660">
        <v>-3.3665522601681597E-3</v>
      </c>
      <c r="AL6" s="660">
        <v>-3.1832535411152607E-3</v>
      </c>
      <c r="AM6" s="660">
        <v>-2.8377647244040571E-3</v>
      </c>
      <c r="AN6" s="660">
        <v>-2.4216939548874217E-3</v>
      </c>
      <c r="AO6" s="660">
        <v>-1.9552910467393603E-3</v>
      </c>
      <c r="AP6" s="660">
        <v>-1.8453114207801491E-3</v>
      </c>
      <c r="AQ6" s="660">
        <v>-1.6600893152069196E-3</v>
      </c>
      <c r="AR6" s="660">
        <v>-1.3807516176723156E-3</v>
      </c>
      <c r="AS6" s="660">
        <v>-9.6811648297895347E-4</v>
      </c>
      <c r="AT6" s="660">
        <v>-5.3819516194875128E-4</v>
      </c>
      <c r="AU6" s="660">
        <v>-3.7614190989632146E-5</v>
      </c>
      <c r="AV6" s="660">
        <v>5.7803962768787631E-4</v>
      </c>
      <c r="AW6" s="660">
        <v>1.138829924699214E-3</v>
      </c>
      <c r="AX6" s="660">
        <v>1.7159297371912574E-3</v>
      </c>
      <c r="AY6" s="660">
        <v>2.2230148722995335E-3</v>
      </c>
      <c r="AZ6" s="660">
        <v>2.6567708614807783E-3</v>
      </c>
      <c r="BA6" s="660">
        <v>3.0901535705491479E-3</v>
      </c>
      <c r="BB6" s="660">
        <v>3.5689269499587783E-3</v>
      </c>
      <c r="BC6" s="660">
        <v>4.0905899642875998E-3</v>
      </c>
      <c r="BD6" s="660">
        <v>4.6146997257539568E-3</v>
      </c>
      <c r="BE6" s="660">
        <v>5.1371319144605798E-3</v>
      </c>
      <c r="BF6" s="660">
        <v>5.6625251388003339E-3</v>
      </c>
      <c r="BG6" s="660">
        <v>5.9671928514153094E-3</v>
      </c>
      <c r="BH6" s="660">
        <v>6.4171366543033792E-3</v>
      </c>
      <c r="BI6" s="660">
        <v>6.9714651896006785E-3</v>
      </c>
      <c r="BJ6" s="660">
        <v>7.5376173199489249E-3</v>
      </c>
      <c r="BK6" s="660">
        <v>8.0609157413096266E-3</v>
      </c>
      <c r="BL6" s="660">
        <v>8.5463329926251386E-3</v>
      </c>
      <c r="BM6" s="660">
        <v>9.0140534301483E-3</v>
      </c>
      <c r="BN6" s="660">
        <v>9.4630793399281266E-3</v>
      </c>
      <c r="BO6" s="660">
        <v>9.9240189420571612E-3</v>
      </c>
      <c r="BP6" s="660">
        <v>1.0349754535049549E-2</v>
      </c>
      <c r="BQ6" s="660">
        <v>1.0731238939287471E-2</v>
      </c>
      <c r="BR6" s="660">
        <v>1.1064102925499697E-2</v>
      </c>
      <c r="BS6" s="660">
        <v>1.1340113411633351E-2</v>
      </c>
      <c r="BT6" s="660">
        <v>1.1695002066977531E-2</v>
      </c>
      <c r="BU6" s="660">
        <v>1.1901416651152838E-2</v>
      </c>
      <c r="BV6" s="660">
        <v>1.203126318011144E-2</v>
      </c>
      <c r="BW6" s="660">
        <v>1.2120358987007987E-2</v>
      </c>
      <c r="BX6" s="660">
        <v>1.2196787621423705E-2</v>
      </c>
      <c r="BY6" s="660">
        <v>1.2215670149218413E-2</v>
      </c>
      <c r="BZ6" s="660">
        <v>1.2196850928861511E-2</v>
      </c>
      <c r="CA6" s="659">
        <v>1.2001101895781061E-2</v>
      </c>
      <c r="CB6" s="782"/>
      <c r="CC6" s="782"/>
      <c r="CD6" s="782"/>
      <c r="CE6" s="775"/>
      <c r="CF6" s="888">
        <v>-1.0527201642061029E-2</v>
      </c>
      <c r="CG6" s="773">
        <v>-4.7956571655625724E-3</v>
      </c>
      <c r="CH6" s="773">
        <v>-4.6134404121543349E-3</v>
      </c>
      <c r="CI6" s="773">
        <v>-5.1192112175765248E-3</v>
      </c>
      <c r="CJ6" s="773">
        <v>-5.5714823847392569E-3</v>
      </c>
      <c r="CK6" s="773">
        <v>-6.7577083760080314E-3</v>
      </c>
      <c r="CL6" s="773">
        <v>-7.4481904290614187E-3</v>
      </c>
      <c r="CM6" s="773">
        <v>-8.0112318100718505E-3</v>
      </c>
      <c r="CN6" s="773">
        <v>-8.3702243578759605E-3</v>
      </c>
      <c r="CO6" s="773">
        <v>-8.5370147164858801E-3</v>
      </c>
      <c r="CP6" s="773">
        <v>-8.5964061740652353E-3</v>
      </c>
      <c r="CQ6" s="773">
        <v>-8.5358268348975086E-3</v>
      </c>
      <c r="CR6" s="773">
        <v>-8.4469091831874954E-3</v>
      </c>
      <c r="CS6" s="773">
        <v>-8.6480482729388297E-3</v>
      </c>
      <c r="CT6" s="773">
        <v>-8.6042293012306426E-3</v>
      </c>
      <c r="CU6" s="773">
        <v>-8.5011977795291238E-3</v>
      </c>
      <c r="CV6" s="773">
        <v>-8.2938851313023587E-3</v>
      </c>
      <c r="CW6" s="773">
        <v>-7.8994796637549825E-3</v>
      </c>
      <c r="CX6" s="773">
        <v>-7.5414361140360431E-3</v>
      </c>
      <c r="CY6" s="773">
        <v>-6.9549880731340497E-3</v>
      </c>
      <c r="CZ6" s="773">
        <v>-6.529295183741457E-3</v>
      </c>
      <c r="DA6" s="773">
        <v>-6.0000007589228188E-3</v>
      </c>
      <c r="DB6" s="773">
        <v>-5.5332541077899866E-3</v>
      </c>
      <c r="DC6" s="773">
        <v>-5.1621447223699213E-3</v>
      </c>
      <c r="DD6" s="773">
        <v>-4.7866340573070876E-3</v>
      </c>
      <c r="DE6" s="773">
        <v>-4.3676516501813534E-3</v>
      </c>
      <c r="DF6" s="773">
        <v>-3.900477570967037E-3</v>
      </c>
      <c r="DG6" s="773">
        <v>-3.4391167107512555E-3</v>
      </c>
      <c r="DH6" s="773">
        <v>-2.9780695073869379E-3</v>
      </c>
      <c r="DI6" s="773">
        <v>-2.5298798897955554E-3</v>
      </c>
      <c r="DJ6" s="773">
        <v>-2.1990264967964579E-3</v>
      </c>
      <c r="DK6" s="773">
        <v>-1.8230100266064531E-3</v>
      </c>
      <c r="DL6" s="773">
        <v>-1.3416639242957162E-3</v>
      </c>
      <c r="DM6" s="773">
        <v>-7.4906261498045024E-4</v>
      </c>
      <c r="DN6" s="773">
        <v>-3.063257057757951E-4</v>
      </c>
      <c r="DO6" s="773">
        <v>9.459740600401001E-5</v>
      </c>
      <c r="DP6" s="773">
        <v>5.8037060532031837E-4</v>
      </c>
      <c r="DQ6" s="773">
        <v>9.4192437041312749E-4</v>
      </c>
      <c r="DR6" s="773">
        <v>1.4152868882983116E-3</v>
      </c>
      <c r="DS6" s="773">
        <v>1.7653048397146265E-3</v>
      </c>
      <c r="DT6" s="773">
        <v>2.1748931826796464E-3</v>
      </c>
      <c r="DU6" s="773">
        <v>2.4236909567356135E-3</v>
      </c>
      <c r="DV6" s="773">
        <v>2.6961980083178294E-3</v>
      </c>
      <c r="DW6" s="773">
        <v>3.0392864437670114E-3</v>
      </c>
      <c r="DX6" s="773">
        <v>3.2448347985158249E-3</v>
      </c>
      <c r="DY6" s="773">
        <v>3.2794470046797197E-3</v>
      </c>
      <c r="DZ6" s="773">
        <v>3.372647646925922E-3</v>
      </c>
      <c r="EA6" s="773">
        <v>3.433617954996665E-3</v>
      </c>
      <c r="EB6" s="773">
        <v>3.4420670432015049E-3</v>
      </c>
      <c r="EC6" s="773">
        <v>3.4108461965634135E-3</v>
      </c>
      <c r="ED6" s="885">
        <v>3.2226376882451141E-3</v>
      </c>
      <c r="EE6" s="782"/>
      <c r="EF6" s="782"/>
      <c r="EG6" s="782"/>
      <c r="EI6" s="888">
        <v>-1.0586434699622144E-2</v>
      </c>
      <c r="EJ6" s="773">
        <v>-4.6998095306454157E-3</v>
      </c>
      <c r="EK6" s="773">
        <v>-4.1586025786523595E-3</v>
      </c>
      <c r="EL6" s="773">
        <v>-4.3315104072859656E-3</v>
      </c>
      <c r="EM6" s="773">
        <v>-4.617407590921413E-3</v>
      </c>
      <c r="EN6" s="773">
        <v>-5.3332713422653555E-3</v>
      </c>
      <c r="EO6" s="773">
        <v>-5.738609067352185E-3</v>
      </c>
      <c r="EP6" s="773">
        <v>-6.0601767807164642E-3</v>
      </c>
      <c r="EQ6" s="773">
        <v>-6.2724147404741304E-3</v>
      </c>
      <c r="ER6" s="773">
        <v>-6.3444015738049753E-3</v>
      </c>
      <c r="ES6" s="773">
        <v>-6.30486992884427E-3</v>
      </c>
      <c r="ET6" s="773">
        <v>-6.2160463560288481E-3</v>
      </c>
      <c r="EU6" s="773">
        <v>-6.0573587230737524E-3</v>
      </c>
      <c r="EV6" s="773">
        <v>-6.1958359590747469E-3</v>
      </c>
      <c r="EW6" s="773">
        <v>-6.2897796573575804E-3</v>
      </c>
      <c r="EX6" s="773">
        <v>-6.3090089438325725E-3</v>
      </c>
      <c r="EY6" s="773">
        <v>-6.2185077578120751E-3</v>
      </c>
      <c r="EZ6" s="773">
        <v>-6.1215176654492165E-3</v>
      </c>
      <c r="FA6" s="773">
        <v>-5.968651460828589E-3</v>
      </c>
      <c r="FB6" s="773">
        <v>-5.7104947356131364E-3</v>
      </c>
      <c r="FC6" s="773">
        <v>-5.500601170103564E-3</v>
      </c>
      <c r="FD6" s="773">
        <v>-5.2842710361295231E-3</v>
      </c>
      <c r="FE6" s="773">
        <v>-5.1424959693706362E-3</v>
      </c>
      <c r="FF6" s="773">
        <v>-5.0694300352915889E-3</v>
      </c>
      <c r="FG6" s="773">
        <v>-5.005163537388585E-3</v>
      </c>
      <c r="FH6" s="773">
        <v>-4.8974877782984316E-3</v>
      </c>
      <c r="FI6" s="773">
        <v>-4.7365186420560978E-3</v>
      </c>
      <c r="FJ6" s="773">
        <v>-4.5509519473595217E-3</v>
      </c>
      <c r="FK6" s="773">
        <v>-4.3599085286113448E-3</v>
      </c>
      <c r="FL6" s="773">
        <v>-4.1567633663120163E-3</v>
      </c>
      <c r="FM6" s="773">
        <v>-4.1739979361896662E-3</v>
      </c>
      <c r="FN6" s="773">
        <v>-4.035151568119219E-3</v>
      </c>
      <c r="FO6" s="773">
        <v>-3.7949957872519396E-3</v>
      </c>
      <c r="FP6" s="773">
        <v>-3.5402094734012235E-3</v>
      </c>
      <c r="FQ6" s="773">
        <v>-3.2950588351366855E-3</v>
      </c>
      <c r="FR6" s="773">
        <v>-3.05281722321607E-3</v>
      </c>
      <c r="FS6" s="773">
        <v>-2.8111566486575118E-3</v>
      </c>
      <c r="FT6" s="773">
        <v>-2.5625934916685827E-3</v>
      </c>
      <c r="FU6" s="773">
        <v>-2.3030060050075324E-3</v>
      </c>
      <c r="FV6" s="773">
        <v>-2.0585183483962793E-3</v>
      </c>
      <c r="FW6" s="773">
        <v>-1.8369947175686796E-3</v>
      </c>
      <c r="FX6" s="773">
        <v>-1.658370331886469E-3</v>
      </c>
      <c r="FY6" s="773">
        <v>-1.5147727606877465E-3</v>
      </c>
      <c r="FZ6" s="773">
        <v>-1.2908097328234586E-3</v>
      </c>
      <c r="GA6" s="773">
        <v>-1.1939969410959955E-3</v>
      </c>
      <c r="GB6" s="773">
        <v>-1.1721478936523727E-3</v>
      </c>
      <c r="GC6" s="773">
        <v>-1.1760666873259079E-3</v>
      </c>
      <c r="GD6" s="773">
        <v>-1.1827299200236341E-3</v>
      </c>
      <c r="GE6" s="773">
        <v>-1.2359405121761535E-3</v>
      </c>
      <c r="GF6" s="773">
        <v>-1.3212299437662806E-3</v>
      </c>
      <c r="GG6" s="885">
        <v>-1.5524833607228339E-3</v>
      </c>
    </row>
    <row r="7" spans="1:189" s="653" customFormat="1">
      <c r="B7" s="1799"/>
      <c r="C7" s="663">
        <v>1.2999999999999999E-2</v>
      </c>
      <c r="D7" s="662"/>
      <c r="E7" s="660"/>
      <c r="F7" s="660"/>
      <c r="G7" s="660"/>
      <c r="H7" s="660"/>
      <c r="I7" s="660"/>
      <c r="J7" s="660"/>
      <c r="K7" s="660"/>
      <c r="L7" s="660"/>
      <c r="M7" s="660"/>
      <c r="N7" s="660"/>
      <c r="O7" s="660"/>
      <c r="P7" s="660"/>
      <c r="Q7" s="660"/>
      <c r="R7" s="660"/>
      <c r="S7" s="660"/>
      <c r="T7" s="660"/>
      <c r="U7" s="660"/>
      <c r="V7" s="660"/>
      <c r="W7" s="661"/>
      <c r="X7" s="681"/>
      <c r="Y7" s="681"/>
      <c r="Z7" s="681"/>
      <c r="AA7" s="681"/>
      <c r="AB7" s="782"/>
      <c r="AC7" s="881">
        <v>-1.0586434699622144E-2</v>
      </c>
      <c r="AD7" s="660">
        <v>-3.1119675947046954E-3</v>
      </c>
      <c r="AE7" s="660">
        <v>-1.9519077753533121E-3</v>
      </c>
      <c r="AF7" s="660">
        <v>-1.8791655215635306E-3</v>
      </c>
      <c r="AG7" s="660">
        <v>-2.0464241622086543E-3</v>
      </c>
      <c r="AH7" s="660">
        <v>-3.1851455717921417E-3</v>
      </c>
      <c r="AI7" s="660">
        <v>-3.5678064231214612E-3</v>
      </c>
      <c r="AJ7" s="660">
        <v>-3.8215735491763381E-3</v>
      </c>
      <c r="AK7" s="660">
        <v>-3.9630481353807034E-3</v>
      </c>
      <c r="AL7" s="660">
        <v>-3.9554714101777688E-3</v>
      </c>
      <c r="AM7" s="660">
        <v>-3.7807460242134383E-3</v>
      </c>
      <c r="AN7" s="660">
        <v>-3.515558229720217E-3</v>
      </c>
      <c r="AO7" s="660">
        <v>-3.2076615462249547E-3</v>
      </c>
      <c r="AP7" s="660">
        <v>-3.2424348956293925E-3</v>
      </c>
      <c r="AQ7" s="660">
        <v>-3.188086936036949E-3</v>
      </c>
      <c r="AR7" s="660">
        <v>-3.0448970575926437E-3</v>
      </c>
      <c r="AS7" s="660">
        <v>-2.7687812509528398E-3</v>
      </c>
      <c r="AT7" s="660">
        <v>-2.4827153324114559E-3</v>
      </c>
      <c r="AU7" s="660">
        <v>-2.1187724272620501E-3</v>
      </c>
      <c r="AV7" s="660">
        <v>-1.6357245887214378E-3</v>
      </c>
      <c r="AW7" s="660">
        <v>-1.1982532540049939E-3</v>
      </c>
      <c r="AX7" s="660">
        <v>-7.4536830501975571E-4</v>
      </c>
      <c r="AY7" s="660">
        <v>-3.5386464814687879E-4</v>
      </c>
      <c r="AZ7" s="660">
        <v>-3.3290721671574985E-5</v>
      </c>
      <c r="BA7" s="660">
        <v>2.8775874932446266E-4</v>
      </c>
      <c r="BB7" s="660">
        <v>6.6015364829025147E-4</v>
      </c>
      <c r="BC7" s="660">
        <v>1.0862975071783132E-3</v>
      </c>
      <c r="BD7" s="660">
        <v>1.5138947195622865E-3</v>
      </c>
      <c r="BE7" s="660">
        <v>1.9444679186354508E-3</v>
      </c>
      <c r="BF7" s="660">
        <v>2.383104873919295E-3</v>
      </c>
      <c r="BG7" s="660">
        <v>2.6134537264831115E-3</v>
      </c>
      <c r="BH7" s="660">
        <v>2.9867126659683663E-3</v>
      </c>
      <c r="BI7" s="660">
        <v>3.4670134619977089E-3</v>
      </c>
      <c r="BJ7" s="660">
        <v>3.9635774298753812E-3</v>
      </c>
      <c r="BK7" s="660">
        <v>4.4188781204921868E-3</v>
      </c>
      <c r="BL7" s="660">
        <v>4.8413435827835416E-3</v>
      </c>
      <c r="BM7" s="660">
        <v>5.2502917003136584E-3</v>
      </c>
      <c r="BN7" s="660">
        <v>5.6410642034888936E-3</v>
      </c>
      <c r="BO7" s="660">
        <v>6.0483436056691653E-3</v>
      </c>
      <c r="BP7" s="660">
        <v>6.4211473681749509E-3</v>
      </c>
      <c r="BQ7" s="660">
        <v>6.7525112138873411E-3</v>
      </c>
      <c r="BR7" s="660">
        <v>7.042024059115165E-3</v>
      </c>
      <c r="BS7" s="660">
        <v>7.2736225534428822E-3</v>
      </c>
      <c r="BT7" s="660">
        <v>7.5869828230369363E-3</v>
      </c>
      <c r="BU7" s="660">
        <v>7.7555982360244802E-3</v>
      </c>
      <c r="BV7" s="660">
        <v>7.8480763359044525E-3</v>
      </c>
      <c r="BW7" s="660">
        <v>7.9005986417663432E-3</v>
      </c>
      <c r="BX7" s="660">
        <v>7.9445200219303569E-3</v>
      </c>
      <c r="BY7" s="660">
        <v>7.9363633528243549E-3</v>
      </c>
      <c r="BZ7" s="660">
        <v>7.8896863450558519E-3</v>
      </c>
      <c r="CA7" s="659">
        <v>7.786566027076558E-3</v>
      </c>
      <c r="CB7" s="782"/>
      <c r="CC7" s="782"/>
      <c r="CD7" s="782"/>
      <c r="CE7" s="775"/>
      <c r="CF7" s="888">
        <v>-1.0527201642061029E-2</v>
      </c>
      <c r="CG7" s="773">
        <v>-4.7956571655625724E-3</v>
      </c>
      <c r="CH7" s="773">
        <v>-4.6134404121543349E-3</v>
      </c>
      <c r="CI7" s="773">
        <v>-5.1192112175765248E-3</v>
      </c>
      <c r="CJ7" s="773">
        <v>-5.5714823847392569E-3</v>
      </c>
      <c r="CK7" s="773">
        <v>-7.0343019707211352E-3</v>
      </c>
      <c r="CL7" s="773">
        <v>-7.7455710047932003E-3</v>
      </c>
      <c r="CM7" s="773">
        <v>-8.4646992775079533E-3</v>
      </c>
      <c r="CN7" s="773">
        <v>-8.9133623350369784E-3</v>
      </c>
      <c r="CO7" s="773">
        <v>-9.2899092960156693E-3</v>
      </c>
      <c r="CP7" s="773">
        <v>-9.4904396273040315E-3</v>
      </c>
      <c r="CQ7" s="773">
        <v>-9.5786526047894338E-3</v>
      </c>
      <c r="CR7" s="773">
        <v>-9.5850690702797281E-3</v>
      </c>
      <c r="CS7" s="773">
        <v>-9.8754263019380506E-3</v>
      </c>
      <c r="CT7" s="773">
        <v>-1.001487398250886E-2</v>
      </c>
      <c r="CU7" s="773">
        <v>-1.0091794682843269E-2</v>
      </c>
      <c r="CV7" s="773">
        <v>-9.9586931617540175E-3</v>
      </c>
      <c r="CW7" s="773">
        <v>-9.7338336099654366E-3</v>
      </c>
      <c r="CX7" s="773">
        <v>-9.4391789805386983E-3</v>
      </c>
      <c r="CY7" s="773">
        <v>-9.0092495734920008E-3</v>
      </c>
      <c r="CZ7" s="773">
        <v>-8.6333609718921844E-3</v>
      </c>
      <c r="DA7" s="773">
        <v>-8.350487740973217E-3</v>
      </c>
      <c r="DB7" s="773">
        <v>-8.0252381002063611E-3</v>
      </c>
      <c r="DC7" s="773">
        <v>-7.6918747993668379E-3</v>
      </c>
      <c r="DD7" s="773">
        <v>-7.4495049478957853E-3</v>
      </c>
      <c r="DE7" s="773">
        <v>-7.1597815117934449E-3</v>
      </c>
      <c r="DF7" s="773">
        <v>-6.8137591929949559E-3</v>
      </c>
      <c r="DG7" s="773">
        <v>-6.3699631284500069E-3</v>
      </c>
      <c r="DH7" s="773">
        <v>-6.020587592465737E-3</v>
      </c>
      <c r="DI7" s="773">
        <v>-5.580085113557981E-3</v>
      </c>
      <c r="DJ7" s="773">
        <v>-5.4442000593738771E-3</v>
      </c>
      <c r="DK7" s="773">
        <v>-5.0659669031994092E-3</v>
      </c>
      <c r="DL7" s="773">
        <v>-4.6794140375890358E-3</v>
      </c>
      <c r="DM7" s="773">
        <v>-4.1752082087885278E-3</v>
      </c>
      <c r="DN7" s="773">
        <v>-3.8170903137556556E-3</v>
      </c>
      <c r="DO7" s="773">
        <v>-3.398208825543314E-3</v>
      </c>
      <c r="DP7" s="773">
        <v>-3.0897453805538155E-3</v>
      </c>
      <c r="DQ7" s="773">
        <v>-2.7031800985410637E-3</v>
      </c>
      <c r="DR7" s="773">
        <v>-2.3006637513179884E-3</v>
      </c>
      <c r="DS7" s="773">
        <v>-2.0184069784262848E-3</v>
      </c>
      <c r="DT7" s="773">
        <v>-1.6729690370801686E-3</v>
      </c>
      <c r="DU7" s="773">
        <v>-1.3858435042362338E-3</v>
      </c>
      <c r="DV7" s="773">
        <v>-1.2736031933493486E-3</v>
      </c>
      <c r="DW7" s="773">
        <v>-8.8735819129170945E-4</v>
      </c>
      <c r="DX7" s="773">
        <v>-8.356515083373095E-4</v>
      </c>
      <c r="DY7" s="773">
        <v>-7.5228757996764761E-4</v>
      </c>
      <c r="DZ7" s="773">
        <v>-7.0883058428042323E-4</v>
      </c>
      <c r="EA7" s="773">
        <v>-5.941733110063907E-4</v>
      </c>
      <c r="EB7" s="773">
        <v>-6.2915734466875706E-4</v>
      </c>
      <c r="EC7" s="773">
        <v>-7.0112527929067081E-4</v>
      </c>
      <c r="ED7" s="885">
        <v>-8.2975809300339654E-4</v>
      </c>
      <c r="EE7" s="782"/>
      <c r="EF7" s="782"/>
      <c r="EG7" s="782"/>
      <c r="EI7" s="888">
        <v>-1.0586434699622144E-2</v>
      </c>
      <c r="EJ7" s="773">
        <v>-4.6998095306454157E-3</v>
      </c>
      <c r="EK7" s="773">
        <v>-4.1586025786523595E-3</v>
      </c>
      <c r="EL7" s="773">
        <v>-4.3315104072859656E-3</v>
      </c>
      <c r="EM7" s="773">
        <v>-4.617407590921413E-3</v>
      </c>
      <c r="EN7" s="773">
        <v>-5.55978672710844E-3</v>
      </c>
      <c r="EO7" s="773">
        <v>-6.0677026244622401E-3</v>
      </c>
      <c r="EP7" s="773">
        <v>-6.4940138363767386E-3</v>
      </c>
      <c r="EQ7" s="773">
        <v>-6.8327837623902155E-3</v>
      </c>
      <c r="ER7" s="773">
        <v>-7.0588545993759411E-3</v>
      </c>
      <c r="ES7" s="773">
        <v>-7.1643282564279598E-3</v>
      </c>
      <c r="ET7" s="773">
        <v>-7.1898145890097465E-3</v>
      </c>
      <c r="EU7" s="773">
        <v>-7.1584806539225776E-3</v>
      </c>
      <c r="EV7" s="773">
        <v>-7.4129700227208162E-3</v>
      </c>
      <c r="EW7" s="773">
        <v>-7.61057846330776E-3</v>
      </c>
      <c r="EX7" s="773">
        <v>-7.7385811038343244E-3</v>
      </c>
      <c r="EY7" s="773">
        <v>-7.7567373933583039E-3</v>
      </c>
      <c r="EZ7" s="773">
        <v>-7.7784707578019974E-3</v>
      </c>
      <c r="FA7" s="773">
        <v>-7.7399127202950335E-3</v>
      </c>
      <c r="FB7" s="773">
        <v>-7.5934450251521068E-3</v>
      </c>
      <c r="FC7" s="773">
        <v>-7.4899214746524945E-3</v>
      </c>
      <c r="FD7" s="773">
        <v>-7.3804800351353894E-3</v>
      </c>
      <c r="FE7" s="773">
        <v>-7.3422199315870962E-3</v>
      </c>
      <c r="FF7" s="773">
        <v>-7.3702076091347879E-3</v>
      </c>
      <c r="FG7" s="773">
        <v>-7.4068740681819678E-3</v>
      </c>
      <c r="FH7" s="773">
        <v>-7.3964756602577786E-3</v>
      </c>
      <c r="FI7" s="773">
        <v>-7.3257335811222069E-3</v>
      </c>
      <c r="FJ7" s="773">
        <v>-7.2300244544300785E-3</v>
      </c>
      <c r="FK7" s="773">
        <v>-7.1263286999032616E-3</v>
      </c>
      <c r="FL7" s="773">
        <v>-7.0067409929592261E-3</v>
      </c>
      <c r="FM7" s="773">
        <v>-7.0942367299371839E-3</v>
      </c>
      <c r="FN7" s="773">
        <v>-7.03143601603963E-3</v>
      </c>
      <c r="FO7" s="773">
        <v>-6.8658813649973838E-3</v>
      </c>
      <c r="FP7" s="773">
        <v>-6.6816920787963058E-3</v>
      </c>
      <c r="FQ7" s="773">
        <v>-6.5059896094948472E-3</v>
      </c>
      <c r="FR7" s="773">
        <v>-6.3283776490798277E-3</v>
      </c>
      <c r="FS7" s="773">
        <v>-6.1491860078969202E-3</v>
      </c>
      <c r="FT7" s="773">
        <v>-5.961880028504854E-3</v>
      </c>
      <c r="FU7" s="773">
        <v>-5.7602713560027108E-3</v>
      </c>
      <c r="FV7" s="773">
        <v>-5.5712318111502263E-3</v>
      </c>
      <c r="FW7" s="773">
        <v>-5.4042946165122618E-3</v>
      </c>
      <c r="FX7" s="773">
        <v>-5.2732691859071201E-3</v>
      </c>
      <c r="FY7" s="773">
        <v>-5.1771666846991971E-3</v>
      </c>
      <c r="FZ7" s="773">
        <v>-4.9973749637595849E-3</v>
      </c>
      <c r="GA7" s="773">
        <v>-4.9423729370681319E-3</v>
      </c>
      <c r="GB7" s="773">
        <v>-4.9639766830907733E-3</v>
      </c>
      <c r="GC7" s="773">
        <v>-5.0076978852455489E-3</v>
      </c>
      <c r="GD7" s="773">
        <v>-5.0509557588636206E-3</v>
      </c>
      <c r="GE7" s="773">
        <v>-5.1358959432900725E-3</v>
      </c>
      <c r="GF7" s="773">
        <v>-5.2529637856613548E-3</v>
      </c>
      <c r="GG7" s="885">
        <v>-5.3949064379869016E-3</v>
      </c>
    </row>
    <row r="8" spans="1:189" s="653" customFormat="1" ht="15.75" customHeight="1" thickBot="1">
      <c r="B8" s="1800"/>
      <c r="C8" s="658">
        <v>0.01</v>
      </c>
      <c r="D8" s="657"/>
      <c r="E8" s="655"/>
      <c r="F8" s="655"/>
      <c r="G8" s="655"/>
      <c r="H8" s="655"/>
      <c r="I8" s="655"/>
      <c r="J8" s="655"/>
      <c r="K8" s="655"/>
      <c r="L8" s="655"/>
      <c r="M8" s="655"/>
      <c r="N8" s="655"/>
      <c r="O8" s="655"/>
      <c r="P8" s="655"/>
      <c r="Q8" s="655"/>
      <c r="R8" s="655"/>
      <c r="S8" s="655"/>
      <c r="T8" s="655"/>
      <c r="U8" s="655"/>
      <c r="V8" s="655"/>
      <c r="W8" s="656"/>
      <c r="X8" s="681"/>
      <c r="Y8" s="681"/>
      <c r="Z8" s="681"/>
      <c r="AA8" s="681"/>
      <c r="AB8" s="782"/>
      <c r="AC8" s="882">
        <v>-1.0586434699622144E-2</v>
      </c>
      <c r="AD8" s="655">
        <v>-3.1119675947046954E-3</v>
      </c>
      <c r="AE8" s="655">
        <v>-1.9519077753533121E-3</v>
      </c>
      <c r="AF8" s="655">
        <v>-1.8791655215635306E-3</v>
      </c>
      <c r="AG8" s="655">
        <v>-2.0464241622086543E-3</v>
      </c>
      <c r="AH8" s="655">
        <v>-3.0303259271913241E-3</v>
      </c>
      <c r="AI8" s="655">
        <v>-3.375653465759243E-3</v>
      </c>
      <c r="AJ8" s="655">
        <v>-3.6316126330283027E-3</v>
      </c>
      <c r="AK8" s="655">
        <v>-3.8180972191116103E-3</v>
      </c>
      <c r="AL8" s="655">
        <v>-3.8927851266332691E-3</v>
      </c>
      <c r="AM8" s="655">
        <v>-3.8451283433389161E-3</v>
      </c>
      <c r="AN8" s="655">
        <v>-3.7442978703095542E-3</v>
      </c>
      <c r="AO8" s="655">
        <v>-3.6479269524062052E-3</v>
      </c>
      <c r="AP8" s="655">
        <v>-3.9156774319193122E-3</v>
      </c>
      <c r="AQ8" s="655">
        <v>-4.109522729835724E-3</v>
      </c>
      <c r="AR8" s="655">
        <v>-4.2068879914760604E-3</v>
      </c>
      <c r="AS8" s="655">
        <v>-4.1705814717572232E-3</v>
      </c>
      <c r="AT8" s="655">
        <v>-4.1165266896612263E-3</v>
      </c>
      <c r="AU8" s="655">
        <v>-3.9821098724902582E-3</v>
      </c>
      <c r="AV8" s="655">
        <v>-3.7156643058829375E-3</v>
      </c>
      <c r="AW8" s="655">
        <v>-3.4984062777858593E-3</v>
      </c>
      <c r="AX8" s="655">
        <v>-3.2531138633092871E-3</v>
      </c>
      <c r="AY8" s="655">
        <v>-3.0665600692858785E-3</v>
      </c>
      <c r="AZ8" s="655">
        <v>-2.9479540855826269E-3</v>
      </c>
      <c r="BA8" s="655">
        <v>-2.8197027317932166E-3</v>
      </c>
      <c r="BB8" s="655">
        <v>-2.6261917669674339E-3</v>
      </c>
      <c r="BC8" s="655">
        <v>-2.3759677673570179E-3</v>
      </c>
      <c r="BD8" s="655">
        <v>-2.1136352819171866E-3</v>
      </c>
      <c r="BE8" s="655">
        <v>-1.8435737114690098E-3</v>
      </c>
      <c r="BF8" s="655">
        <v>-1.559195403268987E-3</v>
      </c>
      <c r="BG8" s="655">
        <v>-1.3994632827682707E-3</v>
      </c>
      <c r="BH8" s="655">
        <v>-1.1794616283877513E-3</v>
      </c>
      <c r="BI8" s="655">
        <v>-8.0757626095973034E-4</v>
      </c>
      <c r="BJ8" s="655">
        <v>-4.1226963057311439E-4</v>
      </c>
      <c r="BK8" s="655">
        <v>-5.2928571538546354E-5</v>
      </c>
      <c r="BL8" s="655">
        <v>2.7901594638632399E-4</v>
      </c>
      <c r="BM8" s="655">
        <v>5.9767387737463817E-4</v>
      </c>
      <c r="BN8" s="655">
        <v>9.0131027774220662E-4</v>
      </c>
      <c r="BO8" s="655">
        <v>1.227380758133112E-3</v>
      </c>
      <c r="BP8" s="655">
        <v>1.5252798706360815E-3</v>
      </c>
      <c r="BQ8" s="655">
        <v>1.7848065105876554E-3</v>
      </c>
      <c r="BR8" s="655">
        <v>2.0148275519530356E-3</v>
      </c>
      <c r="BS8" s="655">
        <v>2.1906602637422057E-3</v>
      </c>
      <c r="BT8" s="655">
        <v>2.4572253143861911E-3</v>
      </c>
      <c r="BU8" s="655">
        <v>2.5804445261140563E-3</v>
      </c>
      <c r="BV8" s="655">
        <v>2.6323609310264229E-3</v>
      </c>
      <c r="BW8" s="655">
        <v>2.6512719546431252E-3</v>
      </c>
      <c r="BX8" s="655">
        <v>2.6642878072744847E-3</v>
      </c>
      <c r="BY8" s="655">
        <v>2.6259966350668795E-3</v>
      </c>
      <c r="BZ8" s="655">
        <v>2.5567534308654771E-3</v>
      </c>
      <c r="CA8" s="654">
        <v>2.4307152736169069E-3</v>
      </c>
      <c r="CB8" s="782"/>
      <c r="CC8" s="782"/>
      <c r="CD8" s="782"/>
      <c r="CE8" s="775"/>
      <c r="CF8" s="889">
        <v>-1.0527201642061029E-2</v>
      </c>
      <c r="CG8" s="774">
        <v>-4.7956571655625724E-3</v>
      </c>
      <c r="CH8" s="774">
        <v>-4.6134404121543349E-3</v>
      </c>
      <c r="CI8" s="774">
        <v>-5.1192112175765248E-3</v>
      </c>
      <c r="CJ8" s="774">
        <v>-5.5714823847392569E-3</v>
      </c>
      <c r="CK8" s="774">
        <v>-6.8991476042668531E-3</v>
      </c>
      <c r="CL8" s="774">
        <v>-7.6340416835386782E-3</v>
      </c>
      <c r="CM8" s="774">
        <v>-8.2200397451826501E-3</v>
      </c>
      <c r="CN8" s="774">
        <v>-8.6945816934810294E-3</v>
      </c>
      <c r="CO8" s="774">
        <v>-9.1535687052099191E-3</v>
      </c>
      <c r="CP8" s="774">
        <v>-9.4798355342102236E-3</v>
      </c>
      <c r="CQ8" s="774">
        <v>-9.6997180802707028E-3</v>
      </c>
      <c r="CR8" s="774">
        <v>-9.9005389769806218E-3</v>
      </c>
      <c r="CS8" s="774">
        <v>-1.0376530024043207E-2</v>
      </c>
      <c r="CT8" s="774">
        <v>-1.069674363949577E-2</v>
      </c>
      <c r="CU8" s="774">
        <v>-1.0947950497842501E-2</v>
      </c>
      <c r="CV8" s="774">
        <v>-1.1085373665328385E-2</v>
      </c>
      <c r="CW8" s="774">
        <v>-1.1122390166787677E-2</v>
      </c>
      <c r="CX8" s="774">
        <v>-1.1084378329685146E-2</v>
      </c>
      <c r="CY8" s="774">
        <v>-1.0900105264700977E-2</v>
      </c>
      <c r="CZ8" s="774">
        <v>-1.0769003898394136E-2</v>
      </c>
      <c r="DA8" s="774">
        <v>-1.0620424784208743E-2</v>
      </c>
      <c r="DB8" s="774">
        <v>-1.0421925623327138E-2</v>
      </c>
      <c r="DC8" s="774">
        <v>-1.0415633944466873E-2</v>
      </c>
      <c r="DD8" s="774">
        <v>-1.0397080598725378E-2</v>
      </c>
      <c r="DE8" s="774">
        <v>-1.0217706164092372E-2</v>
      </c>
      <c r="DF8" s="774">
        <v>-9.9772159257536241E-3</v>
      </c>
      <c r="DG8" s="774">
        <v>-9.8306075986137331E-3</v>
      </c>
      <c r="DH8" s="774">
        <v>-9.5725412672663657E-3</v>
      </c>
      <c r="DI8" s="774">
        <v>-9.3172394971945127E-3</v>
      </c>
      <c r="DJ8" s="774">
        <v>-9.1807738973739839E-3</v>
      </c>
      <c r="DK8" s="774">
        <v>-9.0773317712694035E-3</v>
      </c>
      <c r="DL8" s="774">
        <v>-8.7179139564020625E-3</v>
      </c>
      <c r="DM8" s="774">
        <v>-8.3326682651885253E-3</v>
      </c>
      <c r="DN8" s="774">
        <v>-8.0870717232437439E-3</v>
      </c>
      <c r="DO8" s="774">
        <v>-7.7736606790080875E-3</v>
      </c>
      <c r="DP8" s="774">
        <v>-7.4657112870174236E-3</v>
      </c>
      <c r="DQ8" s="774">
        <v>-7.1737020690793019E-3</v>
      </c>
      <c r="DR8" s="774">
        <v>-6.9582320705585399E-3</v>
      </c>
      <c r="DS8" s="774">
        <v>-6.6564761048636123E-3</v>
      </c>
      <c r="DT8" s="774">
        <v>-6.3871638100937711E-3</v>
      </c>
      <c r="DU8" s="774">
        <v>-6.2695887097345138E-3</v>
      </c>
      <c r="DV8" s="774">
        <v>-6.1242850346589772E-3</v>
      </c>
      <c r="DW8" s="774">
        <v>-5.800050134661866E-3</v>
      </c>
      <c r="DX8" s="774">
        <v>-5.7041203962704123E-3</v>
      </c>
      <c r="DY8" s="774">
        <v>-5.6719441930468406E-3</v>
      </c>
      <c r="DZ8" s="774">
        <v>-5.6743859146485554E-3</v>
      </c>
      <c r="EA8" s="774">
        <v>-5.7003320122299417E-3</v>
      </c>
      <c r="EB8" s="774">
        <v>-5.7731071534311562E-3</v>
      </c>
      <c r="EC8" s="774">
        <v>-5.7777774650334957E-3</v>
      </c>
      <c r="ED8" s="886">
        <v>-5.9366804617198288E-3</v>
      </c>
      <c r="EE8" s="782"/>
      <c r="EF8" s="782"/>
      <c r="EG8" s="782"/>
      <c r="EI8" s="889">
        <v>-1.0586434699622144E-2</v>
      </c>
      <c r="EJ8" s="774">
        <v>-4.6998095306454157E-3</v>
      </c>
      <c r="EK8" s="774">
        <v>-4.1586025786523595E-3</v>
      </c>
      <c r="EL8" s="774">
        <v>-4.3315104072859656E-3</v>
      </c>
      <c r="EM8" s="774">
        <v>-4.617407590921413E-3</v>
      </c>
      <c r="EN8" s="774">
        <v>-5.4030288517110669E-3</v>
      </c>
      <c r="EO8" s="774">
        <v>-5.8665634415147605E-3</v>
      </c>
      <c r="EP8" s="774">
        <v>-6.2787655858446145E-3</v>
      </c>
      <c r="EQ8" s="774">
        <v>-6.6364949127748762E-3</v>
      </c>
      <c r="ER8" s="774">
        <v>-6.9115023735569492E-3</v>
      </c>
      <c r="ES8" s="774">
        <v>-7.1037887605987504E-3</v>
      </c>
      <c r="ET8" s="774">
        <v>-7.2648102504115353E-3</v>
      </c>
      <c r="EU8" s="774">
        <v>-7.3994390778596431E-3</v>
      </c>
      <c r="EV8" s="774">
        <v>-7.8409755402883141E-3</v>
      </c>
      <c r="EW8" s="774">
        <v>-8.2412644203280483E-3</v>
      </c>
      <c r="EX8" s="774">
        <v>-8.566509678442219E-3</v>
      </c>
      <c r="EY8" s="774">
        <v>-8.7843900355626114E-3</v>
      </c>
      <c r="EZ8" s="774">
        <v>-8.9980447795336427E-3</v>
      </c>
      <c r="FA8" s="774">
        <v>-9.1515223185927863E-3</v>
      </c>
      <c r="FB8" s="774">
        <v>-9.1906423065316323E-3</v>
      </c>
      <c r="FC8" s="774">
        <v>-9.2775071356000771E-3</v>
      </c>
      <c r="FD8" s="774">
        <v>-9.352441101093012E-3</v>
      </c>
      <c r="FE8" s="774">
        <v>-9.4957273558709532E-3</v>
      </c>
      <c r="FF8" s="774">
        <v>-9.7066399917939972E-3</v>
      </c>
      <c r="FG8" s="774">
        <v>-9.9210744720221178E-3</v>
      </c>
      <c r="FH8" s="774">
        <v>-1.0075840626352944E-2</v>
      </c>
      <c r="FI8" s="774">
        <v>-1.0166886012505205E-2</v>
      </c>
      <c r="FJ8" s="774">
        <v>-1.022689204111521E-2</v>
      </c>
      <c r="FK8" s="774">
        <v>-1.0276232537063196E-2</v>
      </c>
      <c r="FL8" s="774">
        <v>-1.0305258146099727E-2</v>
      </c>
      <c r="FM8" s="774">
        <v>-1.0460224550395386E-2</v>
      </c>
      <c r="FN8" s="774">
        <v>-1.0546709752148081E-2</v>
      </c>
      <c r="FO8" s="774">
        <v>-1.0487174006009736E-2</v>
      </c>
      <c r="FP8" s="774">
        <v>-1.0405768765284984E-2</v>
      </c>
      <c r="FQ8" s="774">
        <v>-1.0328315450221975E-2</v>
      </c>
      <c r="FR8" s="774">
        <v>-1.024528385763479E-2</v>
      </c>
      <c r="FS8" s="774">
        <v>-1.0159468136288707E-2</v>
      </c>
      <c r="FT8" s="774">
        <v>-1.0064198774581951E-2</v>
      </c>
      <c r="FU8" s="774">
        <v>-9.9479574580264851E-3</v>
      </c>
      <c r="FV8" s="774">
        <v>-9.8399319257875123E-3</v>
      </c>
      <c r="FW8" s="774">
        <v>-9.7483849508068071E-3</v>
      </c>
      <c r="FX8" s="774">
        <v>-9.6823950348473575E-3</v>
      </c>
      <c r="FY8" s="774">
        <v>-9.6465971770029746E-3</v>
      </c>
      <c r="FZ8" s="774">
        <v>-9.518679158823401E-3</v>
      </c>
      <c r="GA8" s="774">
        <v>-9.5141829847170123E-3</v>
      </c>
      <c r="GB8" s="774">
        <v>-9.5839177708837014E-3</v>
      </c>
      <c r="GC8" s="774">
        <v>-9.6673803118913215E-3</v>
      </c>
      <c r="GD8" s="774">
        <v>-9.7478213603457153E-3</v>
      </c>
      <c r="GE8" s="774">
        <v>-9.8677129155602672E-3</v>
      </c>
      <c r="GF8" s="774">
        <v>-1.0013663642765305E-2</v>
      </c>
      <c r="GG8" s="886">
        <v>-1.0182627034979991E-2</v>
      </c>
    </row>
    <row r="9" spans="1:189" s="653" customFormat="1" ht="15.75" customHeight="1">
      <c r="B9" s="1798" t="s">
        <v>366</v>
      </c>
      <c r="C9" s="663">
        <v>1.7999999999999999E-2</v>
      </c>
      <c r="D9" s="662"/>
      <c r="E9" s="660"/>
      <c r="F9" s="660"/>
      <c r="G9" s="660"/>
      <c r="H9" s="660"/>
      <c r="I9" s="660"/>
      <c r="J9" s="660"/>
      <c r="K9" s="660"/>
      <c r="L9" s="660"/>
      <c r="M9" s="660"/>
      <c r="N9" s="660"/>
      <c r="O9" s="660"/>
      <c r="P9" s="660"/>
      <c r="Q9" s="660"/>
      <c r="R9" s="660"/>
      <c r="S9" s="660"/>
      <c r="T9" s="660"/>
      <c r="U9" s="660"/>
      <c r="V9" s="660"/>
      <c r="W9" s="666"/>
      <c r="X9" s="681"/>
      <c r="Y9" s="681"/>
      <c r="Z9" s="681"/>
      <c r="AA9" s="681"/>
      <c r="AC9" s="880">
        <f>CF5</f>
        <v>-1.0527201642061029E-2</v>
      </c>
      <c r="AD9" s="665">
        <f t="shared" ref="AD9:AS12" si="0">CG5</f>
        <v>-4.7956571655625724E-3</v>
      </c>
      <c r="AE9" s="665">
        <f t="shared" si="0"/>
        <v>-4.6134404121543349E-3</v>
      </c>
      <c r="AF9" s="665">
        <f t="shared" si="0"/>
        <v>-5.1192112175765248E-3</v>
      </c>
      <c r="AG9" s="665">
        <f t="shared" si="0"/>
        <v>-5.5714823847392569E-3</v>
      </c>
      <c r="AH9" s="665">
        <f t="shared" si="0"/>
        <v>-7.0299877695947366E-3</v>
      </c>
      <c r="AI9" s="665">
        <f t="shared" si="0"/>
        <v>-7.7267074961301085E-3</v>
      </c>
      <c r="AJ9" s="665">
        <f t="shared" si="0"/>
        <v>-8.2683503818480608E-3</v>
      </c>
      <c r="AK9" s="665">
        <f t="shared" si="0"/>
        <v>-8.5848809796006675E-3</v>
      </c>
      <c r="AL9" s="665">
        <f t="shared" si="0"/>
        <v>-8.6596863774822119E-3</v>
      </c>
      <c r="AM9" s="665">
        <f t="shared" si="0"/>
        <v>-8.5791125423752557E-3</v>
      </c>
      <c r="AN9" s="665">
        <f t="shared" si="0"/>
        <v>-8.2831944634023102E-3</v>
      </c>
      <c r="AO9" s="665">
        <f t="shared" si="0"/>
        <v>-8.0082059766473923E-3</v>
      </c>
      <c r="AP9" s="665">
        <f t="shared" si="0"/>
        <v>-7.9366943537640677E-3</v>
      </c>
      <c r="AQ9" s="665">
        <f t="shared" si="0"/>
        <v>-7.8308102513861E-3</v>
      </c>
      <c r="AR9" s="665">
        <f t="shared" si="0"/>
        <v>-7.4736146523575464E-3</v>
      </c>
      <c r="AS9" s="665">
        <f t="shared" si="0"/>
        <v>-6.9227561762385814E-3</v>
      </c>
      <c r="AT9" s="665">
        <f t="shared" ref="AT9:BI12" si="1">CW5</f>
        <v>-6.3945595441708969E-3</v>
      </c>
      <c r="AU9" s="665">
        <f t="shared" si="1"/>
        <v>-5.6998338891925404E-3</v>
      </c>
      <c r="AV9" s="665">
        <f t="shared" si="1"/>
        <v>-4.8992428933521126E-3</v>
      </c>
      <c r="AW9" s="665">
        <f t="shared" si="1"/>
        <v>-4.2659638424538959E-3</v>
      </c>
      <c r="AX9" s="665">
        <f t="shared" si="1"/>
        <v>-3.5377150546510305E-3</v>
      </c>
      <c r="AY9" s="665">
        <f t="shared" si="1"/>
        <v>-2.8794758688879818E-3</v>
      </c>
      <c r="AZ9" s="665">
        <f t="shared" si="1"/>
        <v>-2.3231918509870053E-3</v>
      </c>
      <c r="BA9" s="665">
        <f t="shared" si="1"/>
        <v>-1.769565636756093E-3</v>
      </c>
      <c r="BB9" s="665">
        <f t="shared" si="1"/>
        <v>-1.1814522901228697E-3</v>
      </c>
      <c r="BC9" s="665">
        <f t="shared" si="1"/>
        <v>-5.509097953283193E-4</v>
      </c>
      <c r="BD9" s="665">
        <f t="shared" si="1"/>
        <v>6.4467952116620264E-5</v>
      </c>
      <c r="BE9" s="665">
        <f t="shared" si="1"/>
        <v>6.7016924760497643E-4</v>
      </c>
      <c r="BF9" s="665">
        <f t="shared" si="1"/>
        <v>1.3587950361022283E-3</v>
      </c>
      <c r="BG9" s="665">
        <f t="shared" si="1"/>
        <v>1.7947304000092285E-3</v>
      </c>
      <c r="BH9" s="665">
        <f t="shared" si="1"/>
        <v>2.3023384142954462E-3</v>
      </c>
      <c r="BI9" s="665">
        <f t="shared" si="1"/>
        <v>2.9859516135717495E-3</v>
      </c>
      <c r="BJ9" s="665">
        <f t="shared" ref="BJ9:BY12" si="2">DM5</f>
        <v>3.5720971589140588E-3</v>
      </c>
      <c r="BK9" s="665">
        <f t="shared" si="2"/>
        <v>4.2031509374910458E-3</v>
      </c>
      <c r="BL9" s="665">
        <f t="shared" si="2"/>
        <v>4.6868011420038574E-3</v>
      </c>
      <c r="BM9" s="665">
        <f t="shared" si="2"/>
        <v>5.1483771596590733E-3</v>
      </c>
      <c r="BN9" s="665">
        <f t="shared" si="2"/>
        <v>5.6886944845489923E-3</v>
      </c>
      <c r="BO9" s="665">
        <f t="shared" si="2"/>
        <v>6.127672114912483E-3</v>
      </c>
      <c r="BP9" s="665">
        <f t="shared" si="2"/>
        <v>6.5445651598669552E-3</v>
      </c>
      <c r="BQ9" s="665">
        <f t="shared" si="2"/>
        <v>7.0105230553335202E-3</v>
      </c>
      <c r="BR9" s="665">
        <f t="shared" si="2"/>
        <v>7.3101732105802925E-3</v>
      </c>
      <c r="BS9" s="665">
        <f t="shared" si="2"/>
        <v>7.630068547380825E-3</v>
      </c>
      <c r="BT9" s="665">
        <f t="shared" si="2"/>
        <v>8.0168373550520561E-3</v>
      </c>
      <c r="BU9" s="665">
        <f t="shared" si="2"/>
        <v>8.2573302251960912E-3</v>
      </c>
      <c r="BV9" s="665">
        <f t="shared" si="2"/>
        <v>8.423927796301009E-3</v>
      </c>
      <c r="BW9" s="665">
        <f t="shared" si="2"/>
        <v>8.4451391505210582E-3</v>
      </c>
      <c r="BX9" s="665">
        <f t="shared" si="2"/>
        <v>8.5277002193435425E-3</v>
      </c>
      <c r="BY9" s="665">
        <f t="shared" si="2"/>
        <v>8.5542238711911051E-3</v>
      </c>
      <c r="BZ9" s="665">
        <f t="shared" ref="BZ9:CA12" si="3">EC5</f>
        <v>8.5381108340939205E-3</v>
      </c>
      <c r="CA9" s="664">
        <f t="shared" si="3"/>
        <v>8.4634548571955737E-3</v>
      </c>
      <c r="CB9" s="775"/>
      <c r="CC9" s="775"/>
      <c r="CD9" s="775"/>
      <c r="CE9" s="775"/>
      <c r="CF9" s="775"/>
    </row>
    <row r="10" spans="1:189" s="653" customFormat="1">
      <c r="B10" s="1799"/>
      <c r="C10" s="663">
        <v>1.4999999999999999E-2</v>
      </c>
      <c r="D10" s="662"/>
      <c r="E10" s="660"/>
      <c r="F10" s="660"/>
      <c r="G10" s="660"/>
      <c r="H10" s="660"/>
      <c r="I10" s="660"/>
      <c r="J10" s="660"/>
      <c r="K10" s="660"/>
      <c r="L10" s="660"/>
      <c r="M10" s="660"/>
      <c r="N10" s="660"/>
      <c r="O10" s="660"/>
      <c r="P10" s="660"/>
      <c r="Q10" s="660"/>
      <c r="R10" s="660"/>
      <c r="S10" s="660"/>
      <c r="T10" s="660"/>
      <c r="U10" s="660"/>
      <c r="V10" s="660"/>
      <c r="W10" s="661"/>
      <c r="X10" s="681"/>
      <c r="Y10" s="681"/>
      <c r="Z10" s="681"/>
      <c r="AA10" s="681"/>
      <c r="AC10" s="881">
        <f t="shared" ref="AC10:AC12" si="4">CF6</f>
        <v>-1.0527201642061029E-2</v>
      </c>
      <c r="AD10" s="660">
        <f t="shared" si="0"/>
        <v>-4.7956571655625724E-3</v>
      </c>
      <c r="AE10" s="660">
        <f t="shared" si="0"/>
        <v>-4.6134404121543349E-3</v>
      </c>
      <c r="AF10" s="660">
        <f t="shared" si="0"/>
        <v>-5.1192112175765248E-3</v>
      </c>
      <c r="AG10" s="660">
        <f t="shared" si="0"/>
        <v>-5.5714823847392569E-3</v>
      </c>
      <c r="AH10" s="660">
        <f t="shared" si="0"/>
        <v>-6.7577083760080314E-3</v>
      </c>
      <c r="AI10" s="660">
        <f t="shared" si="0"/>
        <v>-7.4481904290614187E-3</v>
      </c>
      <c r="AJ10" s="660">
        <f t="shared" si="0"/>
        <v>-8.0112318100718505E-3</v>
      </c>
      <c r="AK10" s="660">
        <f t="shared" si="0"/>
        <v>-8.3702243578759605E-3</v>
      </c>
      <c r="AL10" s="660">
        <f t="shared" si="0"/>
        <v>-8.5370147164858801E-3</v>
      </c>
      <c r="AM10" s="660">
        <f t="shared" si="0"/>
        <v>-8.5964061740652353E-3</v>
      </c>
      <c r="AN10" s="660">
        <f t="shared" si="0"/>
        <v>-8.5358268348975086E-3</v>
      </c>
      <c r="AO10" s="660">
        <f t="shared" si="0"/>
        <v>-8.4469091831874954E-3</v>
      </c>
      <c r="AP10" s="660">
        <f t="shared" si="0"/>
        <v>-8.6480482729388297E-3</v>
      </c>
      <c r="AQ10" s="660">
        <f t="shared" si="0"/>
        <v>-8.6042293012306426E-3</v>
      </c>
      <c r="AR10" s="660">
        <f t="shared" si="0"/>
        <v>-8.5011977795291238E-3</v>
      </c>
      <c r="AS10" s="660">
        <f t="shared" si="0"/>
        <v>-8.2938851313023587E-3</v>
      </c>
      <c r="AT10" s="660">
        <f t="shared" si="1"/>
        <v>-7.8994796637549825E-3</v>
      </c>
      <c r="AU10" s="660">
        <f t="shared" si="1"/>
        <v>-7.5414361140360431E-3</v>
      </c>
      <c r="AV10" s="660">
        <f t="shared" si="1"/>
        <v>-6.9549880731340497E-3</v>
      </c>
      <c r="AW10" s="660">
        <f t="shared" si="1"/>
        <v>-6.529295183741457E-3</v>
      </c>
      <c r="AX10" s="660">
        <f t="shared" si="1"/>
        <v>-6.0000007589228188E-3</v>
      </c>
      <c r="AY10" s="660">
        <f t="shared" si="1"/>
        <v>-5.5332541077899866E-3</v>
      </c>
      <c r="AZ10" s="660">
        <f t="shared" si="1"/>
        <v>-5.1621447223699213E-3</v>
      </c>
      <c r="BA10" s="660">
        <f t="shared" si="1"/>
        <v>-4.7866340573070876E-3</v>
      </c>
      <c r="BB10" s="660">
        <f t="shared" si="1"/>
        <v>-4.3676516501813534E-3</v>
      </c>
      <c r="BC10" s="660">
        <f t="shared" si="1"/>
        <v>-3.900477570967037E-3</v>
      </c>
      <c r="BD10" s="660">
        <f t="shared" si="1"/>
        <v>-3.4391167107512555E-3</v>
      </c>
      <c r="BE10" s="660">
        <f t="shared" si="1"/>
        <v>-2.9780695073869379E-3</v>
      </c>
      <c r="BF10" s="660">
        <f t="shared" si="1"/>
        <v>-2.5298798897955554E-3</v>
      </c>
      <c r="BG10" s="660">
        <f t="shared" si="1"/>
        <v>-2.1990264967964579E-3</v>
      </c>
      <c r="BH10" s="660">
        <f t="shared" si="1"/>
        <v>-1.8230100266064531E-3</v>
      </c>
      <c r="BI10" s="660">
        <f t="shared" si="1"/>
        <v>-1.3416639242957162E-3</v>
      </c>
      <c r="BJ10" s="660">
        <f t="shared" si="2"/>
        <v>-7.4906261498045024E-4</v>
      </c>
      <c r="BK10" s="660">
        <f t="shared" si="2"/>
        <v>-3.063257057757951E-4</v>
      </c>
      <c r="BL10" s="660">
        <f t="shared" si="2"/>
        <v>9.459740600401001E-5</v>
      </c>
      <c r="BM10" s="660">
        <f t="shared" si="2"/>
        <v>5.8037060532031837E-4</v>
      </c>
      <c r="BN10" s="660">
        <f t="shared" si="2"/>
        <v>9.4192437041312749E-4</v>
      </c>
      <c r="BO10" s="660">
        <f t="shared" si="2"/>
        <v>1.4152868882983116E-3</v>
      </c>
      <c r="BP10" s="660">
        <f t="shared" si="2"/>
        <v>1.7653048397146265E-3</v>
      </c>
      <c r="BQ10" s="660">
        <f t="shared" si="2"/>
        <v>2.1748931826796464E-3</v>
      </c>
      <c r="BR10" s="660">
        <f t="shared" si="2"/>
        <v>2.4236909567356135E-3</v>
      </c>
      <c r="BS10" s="660">
        <f t="shared" si="2"/>
        <v>2.6961980083178294E-3</v>
      </c>
      <c r="BT10" s="660">
        <f t="shared" si="2"/>
        <v>3.0392864437670114E-3</v>
      </c>
      <c r="BU10" s="660">
        <f t="shared" si="2"/>
        <v>3.2448347985158249E-3</v>
      </c>
      <c r="BV10" s="660">
        <f t="shared" si="2"/>
        <v>3.2794470046797197E-3</v>
      </c>
      <c r="BW10" s="660">
        <f t="shared" si="2"/>
        <v>3.372647646925922E-3</v>
      </c>
      <c r="BX10" s="660">
        <f t="shared" si="2"/>
        <v>3.433617954996665E-3</v>
      </c>
      <c r="BY10" s="660">
        <f t="shared" si="2"/>
        <v>3.4420670432015049E-3</v>
      </c>
      <c r="BZ10" s="660">
        <f t="shared" si="3"/>
        <v>3.4108461965634135E-3</v>
      </c>
      <c r="CA10" s="659">
        <f t="shared" si="3"/>
        <v>3.2226376882451141E-3</v>
      </c>
      <c r="CB10" s="775"/>
      <c r="CC10" s="775"/>
      <c r="CD10" s="775"/>
      <c r="CE10" s="775"/>
    </row>
    <row r="11" spans="1:189" s="653" customFormat="1">
      <c r="B11" s="1799"/>
      <c r="C11" s="663">
        <v>1.2999999999999999E-2</v>
      </c>
      <c r="D11" s="662"/>
      <c r="E11" s="660"/>
      <c r="F11" s="660"/>
      <c r="G11" s="660"/>
      <c r="H11" s="660"/>
      <c r="I11" s="660"/>
      <c r="J11" s="660"/>
      <c r="K11" s="660"/>
      <c r="L11" s="660"/>
      <c r="M11" s="660"/>
      <c r="N11" s="660"/>
      <c r="O11" s="660"/>
      <c r="P11" s="660"/>
      <c r="Q11" s="660"/>
      <c r="R11" s="660"/>
      <c r="S11" s="660"/>
      <c r="T11" s="660"/>
      <c r="U11" s="660"/>
      <c r="V11" s="660"/>
      <c r="W11" s="661"/>
      <c r="X11" s="681"/>
      <c r="Y11" s="681"/>
      <c r="Z11" s="681"/>
      <c r="AA11" s="681"/>
      <c r="AC11" s="881">
        <f t="shared" si="4"/>
        <v>-1.0527201642061029E-2</v>
      </c>
      <c r="AD11" s="660">
        <f t="shared" si="0"/>
        <v>-4.7956571655625724E-3</v>
      </c>
      <c r="AE11" s="660">
        <f t="shared" si="0"/>
        <v>-4.6134404121543349E-3</v>
      </c>
      <c r="AF11" s="660">
        <f t="shared" si="0"/>
        <v>-5.1192112175765248E-3</v>
      </c>
      <c r="AG11" s="660">
        <f t="shared" si="0"/>
        <v>-5.5714823847392569E-3</v>
      </c>
      <c r="AH11" s="660">
        <f t="shared" si="0"/>
        <v>-7.0343019707211352E-3</v>
      </c>
      <c r="AI11" s="660">
        <f t="shared" si="0"/>
        <v>-7.7455710047932003E-3</v>
      </c>
      <c r="AJ11" s="660">
        <f t="shared" si="0"/>
        <v>-8.4646992775079533E-3</v>
      </c>
      <c r="AK11" s="660">
        <f t="shared" si="0"/>
        <v>-8.9133623350369784E-3</v>
      </c>
      <c r="AL11" s="660">
        <f t="shared" si="0"/>
        <v>-9.2899092960156693E-3</v>
      </c>
      <c r="AM11" s="660">
        <f t="shared" si="0"/>
        <v>-9.4904396273040315E-3</v>
      </c>
      <c r="AN11" s="660">
        <f t="shared" si="0"/>
        <v>-9.5786526047894338E-3</v>
      </c>
      <c r="AO11" s="660">
        <f t="shared" si="0"/>
        <v>-9.5850690702797281E-3</v>
      </c>
      <c r="AP11" s="660">
        <f t="shared" si="0"/>
        <v>-9.8754263019380506E-3</v>
      </c>
      <c r="AQ11" s="660">
        <f t="shared" si="0"/>
        <v>-1.001487398250886E-2</v>
      </c>
      <c r="AR11" s="660">
        <f t="shared" si="0"/>
        <v>-1.0091794682843269E-2</v>
      </c>
      <c r="AS11" s="660">
        <f t="shared" si="0"/>
        <v>-9.9586931617540175E-3</v>
      </c>
      <c r="AT11" s="660">
        <f t="shared" si="1"/>
        <v>-9.7338336099654366E-3</v>
      </c>
      <c r="AU11" s="660">
        <f t="shared" si="1"/>
        <v>-9.4391789805386983E-3</v>
      </c>
      <c r="AV11" s="660">
        <f t="shared" si="1"/>
        <v>-9.0092495734920008E-3</v>
      </c>
      <c r="AW11" s="660">
        <f t="shared" si="1"/>
        <v>-8.6333609718921844E-3</v>
      </c>
      <c r="AX11" s="660">
        <f t="shared" si="1"/>
        <v>-8.350487740973217E-3</v>
      </c>
      <c r="AY11" s="660">
        <f t="shared" si="1"/>
        <v>-8.0252381002063611E-3</v>
      </c>
      <c r="AZ11" s="660">
        <f t="shared" si="1"/>
        <v>-7.6918747993668379E-3</v>
      </c>
      <c r="BA11" s="660">
        <f t="shared" si="1"/>
        <v>-7.4495049478957853E-3</v>
      </c>
      <c r="BB11" s="660">
        <f t="shared" si="1"/>
        <v>-7.1597815117934449E-3</v>
      </c>
      <c r="BC11" s="660">
        <f t="shared" si="1"/>
        <v>-6.8137591929949559E-3</v>
      </c>
      <c r="BD11" s="660">
        <f t="shared" si="1"/>
        <v>-6.3699631284500069E-3</v>
      </c>
      <c r="BE11" s="660">
        <f t="shared" si="1"/>
        <v>-6.020587592465737E-3</v>
      </c>
      <c r="BF11" s="660">
        <f t="shared" si="1"/>
        <v>-5.580085113557981E-3</v>
      </c>
      <c r="BG11" s="660">
        <f t="shared" si="1"/>
        <v>-5.4442000593738771E-3</v>
      </c>
      <c r="BH11" s="660">
        <f t="shared" si="1"/>
        <v>-5.0659669031994092E-3</v>
      </c>
      <c r="BI11" s="660">
        <f t="shared" si="1"/>
        <v>-4.6794140375890358E-3</v>
      </c>
      <c r="BJ11" s="660">
        <f t="shared" si="2"/>
        <v>-4.1752082087885278E-3</v>
      </c>
      <c r="BK11" s="660">
        <f t="shared" si="2"/>
        <v>-3.8170903137556556E-3</v>
      </c>
      <c r="BL11" s="660">
        <f t="shared" si="2"/>
        <v>-3.398208825543314E-3</v>
      </c>
      <c r="BM11" s="660">
        <f t="shared" si="2"/>
        <v>-3.0897453805538155E-3</v>
      </c>
      <c r="BN11" s="660">
        <f t="shared" si="2"/>
        <v>-2.7031800985410637E-3</v>
      </c>
      <c r="BO11" s="660">
        <f t="shared" si="2"/>
        <v>-2.3006637513179884E-3</v>
      </c>
      <c r="BP11" s="660">
        <f t="shared" si="2"/>
        <v>-2.0184069784262848E-3</v>
      </c>
      <c r="BQ11" s="660">
        <f t="shared" si="2"/>
        <v>-1.6729690370801686E-3</v>
      </c>
      <c r="BR11" s="660">
        <f t="shared" si="2"/>
        <v>-1.3858435042362338E-3</v>
      </c>
      <c r="BS11" s="660">
        <f t="shared" si="2"/>
        <v>-1.2736031933493486E-3</v>
      </c>
      <c r="BT11" s="660">
        <f t="shared" si="2"/>
        <v>-8.8735819129170945E-4</v>
      </c>
      <c r="BU11" s="660">
        <f t="shared" si="2"/>
        <v>-8.356515083373095E-4</v>
      </c>
      <c r="BV11" s="660">
        <f t="shared" si="2"/>
        <v>-7.5228757996764761E-4</v>
      </c>
      <c r="BW11" s="660">
        <f t="shared" si="2"/>
        <v>-7.0883058428042323E-4</v>
      </c>
      <c r="BX11" s="660">
        <f t="shared" si="2"/>
        <v>-5.941733110063907E-4</v>
      </c>
      <c r="BY11" s="660">
        <f t="shared" si="2"/>
        <v>-6.2915734466875706E-4</v>
      </c>
      <c r="BZ11" s="660">
        <f t="shared" si="3"/>
        <v>-7.0112527929067081E-4</v>
      </c>
      <c r="CA11" s="659">
        <f t="shared" si="3"/>
        <v>-8.2975809300339654E-4</v>
      </c>
      <c r="CB11" s="775"/>
      <c r="CC11" s="775"/>
      <c r="CD11" s="775"/>
      <c r="CE11" s="775"/>
    </row>
    <row r="12" spans="1:189" s="653" customFormat="1" ht="15.75" thickBot="1">
      <c r="B12" s="1800"/>
      <c r="C12" s="658">
        <v>0.01</v>
      </c>
      <c r="D12" s="657"/>
      <c r="E12" s="655"/>
      <c r="F12" s="655"/>
      <c r="G12" s="655"/>
      <c r="H12" s="655"/>
      <c r="I12" s="655"/>
      <c r="J12" s="655"/>
      <c r="K12" s="655"/>
      <c r="L12" s="655"/>
      <c r="M12" s="655"/>
      <c r="N12" s="655"/>
      <c r="O12" s="655"/>
      <c r="P12" s="655"/>
      <c r="Q12" s="655"/>
      <c r="R12" s="655"/>
      <c r="S12" s="655"/>
      <c r="T12" s="655"/>
      <c r="U12" s="655"/>
      <c r="V12" s="655"/>
      <c r="W12" s="656"/>
      <c r="X12" s="681"/>
      <c r="Y12" s="681"/>
      <c r="Z12" s="681"/>
      <c r="AA12" s="681"/>
      <c r="AC12" s="882">
        <f t="shared" si="4"/>
        <v>-1.0527201642061029E-2</v>
      </c>
      <c r="AD12" s="655">
        <f t="shared" si="0"/>
        <v>-4.7956571655625724E-3</v>
      </c>
      <c r="AE12" s="655">
        <f t="shared" si="0"/>
        <v>-4.6134404121543349E-3</v>
      </c>
      <c r="AF12" s="655">
        <f t="shared" si="0"/>
        <v>-5.1192112175765248E-3</v>
      </c>
      <c r="AG12" s="655">
        <f t="shared" si="0"/>
        <v>-5.5714823847392569E-3</v>
      </c>
      <c r="AH12" s="655">
        <f t="shared" si="0"/>
        <v>-6.8991476042668531E-3</v>
      </c>
      <c r="AI12" s="655">
        <f t="shared" si="0"/>
        <v>-7.6340416835386782E-3</v>
      </c>
      <c r="AJ12" s="655">
        <f t="shared" si="0"/>
        <v>-8.2200397451826501E-3</v>
      </c>
      <c r="AK12" s="655">
        <f t="shared" si="0"/>
        <v>-8.6945816934810294E-3</v>
      </c>
      <c r="AL12" s="655">
        <f t="shared" si="0"/>
        <v>-9.1535687052099191E-3</v>
      </c>
      <c r="AM12" s="655">
        <f t="shared" si="0"/>
        <v>-9.4798355342102236E-3</v>
      </c>
      <c r="AN12" s="655">
        <f t="shared" si="0"/>
        <v>-9.6997180802707028E-3</v>
      </c>
      <c r="AO12" s="655">
        <f t="shared" si="0"/>
        <v>-9.9005389769806218E-3</v>
      </c>
      <c r="AP12" s="655">
        <f t="shared" si="0"/>
        <v>-1.0376530024043207E-2</v>
      </c>
      <c r="AQ12" s="655">
        <f t="shared" si="0"/>
        <v>-1.069674363949577E-2</v>
      </c>
      <c r="AR12" s="655">
        <f t="shared" si="0"/>
        <v>-1.0947950497842501E-2</v>
      </c>
      <c r="AS12" s="655">
        <f t="shared" si="0"/>
        <v>-1.1085373665328385E-2</v>
      </c>
      <c r="AT12" s="655">
        <f t="shared" si="1"/>
        <v>-1.1122390166787677E-2</v>
      </c>
      <c r="AU12" s="655">
        <f t="shared" si="1"/>
        <v>-1.1084378329685146E-2</v>
      </c>
      <c r="AV12" s="655">
        <f t="shared" si="1"/>
        <v>-1.0900105264700977E-2</v>
      </c>
      <c r="AW12" s="655">
        <f t="shared" si="1"/>
        <v>-1.0769003898394136E-2</v>
      </c>
      <c r="AX12" s="655">
        <f t="shared" si="1"/>
        <v>-1.0620424784208743E-2</v>
      </c>
      <c r="AY12" s="655">
        <f t="shared" si="1"/>
        <v>-1.0421925623327138E-2</v>
      </c>
      <c r="AZ12" s="655">
        <f t="shared" si="1"/>
        <v>-1.0415633944466873E-2</v>
      </c>
      <c r="BA12" s="655">
        <f t="shared" si="1"/>
        <v>-1.0397080598725378E-2</v>
      </c>
      <c r="BB12" s="655">
        <f t="shared" si="1"/>
        <v>-1.0217706164092372E-2</v>
      </c>
      <c r="BC12" s="655">
        <f t="shared" si="1"/>
        <v>-9.9772159257536241E-3</v>
      </c>
      <c r="BD12" s="655">
        <f t="shared" si="1"/>
        <v>-9.8306075986137331E-3</v>
      </c>
      <c r="BE12" s="655">
        <f t="shared" si="1"/>
        <v>-9.5725412672663657E-3</v>
      </c>
      <c r="BF12" s="655">
        <f t="shared" si="1"/>
        <v>-9.3172394971945127E-3</v>
      </c>
      <c r="BG12" s="655">
        <f t="shared" si="1"/>
        <v>-9.1807738973739839E-3</v>
      </c>
      <c r="BH12" s="655">
        <f t="shared" si="1"/>
        <v>-9.0773317712694035E-3</v>
      </c>
      <c r="BI12" s="655">
        <f t="shared" si="1"/>
        <v>-8.7179139564020625E-3</v>
      </c>
      <c r="BJ12" s="655">
        <f t="shared" si="2"/>
        <v>-8.3326682651885253E-3</v>
      </c>
      <c r="BK12" s="655">
        <f t="shared" si="2"/>
        <v>-8.0870717232437439E-3</v>
      </c>
      <c r="BL12" s="655">
        <f t="shared" si="2"/>
        <v>-7.7736606790080875E-3</v>
      </c>
      <c r="BM12" s="655">
        <f t="shared" si="2"/>
        <v>-7.4657112870174236E-3</v>
      </c>
      <c r="BN12" s="655">
        <f t="shared" si="2"/>
        <v>-7.1737020690793019E-3</v>
      </c>
      <c r="BO12" s="655">
        <f t="shared" si="2"/>
        <v>-6.9582320705585399E-3</v>
      </c>
      <c r="BP12" s="655">
        <f t="shared" si="2"/>
        <v>-6.6564761048636123E-3</v>
      </c>
      <c r="BQ12" s="655">
        <f t="shared" si="2"/>
        <v>-6.3871638100937711E-3</v>
      </c>
      <c r="BR12" s="655">
        <f t="shared" si="2"/>
        <v>-6.2695887097345138E-3</v>
      </c>
      <c r="BS12" s="655">
        <f t="shared" si="2"/>
        <v>-6.1242850346589772E-3</v>
      </c>
      <c r="BT12" s="655">
        <f t="shared" si="2"/>
        <v>-5.800050134661866E-3</v>
      </c>
      <c r="BU12" s="655">
        <f t="shared" si="2"/>
        <v>-5.7041203962704123E-3</v>
      </c>
      <c r="BV12" s="655">
        <f t="shared" si="2"/>
        <v>-5.6719441930468406E-3</v>
      </c>
      <c r="BW12" s="655">
        <f t="shared" si="2"/>
        <v>-5.6743859146485554E-3</v>
      </c>
      <c r="BX12" s="655">
        <f t="shared" si="2"/>
        <v>-5.7003320122299417E-3</v>
      </c>
      <c r="BY12" s="655">
        <f t="shared" si="2"/>
        <v>-5.7731071534311562E-3</v>
      </c>
      <c r="BZ12" s="655">
        <f t="shared" si="3"/>
        <v>-5.7777774650334957E-3</v>
      </c>
      <c r="CA12" s="654">
        <f t="shared" si="3"/>
        <v>-5.9366804617198288E-3</v>
      </c>
      <c r="CB12" s="775"/>
      <c r="CC12" s="775"/>
      <c r="CD12" s="775"/>
      <c r="CE12" s="775"/>
    </row>
    <row r="13" spans="1:189" s="653" customFormat="1" ht="15" customHeight="1">
      <c r="B13" s="1784" t="s">
        <v>367</v>
      </c>
      <c r="C13" s="776">
        <v>1.7999999999999999E-2</v>
      </c>
      <c r="D13" s="667"/>
      <c r="E13" s="665"/>
      <c r="F13" s="665"/>
      <c r="G13" s="665"/>
      <c r="H13" s="665"/>
      <c r="I13" s="665"/>
      <c r="J13" s="665"/>
      <c r="K13" s="665"/>
      <c r="L13" s="665"/>
      <c r="M13" s="665"/>
      <c r="N13" s="665"/>
      <c r="O13" s="665"/>
      <c r="P13" s="665"/>
      <c r="Q13" s="665"/>
      <c r="R13" s="665"/>
      <c r="S13" s="665"/>
      <c r="T13" s="665"/>
      <c r="U13" s="665"/>
      <c r="V13" s="665"/>
      <c r="W13" s="666"/>
      <c r="X13" s="681"/>
      <c r="Y13" s="681"/>
      <c r="Z13" s="681"/>
      <c r="AA13" s="681"/>
      <c r="AC13" s="880">
        <f>EI5</f>
        <v>-1.0586434699622144E-2</v>
      </c>
      <c r="AD13" s="665">
        <f t="shared" ref="AD13:AS16" si="5">EJ5</f>
        <v>-4.6998095306454157E-3</v>
      </c>
      <c r="AE13" s="665">
        <f t="shared" si="5"/>
        <v>-4.1586025786523595E-3</v>
      </c>
      <c r="AF13" s="665">
        <f t="shared" si="5"/>
        <v>-4.3315104072859656E-3</v>
      </c>
      <c r="AG13" s="665">
        <f t="shared" si="5"/>
        <v>-4.617407590921413E-3</v>
      </c>
      <c r="AH13" s="665">
        <f t="shared" si="5"/>
        <v>-5.5697372134928536E-3</v>
      </c>
      <c r="AI13" s="665">
        <f t="shared" si="5"/>
        <v>-6.0049606089017105E-3</v>
      </c>
      <c r="AJ13" s="665">
        <f t="shared" si="5"/>
        <v>-6.3278513756083454E-3</v>
      </c>
      <c r="AK13" s="665">
        <f t="shared" si="5"/>
        <v>-6.4948878744877925E-3</v>
      </c>
      <c r="AL13" s="665">
        <f t="shared" si="5"/>
        <v>-6.491458016178453E-3</v>
      </c>
      <c r="AM13" s="665">
        <f t="shared" si="5"/>
        <v>-6.3197513203585853E-3</v>
      </c>
      <c r="AN13" s="665">
        <f t="shared" si="5"/>
        <v>-6.0528097351121024E-3</v>
      </c>
      <c r="AO13" s="665">
        <f t="shared" si="5"/>
        <v>-5.7047746672004296E-3</v>
      </c>
      <c r="AP13" s="665">
        <f t="shared" si="5"/>
        <v>-5.6445234043363823E-3</v>
      </c>
      <c r="AQ13" s="665">
        <f t="shared" si="5"/>
        <v>-5.5280426919736003E-3</v>
      </c>
      <c r="AR13" s="665">
        <f t="shared" si="5"/>
        <v>-5.3372313267275873E-3</v>
      </c>
      <c r="AS13" s="665">
        <f t="shared" si="5"/>
        <v>-5.0398673393455551E-3</v>
      </c>
      <c r="AT13" s="665">
        <f t="shared" ref="AT13:BI16" si="6">EZ5</f>
        <v>-4.7401436100794891E-3</v>
      </c>
      <c r="AU13" s="665">
        <f t="shared" si="6"/>
        <v>-4.3892776482402918E-3</v>
      </c>
      <c r="AV13" s="665">
        <f t="shared" si="6"/>
        <v>-3.939107941584058E-3</v>
      </c>
      <c r="AW13" s="665">
        <f t="shared" si="6"/>
        <v>-3.5425052778574051E-3</v>
      </c>
      <c r="AX13" s="665">
        <f t="shared" si="6"/>
        <v>-3.1440579728994056E-3</v>
      </c>
      <c r="AY13" s="665">
        <f t="shared" si="6"/>
        <v>-2.825278945796067E-3</v>
      </c>
      <c r="AZ13" s="665">
        <f t="shared" si="6"/>
        <v>-2.5791764555094243E-3</v>
      </c>
      <c r="BA13" s="665">
        <f t="shared" si="6"/>
        <v>-2.3439139839336876E-3</v>
      </c>
      <c r="BB13" s="665">
        <f t="shared" si="6"/>
        <v>-2.07024951807952E-3</v>
      </c>
      <c r="BC13" s="665">
        <f t="shared" si="6"/>
        <v>-1.745691002593891E-3</v>
      </c>
      <c r="BD13" s="665">
        <f t="shared" si="6"/>
        <v>-1.4027204335214788E-3</v>
      </c>
      <c r="BE13" s="665">
        <f t="shared" si="6"/>
        <v>-1.0627709583055645E-3</v>
      </c>
      <c r="BF13" s="665">
        <f t="shared" si="6"/>
        <v>-7.1159925959521364E-4</v>
      </c>
      <c r="BG13" s="665">
        <f t="shared" si="6"/>
        <v>-5.1907316957104654E-4</v>
      </c>
      <c r="BH13" s="665">
        <f t="shared" si="6"/>
        <v>-2.4720506420311539E-4</v>
      </c>
      <c r="BI13" s="665">
        <f t="shared" si="6"/>
        <v>1.0011452145790301E-4</v>
      </c>
      <c r="BJ13" s="665">
        <f t="shared" ref="BJ13:BY16" si="7">FP5</f>
        <v>4.5253551000354331E-4</v>
      </c>
      <c r="BK13" s="665">
        <f t="shared" si="7"/>
        <v>7.8937764185027515E-4</v>
      </c>
      <c r="BL13" s="665">
        <f t="shared" si="7"/>
        <v>1.1163264875773127E-3</v>
      </c>
      <c r="BM13" s="665">
        <f t="shared" si="7"/>
        <v>1.4338893382306178E-3</v>
      </c>
      <c r="BN13" s="665">
        <f t="shared" si="7"/>
        <v>1.7496239982294215E-3</v>
      </c>
      <c r="BO13" s="665">
        <f t="shared" si="7"/>
        <v>2.0756355540449689E-3</v>
      </c>
      <c r="BP13" s="665">
        <f t="shared" si="7"/>
        <v>2.3779929542009082E-3</v>
      </c>
      <c r="BQ13" s="665">
        <f t="shared" si="7"/>
        <v>2.6586363123062007E-3</v>
      </c>
      <c r="BR13" s="665">
        <f t="shared" si="7"/>
        <v>2.8946986786280021E-3</v>
      </c>
      <c r="BS13" s="665">
        <f t="shared" si="7"/>
        <v>3.0902486325784656E-3</v>
      </c>
      <c r="BT13" s="665">
        <f t="shared" si="7"/>
        <v>3.3601619230488877E-3</v>
      </c>
      <c r="BU13" s="665">
        <f t="shared" si="7"/>
        <v>3.4958922369959511E-3</v>
      </c>
      <c r="BV13" s="665">
        <f t="shared" si="7"/>
        <v>3.5545112586093525E-3</v>
      </c>
      <c r="BW13" s="665">
        <f t="shared" si="7"/>
        <v>3.5819250112593959E-3</v>
      </c>
      <c r="BX13" s="665">
        <f t="shared" si="7"/>
        <v>3.6000379125071119E-3</v>
      </c>
      <c r="BY13" s="665">
        <f t="shared" si="7"/>
        <v>3.5668780529286986E-3</v>
      </c>
      <c r="BZ13" s="665">
        <f t="shared" ref="BZ13:CA16" si="8">GF5</f>
        <v>3.4994735870816918E-3</v>
      </c>
      <c r="CA13" s="664">
        <f t="shared" si="8"/>
        <v>3.4019314846722298E-3</v>
      </c>
      <c r="CB13" s="775"/>
      <c r="CC13" s="775"/>
      <c r="CD13" s="775"/>
    </row>
    <row r="14" spans="1:189" s="653" customFormat="1">
      <c r="B14" s="1785"/>
      <c r="C14" s="663">
        <v>1.4999999999999999E-2</v>
      </c>
      <c r="D14" s="662"/>
      <c r="E14" s="660"/>
      <c r="F14" s="660"/>
      <c r="G14" s="660"/>
      <c r="H14" s="660"/>
      <c r="I14" s="660"/>
      <c r="J14" s="660"/>
      <c r="K14" s="660"/>
      <c r="L14" s="660"/>
      <c r="M14" s="660"/>
      <c r="N14" s="660"/>
      <c r="O14" s="660"/>
      <c r="P14" s="660"/>
      <c r="Q14" s="660"/>
      <c r="R14" s="660"/>
      <c r="S14" s="660"/>
      <c r="T14" s="660"/>
      <c r="U14" s="660"/>
      <c r="V14" s="660"/>
      <c r="W14" s="661"/>
      <c r="X14" s="681"/>
      <c r="Y14" s="681"/>
      <c r="Z14" s="681"/>
      <c r="AA14" s="681"/>
      <c r="AC14" s="881">
        <f t="shared" ref="AC14:AC16" si="9">EI6</f>
        <v>-1.0586434699622144E-2</v>
      </c>
      <c r="AD14" s="660">
        <f t="shared" si="5"/>
        <v>-4.6998095306454157E-3</v>
      </c>
      <c r="AE14" s="660">
        <f t="shared" si="5"/>
        <v>-4.1586025786523595E-3</v>
      </c>
      <c r="AF14" s="660">
        <f t="shared" si="5"/>
        <v>-4.3315104072859656E-3</v>
      </c>
      <c r="AG14" s="660">
        <f t="shared" si="5"/>
        <v>-4.617407590921413E-3</v>
      </c>
      <c r="AH14" s="660">
        <f t="shared" si="5"/>
        <v>-5.3332713422653555E-3</v>
      </c>
      <c r="AI14" s="660">
        <f t="shared" si="5"/>
        <v>-5.738609067352185E-3</v>
      </c>
      <c r="AJ14" s="660">
        <f t="shared" si="5"/>
        <v>-6.0601767807164642E-3</v>
      </c>
      <c r="AK14" s="660">
        <f t="shared" si="5"/>
        <v>-6.2724147404741304E-3</v>
      </c>
      <c r="AL14" s="660">
        <f t="shared" si="5"/>
        <v>-6.3444015738049753E-3</v>
      </c>
      <c r="AM14" s="660">
        <f t="shared" si="5"/>
        <v>-6.30486992884427E-3</v>
      </c>
      <c r="AN14" s="660">
        <f t="shared" si="5"/>
        <v>-6.2160463560288481E-3</v>
      </c>
      <c r="AO14" s="660">
        <f t="shared" si="5"/>
        <v>-6.0573587230737524E-3</v>
      </c>
      <c r="AP14" s="660">
        <f t="shared" si="5"/>
        <v>-6.1958359590747469E-3</v>
      </c>
      <c r="AQ14" s="660">
        <f t="shared" si="5"/>
        <v>-6.2897796573575804E-3</v>
      </c>
      <c r="AR14" s="660">
        <f t="shared" si="5"/>
        <v>-6.3090089438325725E-3</v>
      </c>
      <c r="AS14" s="660">
        <f t="shared" si="5"/>
        <v>-6.2185077578120751E-3</v>
      </c>
      <c r="AT14" s="660">
        <f t="shared" si="6"/>
        <v>-6.1215176654492165E-3</v>
      </c>
      <c r="AU14" s="660">
        <f t="shared" si="6"/>
        <v>-5.968651460828589E-3</v>
      </c>
      <c r="AV14" s="660">
        <f t="shared" si="6"/>
        <v>-5.7104947356131364E-3</v>
      </c>
      <c r="AW14" s="660">
        <f t="shared" si="6"/>
        <v>-5.500601170103564E-3</v>
      </c>
      <c r="AX14" s="660">
        <f t="shared" si="6"/>
        <v>-5.2842710361295231E-3</v>
      </c>
      <c r="AY14" s="660">
        <f t="shared" si="6"/>
        <v>-5.1424959693706362E-3</v>
      </c>
      <c r="AZ14" s="660">
        <f t="shared" si="6"/>
        <v>-5.0694300352915889E-3</v>
      </c>
      <c r="BA14" s="660">
        <f t="shared" si="6"/>
        <v>-5.005163537388585E-3</v>
      </c>
      <c r="BB14" s="660">
        <f t="shared" si="6"/>
        <v>-4.8974877782984316E-3</v>
      </c>
      <c r="BC14" s="660">
        <f t="shared" si="6"/>
        <v>-4.7365186420560978E-3</v>
      </c>
      <c r="BD14" s="660">
        <f t="shared" si="6"/>
        <v>-4.5509519473595217E-3</v>
      </c>
      <c r="BE14" s="660">
        <f t="shared" si="6"/>
        <v>-4.3599085286113448E-3</v>
      </c>
      <c r="BF14" s="660">
        <f t="shared" si="6"/>
        <v>-4.1567633663120163E-3</v>
      </c>
      <c r="BG14" s="660">
        <f t="shared" si="6"/>
        <v>-4.1739979361896662E-3</v>
      </c>
      <c r="BH14" s="660">
        <f t="shared" si="6"/>
        <v>-4.035151568119219E-3</v>
      </c>
      <c r="BI14" s="660">
        <f t="shared" si="6"/>
        <v>-3.7949957872519396E-3</v>
      </c>
      <c r="BJ14" s="660">
        <f t="shared" si="7"/>
        <v>-3.5402094734012235E-3</v>
      </c>
      <c r="BK14" s="660">
        <f t="shared" si="7"/>
        <v>-3.2950588351366855E-3</v>
      </c>
      <c r="BL14" s="660">
        <f t="shared" si="7"/>
        <v>-3.05281722321607E-3</v>
      </c>
      <c r="BM14" s="660">
        <f t="shared" si="7"/>
        <v>-2.8111566486575118E-3</v>
      </c>
      <c r="BN14" s="660">
        <f t="shared" si="7"/>
        <v>-2.5625934916685827E-3</v>
      </c>
      <c r="BO14" s="660">
        <f t="shared" si="7"/>
        <v>-2.3030060050075324E-3</v>
      </c>
      <c r="BP14" s="660">
        <f t="shared" si="7"/>
        <v>-2.0585183483962793E-3</v>
      </c>
      <c r="BQ14" s="660">
        <f t="shared" si="7"/>
        <v>-1.8369947175686796E-3</v>
      </c>
      <c r="BR14" s="660">
        <f t="shared" si="7"/>
        <v>-1.658370331886469E-3</v>
      </c>
      <c r="BS14" s="660">
        <f t="shared" si="7"/>
        <v>-1.5147727606877465E-3</v>
      </c>
      <c r="BT14" s="660">
        <f t="shared" si="7"/>
        <v>-1.2908097328234586E-3</v>
      </c>
      <c r="BU14" s="660">
        <f t="shared" si="7"/>
        <v>-1.1939969410959955E-3</v>
      </c>
      <c r="BV14" s="660">
        <f t="shared" si="7"/>
        <v>-1.1721478936523727E-3</v>
      </c>
      <c r="BW14" s="660">
        <f t="shared" si="7"/>
        <v>-1.1760666873259079E-3</v>
      </c>
      <c r="BX14" s="660">
        <f t="shared" si="7"/>
        <v>-1.1827299200236341E-3</v>
      </c>
      <c r="BY14" s="660">
        <f t="shared" si="7"/>
        <v>-1.2359405121761535E-3</v>
      </c>
      <c r="BZ14" s="660">
        <f t="shared" si="8"/>
        <v>-1.3212299437662806E-3</v>
      </c>
      <c r="CA14" s="659">
        <f t="shared" si="8"/>
        <v>-1.5524833607228339E-3</v>
      </c>
      <c r="CB14" s="775"/>
      <c r="CC14" s="775"/>
      <c r="CD14" s="775"/>
      <c r="CE14" s="775"/>
    </row>
    <row r="15" spans="1:189" s="653" customFormat="1">
      <c r="B15" s="1785"/>
      <c r="C15" s="663">
        <v>1.2999999999999999E-2</v>
      </c>
      <c r="D15" s="662"/>
      <c r="E15" s="660"/>
      <c r="F15" s="660"/>
      <c r="G15" s="660"/>
      <c r="H15" s="660"/>
      <c r="I15" s="660"/>
      <c r="J15" s="660"/>
      <c r="K15" s="660"/>
      <c r="L15" s="660"/>
      <c r="M15" s="660"/>
      <c r="N15" s="660"/>
      <c r="O15" s="660"/>
      <c r="P15" s="660"/>
      <c r="Q15" s="660"/>
      <c r="R15" s="660"/>
      <c r="S15" s="660"/>
      <c r="T15" s="660"/>
      <c r="U15" s="660"/>
      <c r="V15" s="660"/>
      <c r="W15" s="661"/>
      <c r="X15" s="681"/>
      <c r="Y15" s="681"/>
      <c r="Z15" s="681"/>
      <c r="AA15" s="681"/>
      <c r="AC15" s="881">
        <f t="shared" si="9"/>
        <v>-1.0586434699622144E-2</v>
      </c>
      <c r="AD15" s="660">
        <f t="shared" si="5"/>
        <v>-4.6998095306454157E-3</v>
      </c>
      <c r="AE15" s="660">
        <f t="shared" si="5"/>
        <v>-4.1586025786523595E-3</v>
      </c>
      <c r="AF15" s="660">
        <f t="shared" si="5"/>
        <v>-4.3315104072859656E-3</v>
      </c>
      <c r="AG15" s="660">
        <f t="shared" si="5"/>
        <v>-4.617407590921413E-3</v>
      </c>
      <c r="AH15" s="660">
        <f t="shared" si="5"/>
        <v>-5.55978672710844E-3</v>
      </c>
      <c r="AI15" s="660">
        <f t="shared" si="5"/>
        <v>-6.0677026244622401E-3</v>
      </c>
      <c r="AJ15" s="660">
        <f t="shared" si="5"/>
        <v>-6.4940138363767386E-3</v>
      </c>
      <c r="AK15" s="660">
        <f t="shared" si="5"/>
        <v>-6.8327837623902155E-3</v>
      </c>
      <c r="AL15" s="660">
        <f t="shared" si="5"/>
        <v>-7.0588545993759411E-3</v>
      </c>
      <c r="AM15" s="660">
        <f t="shared" si="5"/>
        <v>-7.1643282564279598E-3</v>
      </c>
      <c r="AN15" s="660">
        <f t="shared" si="5"/>
        <v>-7.1898145890097465E-3</v>
      </c>
      <c r="AO15" s="660">
        <f t="shared" si="5"/>
        <v>-7.1584806539225776E-3</v>
      </c>
      <c r="AP15" s="660">
        <f t="shared" si="5"/>
        <v>-7.4129700227208162E-3</v>
      </c>
      <c r="AQ15" s="660">
        <f t="shared" si="5"/>
        <v>-7.61057846330776E-3</v>
      </c>
      <c r="AR15" s="660">
        <f t="shared" si="5"/>
        <v>-7.7385811038343244E-3</v>
      </c>
      <c r="AS15" s="660">
        <f t="shared" si="5"/>
        <v>-7.7567373933583039E-3</v>
      </c>
      <c r="AT15" s="660">
        <f t="shared" si="6"/>
        <v>-7.7784707578019974E-3</v>
      </c>
      <c r="AU15" s="660">
        <f t="shared" si="6"/>
        <v>-7.7399127202950335E-3</v>
      </c>
      <c r="AV15" s="660">
        <f t="shared" si="6"/>
        <v>-7.5934450251521068E-3</v>
      </c>
      <c r="AW15" s="660">
        <f t="shared" si="6"/>
        <v>-7.4899214746524945E-3</v>
      </c>
      <c r="AX15" s="660">
        <f t="shared" si="6"/>
        <v>-7.3804800351353894E-3</v>
      </c>
      <c r="AY15" s="660">
        <f t="shared" si="6"/>
        <v>-7.3422199315870962E-3</v>
      </c>
      <c r="AZ15" s="660">
        <f t="shared" si="6"/>
        <v>-7.3702076091347879E-3</v>
      </c>
      <c r="BA15" s="660">
        <f t="shared" si="6"/>
        <v>-7.4068740681819678E-3</v>
      </c>
      <c r="BB15" s="660">
        <f t="shared" si="6"/>
        <v>-7.3964756602577786E-3</v>
      </c>
      <c r="BC15" s="660">
        <f t="shared" si="6"/>
        <v>-7.3257335811222069E-3</v>
      </c>
      <c r="BD15" s="660">
        <f t="shared" si="6"/>
        <v>-7.2300244544300785E-3</v>
      </c>
      <c r="BE15" s="660">
        <f t="shared" si="6"/>
        <v>-7.1263286999032616E-3</v>
      </c>
      <c r="BF15" s="660">
        <f t="shared" si="6"/>
        <v>-7.0067409929592261E-3</v>
      </c>
      <c r="BG15" s="660">
        <f t="shared" si="6"/>
        <v>-7.0942367299371839E-3</v>
      </c>
      <c r="BH15" s="660">
        <f t="shared" si="6"/>
        <v>-7.03143601603963E-3</v>
      </c>
      <c r="BI15" s="660">
        <f t="shared" si="6"/>
        <v>-6.8658813649973838E-3</v>
      </c>
      <c r="BJ15" s="660">
        <f t="shared" si="7"/>
        <v>-6.6816920787963058E-3</v>
      </c>
      <c r="BK15" s="660">
        <f t="shared" si="7"/>
        <v>-6.5059896094948472E-3</v>
      </c>
      <c r="BL15" s="660">
        <f t="shared" si="7"/>
        <v>-6.3283776490798277E-3</v>
      </c>
      <c r="BM15" s="660">
        <f t="shared" si="7"/>
        <v>-6.1491860078969202E-3</v>
      </c>
      <c r="BN15" s="660">
        <f t="shared" si="7"/>
        <v>-5.961880028504854E-3</v>
      </c>
      <c r="BO15" s="660">
        <f t="shared" si="7"/>
        <v>-5.7602713560027108E-3</v>
      </c>
      <c r="BP15" s="660">
        <f t="shared" si="7"/>
        <v>-5.5712318111502263E-3</v>
      </c>
      <c r="BQ15" s="660">
        <f t="shared" si="7"/>
        <v>-5.4042946165122618E-3</v>
      </c>
      <c r="BR15" s="660">
        <f t="shared" si="7"/>
        <v>-5.2732691859071201E-3</v>
      </c>
      <c r="BS15" s="660">
        <f t="shared" si="7"/>
        <v>-5.1771666846991971E-3</v>
      </c>
      <c r="BT15" s="660">
        <f t="shared" si="7"/>
        <v>-4.9973749637595849E-3</v>
      </c>
      <c r="BU15" s="660">
        <f t="shared" si="7"/>
        <v>-4.9423729370681319E-3</v>
      </c>
      <c r="BV15" s="660">
        <f t="shared" si="7"/>
        <v>-4.9639766830907733E-3</v>
      </c>
      <c r="BW15" s="660">
        <f t="shared" si="7"/>
        <v>-5.0076978852455489E-3</v>
      </c>
      <c r="BX15" s="660">
        <f t="shared" si="7"/>
        <v>-5.0509557588636206E-3</v>
      </c>
      <c r="BY15" s="660">
        <f t="shared" si="7"/>
        <v>-5.1358959432900725E-3</v>
      </c>
      <c r="BZ15" s="660">
        <f t="shared" si="8"/>
        <v>-5.2529637856613548E-3</v>
      </c>
      <c r="CA15" s="659">
        <f t="shared" si="8"/>
        <v>-5.3949064379869016E-3</v>
      </c>
      <c r="CB15" s="775"/>
      <c r="CC15" s="775"/>
      <c r="CD15" s="775"/>
      <c r="CE15" s="775"/>
    </row>
    <row r="16" spans="1:189" s="653" customFormat="1" ht="15.75" thickBot="1">
      <c r="B16" s="1786"/>
      <c r="C16" s="658">
        <v>0.01</v>
      </c>
      <c r="D16" s="657"/>
      <c r="E16" s="655"/>
      <c r="F16" s="655"/>
      <c r="G16" s="655"/>
      <c r="H16" s="655"/>
      <c r="I16" s="655"/>
      <c r="J16" s="655"/>
      <c r="K16" s="655"/>
      <c r="L16" s="655"/>
      <c r="M16" s="655"/>
      <c r="N16" s="655"/>
      <c r="O16" s="655"/>
      <c r="P16" s="655"/>
      <c r="Q16" s="655"/>
      <c r="R16" s="655"/>
      <c r="S16" s="655"/>
      <c r="T16" s="655"/>
      <c r="U16" s="655"/>
      <c r="V16" s="655"/>
      <c r="W16" s="656"/>
      <c r="X16" s="681"/>
      <c r="Y16" s="681"/>
      <c r="Z16" s="681"/>
      <c r="AA16" s="681"/>
      <c r="AC16" s="882">
        <f t="shared" si="9"/>
        <v>-1.0586434699622144E-2</v>
      </c>
      <c r="AD16" s="655">
        <f t="shared" si="5"/>
        <v>-4.6998095306454157E-3</v>
      </c>
      <c r="AE16" s="655">
        <f t="shared" si="5"/>
        <v>-4.1586025786523595E-3</v>
      </c>
      <c r="AF16" s="655">
        <f t="shared" si="5"/>
        <v>-4.3315104072859656E-3</v>
      </c>
      <c r="AG16" s="655">
        <f t="shared" si="5"/>
        <v>-4.617407590921413E-3</v>
      </c>
      <c r="AH16" s="655">
        <f t="shared" si="5"/>
        <v>-5.4030288517110669E-3</v>
      </c>
      <c r="AI16" s="655">
        <f t="shared" si="5"/>
        <v>-5.8665634415147605E-3</v>
      </c>
      <c r="AJ16" s="655">
        <f t="shared" si="5"/>
        <v>-6.2787655858446145E-3</v>
      </c>
      <c r="AK16" s="655">
        <f t="shared" si="5"/>
        <v>-6.6364949127748762E-3</v>
      </c>
      <c r="AL16" s="655">
        <f t="shared" si="5"/>
        <v>-6.9115023735569492E-3</v>
      </c>
      <c r="AM16" s="655">
        <f t="shared" si="5"/>
        <v>-7.1037887605987504E-3</v>
      </c>
      <c r="AN16" s="655">
        <f t="shared" si="5"/>
        <v>-7.2648102504115353E-3</v>
      </c>
      <c r="AO16" s="655">
        <f t="shared" si="5"/>
        <v>-7.3994390778596431E-3</v>
      </c>
      <c r="AP16" s="655">
        <f t="shared" si="5"/>
        <v>-7.8409755402883141E-3</v>
      </c>
      <c r="AQ16" s="655">
        <f t="shared" si="5"/>
        <v>-8.2412644203280483E-3</v>
      </c>
      <c r="AR16" s="655">
        <f t="shared" si="5"/>
        <v>-8.566509678442219E-3</v>
      </c>
      <c r="AS16" s="655">
        <f t="shared" si="5"/>
        <v>-8.7843900355626114E-3</v>
      </c>
      <c r="AT16" s="655">
        <f t="shared" si="6"/>
        <v>-8.9980447795336427E-3</v>
      </c>
      <c r="AU16" s="655">
        <f t="shared" si="6"/>
        <v>-9.1515223185927863E-3</v>
      </c>
      <c r="AV16" s="655">
        <f t="shared" si="6"/>
        <v>-9.1906423065316323E-3</v>
      </c>
      <c r="AW16" s="655">
        <f t="shared" si="6"/>
        <v>-9.2775071356000771E-3</v>
      </c>
      <c r="AX16" s="655">
        <f t="shared" si="6"/>
        <v>-9.352441101093012E-3</v>
      </c>
      <c r="AY16" s="655">
        <f t="shared" si="6"/>
        <v>-9.4957273558709532E-3</v>
      </c>
      <c r="AZ16" s="655">
        <f t="shared" si="6"/>
        <v>-9.7066399917939972E-3</v>
      </c>
      <c r="BA16" s="655">
        <f t="shared" si="6"/>
        <v>-9.9210744720221178E-3</v>
      </c>
      <c r="BB16" s="655">
        <f t="shared" si="6"/>
        <v>-1.0075840626352944E-2</v>
      </c>
      <c r="BC16" s="655">
        <f t="shared" si="6"/>
        <v>-1.0166886012505205E-2</v>
      </c>
      <c r="BD16" s="655">
        <f t="shared" si="6"/>
        <v>-1.022689204111521E-2</v>
      </c>
      <c r="BE16" s="655">
        <f t="shared" si="6"/>
        <v>-1.0276232537063196E-2</v>
      </c>
      <c r="BF16" s="655">
        <f t="shared" si="6"/>
        <v>-1.0305258146099727E-2</v>
      </c>
      <c r="BG16" s="655">
        <f t="shared" si="6"/>
        <v>-1.0460224550395386E-2</v>
      </c>
      <c r="BH16" s="655">
        <f t="shared" si="6"/>
        <v>-1.0546709752148081E-2</v>
      </c>
      <c r="BI16" s="655">
        <f t="shared" si="6"/>
        <v>-1.0487174006009736E-2</v>
      </c>
      <c r="BJ16" s="655">
        <f t="shared" si="7"/>
        <v>-1.0405768765284984E-2</v>
      </c>
      <c r="BK16" s="655">
        <f t="shared" si="7"/>
        <v>-1.0328315450221975E-2</v>
      </c>
      <c r="BL16" s="655">
        <f t="shared" si="7"/>
        <v>-1.024528385763479E-2</v>
      </c>
      <c r="BM16" s="655">
        <f t="shared" si="7"/>
        <v>-1.0159468136288707E-2</v>
      </c>
      <c r="BN16" s="655">
        <f t="shared" si="7"/>
        <v>-1.0064198774581951E-2</v>
      </c>
      <c r="BO16" s="655">
        <f t="shared" si="7"/>
        <v>-9.9479574580264851E-3</v>
      </c>
      <c r="BP16" s="655">
        <f t="shared" si="7"/>
        <v>-9.8399319257875123E-3</v>
      </c>
      <c r="BQ16" s="655">
        <f t="shared" si="7"/>
        <v>-9.7483849508068071E-3</v>
      </c>
      <c r="BR16" s="655">
        <f t="shared" si="7"/>
        <v>-9.6823950348473575E-3</v>
      </c>
      <c r="BS16" s="655">
        <f t="shared" si="7"/>
        <v>-9.6465971770029746E-3</v>
      </c>
      <c r="BT16" s="655">
        <f t="shared" si="7"/>
        <v>-9.518679158823401E-3</v>
      </c>
      <c r="BU16" s="655">
        <f t="shared" si="7"/>
        <v>-9.5141829847170123E-3</v>
      </c>
      <c r="BV16" s="655">
        <f t="shared" si="7"/>
        <v>-9.5839177708837014E-3</v>
      </c>
      <c r="BW16" s="655">
        <f t="shared" si="7"/>
        <v>-9.6673803118913215E-3</v>
      </c>
      <c r="BX16" s="655">
        <f t="shared" si="7"/>
        <v>-9.7478213603457153E-3</v>
      </c>
      <c r="BY16" s="655">
        <f t="shared" si="7"/>
        <v>-9.8677129155602672E-3</v>
      </c>
      <c r="BZ16" s="655">
        <f t="shared" si="8"/>
        <v>-1.0013663642765305E-2</v>
      </c>
      <c r="CA16" s="654">
        <f t="shared" si="8"/>
        <v>-1.0182627034979991E-2</v>
      </c>
      <c r="CB16" s="775"/>
      <c r="CC16" s="775"/>
      <c r="CD16" s="775"/>
      <c r="CE16" s="775"/>
    </row>
    <row r="18" spans="2:82">
      <c r="B18" s="652"/>
      <c r="C18" s="651"/>
      <c r="D18" s="650"/>
      <c r="E18" s="650"/>
      <c r="F18" s="650"/>
      <c r="G18" s="650"/>
      <c r="H18" s="650"/>
      <c r="I18" s="650"/>
      <c r="J18" s="650"/>
      <c r="K18" s="650"/>
      <c r="L18" s="650"/>
      <c r="M18" s="650"/>
      <c r="N18" s="650"/>
      <c r="Q18" s="649"/>
      <c r="U18" s="648"/>
      <c r="V18" s="648"/>
      <c r="W18" s="648"/>
      <c r="X18" s="648"/>
      <c r="Y18" s="648"/>
      <c r="Z18" s="648"/>
      <c r="AA18" s="648"/>
      <c r="AB18" s="648"/>
      <c r="AC18" s="648"/>
      <c r="AD18" s="648"/>
      <c r="AE18" s="648"/>
      <c r="AF18" s="648"/>
      <c r="AG18" s="648"/>
      <c r="AH18" s="648"/>
      <c r="AI18" s="648"/>
      <c r="AJ18" s="648"/>
      <c r="AK18" s="648"/>
      <c r="AL18" s="648"/>
      <c r="AM18" s="648"/>
      <c r="AN18" s="648"/>
      <c r="AO18" s="648"/>
      <c r="AP18" s="648"/>
      <c r="AQ18" s="648"/>
      <c r="AR18" s="648"/>
      <c r="AS18" s="648"/>
      <c r="AT18" s="648"/>
      <c r="AU18" s="648"/>
      <c r="AV18" s="648"/>
      <c r="AW18" s="648"/>
      <c r="AX18" s="648"/>
      <c r="AY18" s="648"/>
      <c r="AZ18" s="648"/>
      <c r="BA18" s="648"/>
      <c r="BB18" s="648"/>
      <c r="BC18" s="648"/>
      <c r="BD18" s="648"/>
      <c r="BE18" s="648"/>
      <c r="BF18" s="648"/>
      <c r="BG18" s="648"/>
      <c r="BH18" s="648"/>
      <c r="BI18" s="648"/>
      <c r="BJ18" s="648"/>
      <c r="BK18" s="648"/>
      <c r="BL18" s="648"/>
      <c r="BM18" s="648"/>
      <c r="BN18" s="648"/>
      <c r="BO18" s="648"/>
      <c r="BP18" s="648"/>
      <c r="BQ18" s="648"/>
      <c r="BR18" s="648"/>
      <c r="BS18" s="648"/>
      <c r="BT18" s="648"/>
      <c r="BU18" s="648"/>
      <c r="BV18" s="648"/>
      <c r="BW18" s="648"/>
      <c r="BX18" s="648"/>
      <c r="BY18" s="648"/>
      <c r="BZ18" s="648"/>
      <c r="CA18" s="648"/>
      <c r="CB18" s="648"/>
      <c r="CC18" s="648"/>
      <c r="CD18" s="648"/>
    </row>
    <row r="28" spans="2:82" ht="18" customHeight="1"/>
  </sheetData>
  <mergeCells count="3">
    <mergeCell ref="B5:B8"/>
    <mergeCell ref="B9:B12"/>
    <mergeCell ref="B13:B16"/>
  </mergeCells>
  <hyperlinks>
    <hyperlink ref="B2" location="SOMMAIRE!A1" display="Retour au sommaire"/>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23"/>
  <sheetViews>
    <sheetView showGridLines="0" topLeftCell="A7" workbookViewId="0">
      <selection activeCell="B2" sqref="B2"/>
    </sheetView>
  </sheetViews>
  <sheetFormatPr baseColWidth="10" defaultRowHeight="12.75"/>
  <cols>
    <col min="1" max="1" width="2.140625" style="934" customWidth="1"/>
    <col min="2" max="2" width="43.5703125" style="934" customWidth="1"/>
    <col min="3" max="4" width="25.7109375" style="934" customWidth="1"/>
    <col min="5" max="16384" width="11.42578125" style="934"/>
  </cols>
  <sheetData>
    <row r="1" spans="1:4" ht="15.75">
      <c r="A1" s="932" t="s">
        <v>707</v>
      </c>
      <c r="B1" s="933"/>
      <c r="C1" s="932"/>
      <c r="D1" s="932"/>
    </row>
    <row r="2" spans="1:4" ht="13.5" thickBot="1">
      <c r="A2" s="935"/>
      <c r="B2" s="1722" t="s">
        <v>763</v>
      </c>
    </row>
    <row r="3" spans="1:4" ht="32.25" customHeight="1" thickBot="1">
      <c r="B3" s="936" t="s">
        <v>395</v>
      </c>
      <c r="C3" s="936" t="s">
        <v>396</v>
      </c>
      <c r="D3" s="936" t="s">
        <v>397</v>
      </c>
    </row>
    <row r="4" spans="1:4" ht="18.75" customHeight="1">
      <c r="B4" s="937" t="s">
        <v>398</v>
      </c>
      <c r="C4" s="938">
        <v>1.3130435167882</v>
      </c>
      <c r="D4" s="939">
        <v>9.3566046326950119</v>
      </c>
    </row>
    <row r="5" spans="1:4" ht="18.75" customHeight="1">
      <c r="B5" s="940" t="s">
        <v>399</v>
      </c>
      <c r="C5" s="938">
        <v>0.59363749399999999</v>
      </c>
      <c r="D5" s="939">
        <v>39.357181922651932</v>
      </c>
    </row>
    <row r="6" spans="1:4" ht="18.75" customHeight="1">
      <c r="B6" s="941" t="s">
        <v>400</v>
      </c>
      <c r="C6" s="942">
        <v>1.9066810107882</v>
      </c>
      <c r="D6" s="943"/>
    </row>
    <row r="7" spans="1:4" ht="18.75" customHeight="1">
      <c r="B7" s="940" t="s">
        <v>287</v>
      </c>
      <c r="C7" s="938">
        <v>0.89870000000000005</v>
      </c>
      <c r="D7" s="939">
        <v>0.52201035106632476</v>
      </c>
    </row>
    <row r="8" spans="1:4" ht="18.75" customHeight="1">
      <c r="B8" s="940" t="s">
        <v>401</v>
      </c>
      <c r="C8" s="938">
        <v>1.016470405</v>
      </c>
      <c r="D8" s="939">
        <v>14.396094027837218</v>
      </c>
    </row>
    <row r="9" spans="1:4" ht="18.75" customHeight="1">
      <c r="B9" s="941" t="s">
        <v>402</v>
      </c>
      <c r="C9" s="942">
        <v>1.915170405</v>
      </c>
      <c r="D9" s="943"/>
    </row>
    <row r="10" spans="1:4" ht="18.75" customHeight="1">
      <c r="B10" s="940" t="s">
        <v>403</v>
      </c>
      <c r="C10" s="938">
        <v>84.1</v>
      </c>
      <c r="D10" s="939">
        <v>12.424440149211467</v>
      </c>
    </row>
    <row r="11" spans="1:4" ht="18.75" customHeight="1">
      <c r="B11" s="940" t="s">
        <v>404</v>
      </c>
      <c r="C11" s="938">
        <v>12.916190437934056</v>
      </c>
      <c r="D11" s="939">
        <v>48.507549046091015</v>
      </c>
    </row>
    <row r="12" spans="1:4" ht="18.75" customHeight="1">
      <c r="B12" s="940" t="s">
        <v>405</v>
      </c>
      <c r="C12" s="938">
        <v>18.799570670450002</v>
      </c>
      <c r="D12" s="939">
        <v>113.23574679771275</v>
      </c>
    </row>
    <row r="13" spans="1:4" ht="18.75" customHeight="1">
      <c r="B13" s="940" t="s">
        <v>406</v>
      </c>
      <c r="C13" s="938">
        <v>29.686976436894387</v>
      </c>
      <c r="D13" s="939">
        <v>102.64740503238264</v>
      </c>
    </row>
    <row r="14" spans="1:4" ht="18.75" customHeight="1">
      <c r="B14" s="940" t="s">
        <v>407</v>
      </c>
      <c r="C14" s="938">
        <v>1.640959316</v>
      </c>
      <c r="D14" s="939">
        <v>83.538630919869263</v>
      </c>
    </row>
    <row r="15" spans="1:4" ht="18.75" customHeight="1">
      <c r="B15" s="944" t="s">
        <v>408</v>
      </c>
      <c r="C15" s="938">
        <v>5.5014178394843132</v>
      </c>
      <c r="D15" s="939">
        <v>104.0490071772345</v>
      </c>
    </row>
    <row r="16" spans="1:4" ht="18.75" customHeight="1">
      <c r="B16" s="944" t="s">
        <v>409</v>
      </c>
      <c r="C16" s="938">
        <v>0.75359669657909989</v>
      </c>
      <c r="D16" s="939">
        <v>234.41606314260952</v>
      </c>
    </row>
    <row r="17" spans="1:4" ht="18.75" customHeight="1">
      <c r="B17" s="944" t="s">
        <v>410</v>
      </c>
      <c r="C17" s="938">
        <v>0.53686170033000002</v>
      </c>
      <c r="D17" s="939" t="s">
        <v>411</v>
      </c>
    </row>
    <row r="18" spans="1:4" ht="18.75" customHeight="1">
      <c r="B18" s="940" t="s">
        <v>412</v>
      </c>
      <c r="C18" s="938">
        <v>0.13</v>
      </c>
      <c r="D18" s="939">
        <v>2.1339770646433331</v>
      </c>
    </row>
    <row r="19" spans="1:4" ht="18.75" customHeight="1">
      <c r="B19" s="945" t="s">
        <v>413</v>
      </c>
      <c r="C19" s="942">
        <v>154.06557309767186</v>
      </c>
      <c r="D19" s="946"/>
    </row>
    <row r="20" spans="1:4" ht="24" customHeight="1" thickBot="1">
      <c r="B20" s="947" t="s">
        <v>414</v>
      </c>
      <c r="C20" s="948">
        <v>157.88742451346005</v>
      </c>
      <c r="D20" s="949"/>
    </row>
    <row r="21" spans="1:4" ht="16.5" thickBot="1">
      <c r="B21" s="950"/>
      <c r="C21" s="951"/>
      <c r="D21" s="952"/>
    </row>
    <row r="22" spans="1:4" ht="24" customHeight="1" thickBot="1">
      <c r="B22" s="953" t="s">
        <v>415</v>
      </c>
      <c r="C22" s="954">
        <v>33.700000000000003</v>
      </c>
      <c r="D22" s="952"/>
    </row>
    <row r="23" spans="1:4">
      <c r="A23" s="955"/>
      <c r="B23" s="956"/>
      <c r="C23" s="957"/>
      <c r="D23" s="957"/>
    </row>
  </sheetData>
  <hyperlinks>
    <hyperlink ref="B2" location="SOMMAIRE!A1" display="Retour au sommaire"/>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8"/>
  <sheetViews>
    <sheetView showGridLines="0" workbookViewId="0">
      <selection activeCell="B3" sqref="B3"/>
    </sheetView>
  </sheetViews>
  <sheetFormatPr baseColWidth="10" defaultRowHeight="12.75"/>
  <cols>
    <col min="1" max="1" width="3" style="934" customWidth="1"/>
    <col min="2" max="2" width="41.85546875" style="934" customWidth="1"/>
    <col min="3" max="5" width="25.42578125" style="934" customWidth="1"/>
    <col min="6" max="16384" width="11.42578125" style="934"/>
  </cols>
  <sheetData>
    <row r="1" spans="1:5" ht="15.75">
      <c r="A1" s="932" t="s">
        <v>569</v>
      </c>
      <c r="B1" s="933"/>
      <c r="C1" s="932"/>
      <c r="D1" s="932"/>
    </row>
    <row r="2" spans="1:5">
      <c r="A2" s="935"/>
      <c r="B2" s="935"/>
    </row>
    <row r="3" spans="1:5" ht="13.5" thickBot="1">
      <c r="A3" s="955"/>
      <c r="B3" s="1722" t="s">
        <v>763</v>
      </c>
      <c r="C3" s="957"/>
      <c r="D3" s="957"/>
    </row>
    <row r="4" spans="1:5" ht="59.25" customHeight="1" thickBot="1">
      <c r="B4" s="936" t="s">
        <v>422</v>
      </c>
      <c r="C4" s="958" t="s">
        <v>416</v>
      </c>
      <c r="D4" s="958" t="s">
        <v>417</v>
      </c>
      <c r="E4" s="958" t="s">
        <v>418</v>
      </c>
    </row>
    <row r="5" spans="1:5" ht="18.75" customHeight="1">
      <c r="B5" s="959" t="s">
        <v>286</v>
      </c>
      <c r="C5" s="960">
        <v>26.399465705160001</v>
      </c>
      <c r="D5" s="961">
        <v>28.1739885</v>
      </c>
      <c r="E5" s="961">
        <v>34.901054999999999</v>
      </c>
    </row>
    <row r="6" spans="1:5" ht="18.75" customHeight="1">
      <c r="B6" s="962" t="s">
        <v>419</v>
      </c>
      <c r="C6" s="963">
        <v>5.8730000000000002</v>
      </c>
      <c r="D6" s="963" t="s">
        <v>411</v>
      </c>
      <c r="E6" s="963">
        <v>8.7603791158509292</v>
      </c>
    </row>
    <row r="7" spans="1:5" ht="18.75" customHeight="1">
      <c r="B7" s="964" t="s">
        <v>420</v>
      </c>
      <c r="C7" s="960">
        <v>14.583</v>
      </c>
      <c r="D7" s="965">
        <v>12.6</v>
      </c>
      <c r="E7" s="966">
        <v>14.74</v>
      </c>
    </row>
    <row r="8" spans="1:5" ht="25.5" customHeight="1" thickBot="1">
      <c r="B8" s="967" t="s">
        <v>421</v>
      </c>
      <c r="C8" s="968">
        <v>46.85546570516</v>
      </c>
      <c r="D8" s="968" t="s">
        <v>411</v>
      </c>
      <c r="E8" s="968">
        <f>SUM(E5:E7)</f>
        <v>58.401434115850932</v>
      </c>
    </row>
  </sheetData>
  <hyperlinks>
    <hyperlink ref="B3" location="SOMMAIRE!A1" display="Retour au sommaire"/>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22"/>
  <sheetViews>
    <sheetView workbookViewId="0">
      <selection activeCell="B2" sqref="B2"/>
    </sheetView>
  </sheetViews>
  <sheetFormatPr baseColWidth="10" defaultColWidth="11.42578125" defaultRowHeight="15.75"/>
  <cols>
    <col min="1" max="1" width="2.28515625" style="714" customWidth="1"/>
    <col min="2" max="2" width="11.28515625" style="714" customWidth="1"/>
    <col min="3" max="11" width="11.42578125" style="714"/>
    <col min="12" max="12" width="15" style="714" customWidth="1"/>
    <col min="13" max="16384" width="11.42578125" style="714"/>
  </cols>
  <sheetData>
    <row r="1" spans="1:13" ht="15.75" customHeight="1">
      <c r="A1" s="1797" t="s">
        <v>389</v>
      </c>
      <c r="B1" s="1797"/>
      <c r="C1" s="1797"/>
      <c r="D1" s="1797"/>
      <c r="E1" s="1797"/>
      <c r="F1" s="1797"/>
      <c r="G1" s="1797"/>
      <c r="H1" s="1797"/>
      <c r="I1" s="1797"/>
      <c r="J1" s="1797"/>
      <c r="K1" s="1797"/>
      <c r="L1" s="1797"/>
      <c r="M1" s="1797"/>
    </row>
    <row r="2" spans="1:13" ht="15.75" customHeight="1">
      <c r="B2" s="1722" t="s">
        <v>763</v>
      </c>
    </row>
    <row r="3" spans="1:13" s="715" customFormat="1" ht="16.5" thickBot="1">
      <c r="B3" s="1550" t="s">
        <v>642</v>
      </c>
      <c r="C3" s="716"/>
    </row>
    <row r="4" spans="1:13" ht="16.5" thickBot="1">
      <c r="B4" s="890" t="s">
        <v>128</v>
      </c>
      <c r="C4" s="891">
        <v>2019</v>
      </c>
      <c r="D4" s="892">
        <v>2020</v>
      </c>
      <c r="E4" s="892">
        <v>2025</v>
      </c>
      <c r="F4" s="892">
        <v>2030</v>
      </c>
      <c r="G4" s="892">
        <v>2040</v>
      </c>
      <c r="H4" s="892">
        <v>2050</v>
      </c>
      <c r="I4" s="893">
        <v>2060</v>
      </c>
      <c r="J4" s="894">
        <v>2070</v>
      </c>
    </row>
    <row r="5" spans="1:13">
      <c r="B5" s="895" t="s">
        <v>129</v>
      </c>
      <c r="C5" s="896">
        <v>0.13599999999999998</v>
      </c>
      <c r="D5" s="897">
        <v>0.14154076694243886</v>
      </c>
      <c r="E5" s="897">
        <v>0.13723457588081803</v>
      </c>
      <c r="F5" s="897">
        <v>0.13575032762355382</v>
      </c>
      <c r="G5" s="897">
        <v>0.13426703197673009</v>
      </c>
      <c r="H5" s="897">
        <v>0.13393639617147687</v>
      </c>
      <c r="I5" s="898">
        <v>0.13368967084459343</v>
      </c>
      <c r="J5" s="899">
        <v>0.1338092223632453</v>
      </c>
    </row>
    <row r="6" spans="1:13">
      <c r="B6" s="900" t="s">
        <v>130</v>
      </c>
      <c r="C6" s="901">
        <f>C5</f>
        <v>0.13599999999999998</v>
      </c>
      <c r="D6" s="902">
        <v>0.14154076694243886</v>
      </c>
      <c r="E6" s="902">
        <v>0.13749868612302271</v>
      </c>
      <c r="F6" s="902">
        <v>0.13645864144966116</v>
      </c>
      <c r="G6" s="902">
        <v>0.13506812510844066</v>
      </c>
      <c r="H6" s="902">
        <v>0.13466621934821177</v>
      </c>
      <c r="I6" s="903">
        <v>0.13445634575660781</v>
      </c>
      <c r="J6" s="904">
        <v>0.13447846420753592</v>
      </c>
    </row>
    <row r="7" spans="1:13">
      <c r="B7" s="905" t="s">
        <v>131</v>
      </c>
      <c r="C7" s="906">
        <f>C6</f>
        <v>0.13599999999999998</v>
      </c>
      <c r="D7" s="907">
        <v>0.14154076694243886</v>
      </c>
      <c r="E7" s="907">
        <v>0.13724915639892898</v>
      </c>
      <c r="F7" s="907">
        <v>0.13590969360309058</v>
      </c>
      <c r="G7" s="907">
        <v>0.13483510771788718</v>
      </c>
      <c r="H7" s="907">
        <v>0.13465765378585698</v>
      </c>
      <c r="I7" s="908">
        <v>0.13462548025096749</v>
      </c>
      <c r="J7" s="909">
        <v>0.13491632412007995</v>
      </c>
    </row>
    <row r="8" spans="1:13" ht="16.5" thickBot="1">
      <c r="B8" s="910" t="s">
        <v>361</v>
      </c>
      <c r="C8" s="911">
        <f>C7</f>
        <v>0.13599999999999998</v>
      </c>
      <c r="D8" s="912">
        <v>0.14154076694243886</v>
      </c>
      <c r="E8" s="912">
        <v>0.13736882167707551</v>
      </c>
      <c r="F8" s="912">
        <v>0.13643470719087131</v>
      </c>
      <c r="G8" s="912">
        <v>0.13577059762060825</v>
      </c>
      <c r="H8" s="912">
        <v>0.1358813106146057</v>
      </c>
      <c r="I8" s="913">
        <v>0.13597197032068142</v>
      </c>
      <c r="J8" s="914">
        <v>0.13636739573533674</v>
      </c>
    </row>
    <row r="9" spans="1:13" s="715" customFormat="1" ht="9.6" customHeight="1">
      <c r="B9" s="742"/>
      <c r="C9" s="743"/>
      <c r="D9" s="743"/>
      <c r="E9" s="743"/>
      <c r="F9" s="743"/>
      <c r="G9" s="743"/>
      <c r="H9" s="743"/>
      <c r="I9" s="743"/>
      <c r="J9" s="743"/>
    </row>
    <row r="10" spans="1:13" s="715" customFormat="1" ht="16.5" thickBot="1">
      <c r="B10" s="1550" t="s">
        <v>643</v>
      </c>
      <c r="C10" s="716"/>
    </row>
    <row r="11" spans="1:13" ht="16.5" thickBot="1">
      <c r="B11" s="890" t="s">
        <v>128</v>
      </c>
      <c r="C11" s="891">
        <f>C4</f>
        <v>2019</v>
      </c>
      <c r="D11" s="892">
        <f>D4</f>
        <v>2020</v>
      </c>
      <c r="E11" s="892">
        <v>2025</v>
      </c>
      <c r="F11" s="892">
        <v>2030</v>
      </c>
      <c r="G11" s="892">
        <v>2040</v>
      </c>
      <c r="H11" s="892">
        <v>2050</v>
      </c>
      <c r="I11" s="893">
        <v>2060</v>
      </c>
      <c r="J11" s="894">
        <v>2070</v>
      </c>
    </row>
    <row r="12" spans="1:13">
      <c r="B12" s="895" t="s">
        <v>129</v>
      </c>
      <c r="C12" s="906">
        <v>0.13707936465995621</v>
      </c>
      <c r="D12" s="897">
        <v>0.1366084194847795</v>
      </c>
      <c r="E12" s="897">
        <v>0.13587664982054362</v>
      </c>
      <c r="F12" s="897">
        <v>0.13540959163135757</v>
      </c>
      <c r="G12" s="897">
        <v>0.13452475827498428</v>
      </c>
      <c r="H12" s="897">
        <v>0.13344874827696876</v>
      </c>
      <c r="I12" s="898">
        <v>0.13256190887054162</v>
      </c>
      <c r="J12" s="899">
        <v>0.13223471100605028</v>
      </c>
    </row>
    <row r="13" spans="1:13">
      <c r="B13" s="900" t="s">
        <v>130</v>
      </c>
      <c r="C13" s="901">
        <v>0.13707941283838782</v>
      </c>
      <c r="D13" s="902">
        <v>0.13660849628816829</v>
      </c>
      <c r="E13" s="902">
        <v>0.13589145502865585</v>
      </c>
      <c r="F13" s="902">
        <v>0.13545524509398679</v>
      </c>
      <c r="G13" s="902">
        <v>0.1346890461152796</v>
      </c>
      <c r="H13" s="902">
        <v>0.13375841064651983</v>
      </c>
      <c r="I13" s="903">
        <v>0.13300003577224365</v>
      </c>
      <c r="J13" s="904">
        <v>0.13274483705272941</v>
      </c>
    </row>
    <row r="14" spans="1:13">
      <c r="B14" s="905" t="s">
        <v>131</v>
      </c>
      <c r="C14" s="906">
        <v>0.13707936465995621</v>
      </c>
      <c r="D14" s="907">
        <v>0.1366084194847795</v>
      </c>
      <c r="E14" s="907">
        <v>0.13583078340971066</v>
      </c>
      <c r="F14" s="907">
        <v>0.13546588550727065</v>
      </c>
      <c r="G14" s="907">
        <v>0.13481847317235895</v>
      </c>
      <c r="H14" s="907">
        <v>0.13400665626356265</v>
      </c>
      <c r="I14" s="908">
        <v>0.13332441029037514</v>
      </c>
      <c r="J14" s="909">
        <v>0.13311094814756627</v>
      </c>
    </row>
    <row r="15" spans="1:13" ht="16.5" thickBot="1">
      <c r="B15" s="910" t="s">
        <v>361</v>
      </c>
      <c r="C15" s="911">
        <v>0.13707936465995621</v>
      </c>
      <c r="D15" s="912">
        <v>0.1366084194847795</v>
      </c>
      <c r="E15" s="912">
        <v>0.13592067057077795</v>
      </c>
      <c r="F15" s="912">
        <v>0.13559145957612925</v>
      </c>
      <c r="G15" s="912">
        <v>0.13513349059968319</v>
      </c>
      <c r="H15" s="912">
        <v>0.13455475346797341</v>
      </c>
      <c r="I15" s="913">
        <v>0.13403944264703557</v>
      </c>
      <c r="J15" s="914">
        <v>0.13393077127590541</v>
      </c>
    </row>
    <row r="16" spans="1:13" s="715" customFormat="1" ht="9.6" customHeight="1">
      <c r="B16" s="742"/>
      <c r="C16" s="743"/>
      <c r="D16" s="743"/>
      <c r="E16" s="743"/>
      <c r="F16" s="743"/>
      <c r="G16" s="743"/>
      <c r="H16" s="743"/>
      <c r="I16" s="743"/>
      <c r="J16" s="743"/>
    </row>
    <row r="17" spans="2:10" s="715" customFormat="1" ht="16.5" thickBot="1">
      <c r="B17" s="1550" t="s">
        <v>644</v>
      </c>
      <c r="C17" s="716"/>
    </row>
    <row r="18" spans="2:10" ht="16.5" thickBot="1">
      <c r="B18" s="890" t="s">
        <v>128</v>
      </c>
      <c r="C18" s="891">
        <v>2019</v>
      </c>
      <c r="D18" s="892">
        <f>D4</f>
        <v>2020</v>
      </c>
      <c r="E18" s="892">
        <v>2025</v>
      </c>
      <c r="F18" s="892">
        <v>2030</v>
      </c>
      <c r="G18" s="892">
        <v>2040</v>
      </c>
      <c r="H18" s="892">
        <v>2050</v>
      </c>
      <c r="I18" s="893">
        <v>2060</v>
      </c>
      <c r="J18" s="894">
        <v>2070</v>
      </c>
    </row>
    <row r="19" spans="2:10">
      <c r="B19" s="915" t="s">
        <v>129</v>
      </c>
      <c r="C19" s="916">
        <f>C5*100-C12*100</f>
        <v>-0.10793646599562301</v>
      </c>
      <c r="D19" s="917">
        <f t="shared" ref="D19:J19" si="0">D5*100-D12*100</f>
        <v>0.4932347457659354</v>
      </c>
      <c r="E19" s="917">
        <f t="shared" si="0"/>
        <v>0.13579260602744192</v>
      </c>
      <c r="F19" s="917">
        <f t="shared" si="0"/>
        <v>3.4073599219626161E-2</v>
      </c>
      <c r="G19" s="917">
        <f t="shared" si="0"/>
        <v>-2.5772629825418392E-2</v>
      </c>
      <c r="H19" s="917">
        <f t="shared" si="0"/>
        <v>4.8764789450812529E-2</v>
      </c>
      <c r="I19" s="918">
        <f t="shared" si="0"/>
        <v>0.11277619740518219</v>
      </c>
      <c r="J19" s="919">
        <f t="shared" si="0"/>
        <v>0.15745113571950142</v>
      </c>
    </row>
    <row r="20" spans="2:10">
      <c r="B20" s="900" t="s">
        <v>130</v>
      </c>
      <c r="C20" s="920">
        <f t="shared" ref="C20:J22" si="1">C6*100-C13*100</f>
        <v>-0.10794128383878387</v>
      </c>
      <c r="D20" s="921">
        <f t="shared" si="1"/>
        <v>0.49322706542705674</v>
      </c>
      <c r="E20" s="921">
        <f>E19</f>
        <v>0.13579260602744192</v>
      </c>
      <c r="F20" s="921">
        <f>F19</f>
        <v>3.4073599219626161E-2</v>
      </c>
      <c r="G20" s="921">
        <f t="shared" si="1"/>
        <v>3.7907899316106608E-2</v>
      </c>
      <c r="H20" s="921">
        <f t="shared" si="1"/>
        <v>9.0780870169194117E-2</v>
      </c>
      <c r="I20" s="922">
        <f t="shared" si="1"/>
        <v>0.1456309984364168</v>
      </c>
      <c r="J20" s="923">
        <f t="shared" si="1"/>
        <v>0.17336271548065163</v>
      </c>
    </row>
    <row r="21" spans="2:10">
      <c r="B21" s="924" t="s">
        <v>131</v>
      </c>
      <c r="C21" s="916">
        <f t="shared" si="1"/>
        <v>-0.10793646599562301</v>
      </c>
      <c r="D21" s="925">
        <f t="shared" si="1"/>
        <v>0.4932347457659354</v>
      </c>
      <c r="E21" s="925">
        <f t="shared" si="1"/>
        <v>0.14183729892183194</v>
      </c>
      <c r="F21" s="925">
        <f t="shared" si="1"/>
        <v>4.4380809581991087E-2</v>
      </c>
      <c r="G21" s="925">
        <f t="shared" si="1"/>
        <v>1.6634545528209088E-3</v>
      </c>
      <c r="H21" s="925">
        <f t="shared" si="1"/>
        <v>6.5099752229432539E-2</v>
      </c>
      <c r="I21" s="926">
        <f t="shared" si="1"/>
        <v>0.1301069960592347</v>
      </c>
      <c r="J21" s="927">
        <f t="shared" si="1"/>
        <v>0.18053759725136764</v>
      </c>
    </row>
    <row r="22" spans="2:10" ht="16.5" thickBot="1">
      <c r="B22" s="910" t="s">
        <v>361</v>
      </c>
      <c r="C22" s="928">
        <f t="shared" si="1"/>
        <v>-0.10793646599562301</v>
      </c>
      <c r="D22" s="929">
        <f t="shared" si="1"/>
        <v>0.4932347457659354</v>
      </c>
      <c r="E22" s="929">
        <f t="shared" si="1"/>
        <v>0.14481511062975549</v>
      </c>
      <c r="F22" s="929">
        <f t="shared" si="1"/>
        <v>8.432476147420509E-2</v>
      </c>
      <c r="G22" s="929">
        <f t="shared" si="1"/>
        <v>6.3710702092507177E-2</v>
      </c>
      <c r="H22" s="929">
        <f t="shared" si="1"/>
        <v>0.13265571466322967</v>
      </c>
      <c r="I22" s="930">
        <f t="shared" si="1"/>
        <v>0.19325276736458363</v>
      </c>
      <c r="J22" s="931">
        <f t="shared" si="1"/>
        <v>0.24366244594313358</v>
      </c>
    </row>
  </sheetData>
  <mergeCells count="1">
    <mergeCell ref="A1:M1"/>
  </mergeCells>
  <hyperlinks>
    <hyperlink ref="B2" location="SOMMAIRE!A1" display="Retour au sommaire"/>
  </hyperlinks>
  <pageMargins left="0.7" right="0.7" top="0.75" bottom="0.75" header="0.3" footer="0.3"/>
  <pageSetup paperSize="9" orientation="portrait" r:id="rId1"/>
  <ignoredErrors>
    <ignoredError sqref="B5:B22" numberStoredAsText="1"/>
    <ignoredError sqref="E20:F20"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22"/>
  <sheetViews>
    <sheetView workbookViewId="0">
      <selection activeCell="B2" sqref="B2"/>
    </sheetView>
  </sheetViews>
  <sheetFormatPr baseColWidth="10" defaultColWidth="11.42578125" defaultRowHeight="15.75"/>
  <cols>
    <col min="1" max="1" width="2.28515625" style="714" customWidth="1"/>
    <col min="2" max="2" width="11.28515625" style="714" customWidth="1"/>
    <col min="3" max="11" width="11.42578125" style="714"/>
    <col min="12" max="12" width="15" style="714" customWidth="1"/>
    <col min="13" max="16384" width="11.42578125" style="714"/>
  </cols>
  <sheetData>
    <row r="1" spans="1:13" ht="15.75" customHeight="1">
      <c r="A1" s="1797" t="s">
        <v>391</v>
      </c>
      <c r="B1" s="1797"/>
      <c r="C1" s="1797"/>
      <c r="D1" s="1797"/>
      <c r="E1" s="1797"/>
      <c r="F1" s="1797"/>
      <c r="G1" s="1797"/>
      <c r="H1" s="1797"/>
      <c r="I1" s="1797"/>
      <c r="J1" s="1797"/>
      <c r="K1" s="1797"/>
      <c r="L1" s="1797"/>
      <c r="M1" s="1797"/>
    </row>
    <row r="2" spans="1:13" ht="15.75" customHeight="1">
      <c r="B2" s="1722" t="s">
        <v>763</v>
      </c>
    </row>
    <row r="3" spans="1:13" s="715" customFormat="1" ht="16.5" thickBot="1">
      <c r="B3" s="1550" t="s">
        <v>645</v>
      </c>
      <c r="C3" s="716"/>
    </row>
    <row r="4" spans="1:13" ht="16.5" thickBot="1">
      <c r="B4" s="890" t="s">
        <v>128</v>
      </c>
      <c r="C4" s="891">
        <v>2019</v>
      </c>
      <c r="D4" s="892">
        <v>2020</v>
      </c>
      <c r="E4" s="892">
        <v>2025</v>
      </c>
      <c r="F4" s="892">
        <v>2030</v>
      </c>
      <c r="G4" s="892">
        <v>2040</v>
      </c>
      <c r="H4" s="892">
        <v>2050</v>
      </c>
      <c r="I4" s="893">
        <v>2060</v>
      </c>
      <c r="J4" s="894">
        <v>2070</v>
      </c>
    </row>
    <row r="5" spans="1:13">
      <c r="B5" s="895" t="s">
        <v>129</v>
      </c>
      <c r="C5" s="896">
        <v>-3.2796484873878762E-4</v>
      </c>
      <c r="D5" s="897">
        <v>-1.0586434699622144E-2</v>
      </c>
      <c r="E5" s="897">
        <v>-3.1954118887767002E-3</v>
      </c>
      <c r="F5" s="897">
        <v>-2.7287849188214197E-3</v>
      </c>
      <c r="G5" s="897">
        <v>3.6010681342762141E-3</v>
      </c>
      <c r="H5" s="897">
        <v>1.0231126571486102E-2</v>
      </c>
      <c r="I5" s="898">
        <v>1.5800193899926956E-2</v>
      </c>
      <c r="J5" s="899">
        <v>1.7472677220440866E-2</v>
      </c>
    </row>
    <row r="6" spans="1:13">
      <c r="B6" s="900" t="s">
        <v>130</v>
      </c>
      <c r="C6" s="901">
        <v>-3.2796484873878762E-4</v>
      </c>
      <c r="D6" s="902">
        <v>-1.0586434699622144E-2</v>
      </c>
      <c r="E6" s="902">
        <v>-2.959022252985305E-3</v>
      </c>
      <c r="F6" s="902">
        <v>-2.8377647244040571E-3</v>
      </c>
      <c r="G6" s="902">
        <v>1.138829924699214E-3</v>
      </c>
      <c r="H6" s="902">
        <v>5.9671928514153094E-3</v>
      </c>
      <c r="I6" s="903">
        <v>1.0731238939287471E-2</v>
      </c>
      <c r="J6" s="904">
        <v>1.2001101895781061E-2</v>
      </c>
    </row>
    <row r="7" spans="1:13">
      <c r="B7" s="905" t="s">
        <v>131</v>
      </c>
      <c r="C7" s="906">
        <v>-3.2796484873878762E-4</v>
      </c>
      <c r="D7" s="907">
        <v>-1.0586434699622144E-2</v>
      </c>
      <c r="E7" s="907">
        <v>-3.1851455717921417E-3</v>
      </c>
      <c r="F7" s="907">
        <v>-3.7807460242134383E-3</v>
      </c>
      <c r="G7" s="907">
        <v>-1.1982532540049939E-3</v>
      </c>
      <c r="H7" s="907">
        <v>2.6134537264831115E-3</v>
      </c>
      <c r="I7" s="908">
        <v>6.7525112138873411E-3</v>
      </c>
      <c r="J7" s="909">
        <v>7.786566027076558E-3</v>
      </c>
    </row>
    <row r="8" spans="1:13" ht="16.5" thickBot="1">
      <c r="B8" s="910" t="s">
        <v>361</v>
      </c>
      <c r="C8" s="911">
        <v>-3.2796484873878762E-4</v>
      </c>
      <c r="D8" s="912">
        <v>-1.0586434699622144E-2</v>
      </c>
      <c r="E8" s="912">
        <v>-3.0303259271913241E-3</v>
      </c>
      <c r="F8" s="912">
        <v>-3.8451283433389161E-3</v>
      </c>
      <c r="G8" s="912">
        <v>-3.4984062777858593E-3</v>
      </c>
      <c r="H8" s="912">
        <v>-1.3994632827682707E-3</v>
      </c>
      <c r="I8" s="913">
        <v>1.7848065105876554E-3</v>
      </c>
      <c r="J8" s="914">
        <v>2.4307152736169069E-3</v>
      </c>
    </row>
    <row r="9" spans="1:13" s="715" customFormat="1" ht="9.6" customHeight="1">
      <c r="B9" s="742"/>
      <c r="C9" s="743"/>
      <c r="D9" s="743"/>
      <c r="E9" s="743"/>
      <c r="F9" s="743"/>
      <c r="G9" s="743"/>
      <c r="H9" s="743"/>
      <c r="I9" s="743"/>
      <c r="J9" s="743"/>
    </row>
    <row r="10" spans="1:13" s="715" customFormat="1" ht="16.5" thickBot="1">
      <c r="B10" s="1550" t="s">
        <v>646</v>
      </c>
      <c r="C10" s="716"/>
    </row>
    <row r="11" spans="1:13" ht="16.5" thickBot="1">
      <c r="B11" s="890" t="s">
        <v>128</v>
      </c>
      <c r="C11" s="891">
        <f>C4</f>
        <v>2019</v>
      </c>
      <c r="D11" s="892">
        <f>D4</f>
        <v>2020</v>
      </c>
      <c r="E11" s="892">
        <v>2025</v>
      </c>
      <c r="F11" s="892">
        <v>2030</v>
      </c>
      <c r="G11" s="892">
        <v>2040</v>
      </c>
      <c r="H11" s="892">
        <v>2050</v>
      </c>
      <c r="I11" s="893">
        <v>2060</v>
      </c>
      <c r="J11" s="894">
        <v>2070</v>
      </c>
    </row>
    <row r="12" spans="1:13">
      <c r="B12" s="895" t="s">
        <v>129</v>
      </c>
      <c r="C12" s="906">
        <v>-4.1857701309822026E-5</v>
      </c>
      <c r="D12" s="897">
        <v>-1.0313700027876904E-3</v>
      </c>
      <c r="E12" s="897">
        <v>-2.7902775370742539E-3</v>
      </c>
      <c r="F12" s="897">
        <v>-1.6115341596613375E-3</v>
      </c>
      <c r="G12" s="897">
        <v>3.7286971623950449E-3</v>
      </c>
      <c r="H12" s="897">
        <v>8.3745824067255059E-3</v>
      </c>
      <c r="I12" s="898">
        <v>1.2613133017786604E-2</v>
      </c>
      <c r="J12" s="899">
        <v>1.456820578317565E-2</v>
      </c>
    </row>
    <row r="13" spans="1:13">
      <c r="B13" s="900" t="s">
        <v>130</v>
      </c>
      <c r="C13" s="901">
        <v>-4.1742931857269294E-5</v>
      </c>
      <c r="D13" s="902">
        <v>-1.0312283064954908E-3</v>
      </c>
      <c r="E13" s="902">
        <v>-2.98318090628516E-3</v>
      </c>
      <c r="F13" s="902">
        <v>-2.6679393067014501E-3</v>
      </c>
      <c r="G13" s="902">
        <v>3.503118454970533E-4</v>
      </c>
      <c r="H13" s="902">
        <v>3.3790557672172261E-3</v>
      </c>
      <c r="I13" s="903">
        <v>6.5960377894066224E-3</v>
      </c>
      <c r="J13" s="904">
        <v>7.864741605587533E-3</v>
      </c>
    </row>
    <row r="14" spans="1:13">
      <c r="B14" s="905" t="s">
        <v>131</v>
      </c>
      <c r="C14" s="906">
        <v>-4.1857701309822026E-5</v>
      </c>
      <c r="D14" s="907">
        <v>-1.0313700027876904E-3</v>
      </c>
      <c r="E14" s="907">
        <v>-3.184410578604302E-3</v>
      </c>
      <c r="F14" s="907">
        <v>-3.4239654161659361E-3</v>
      </c>
      <c r="G14" s="907">
        <v>-2.0164306875298799E-3</v>
      </c>
      <c r="H14" s="907">
        <v>-1.4726479070623077E-4</v>
      </c>
      <c r="I14" s="908">
        <v>2.3294011311212892E-3</v>
      </c>
      <c r="J14" s="909">
        <v>3.3132013759256118E-3</v>
      </c>
    </row>
    <row r="15" spans="1:13" ht="16.5" thickBot="1">
      <c r="B15" s="910" t="s">
        <v>361</v>
      </c>
      <c r="C15" s="911">
        <v>-4.1857701309822026E-5</v>
      </c>
      <c r="D15" s="912">
        <v>-1.0313700027876904E-3</v>
      </c>
      <c r="E15" s="912">
        <v>-3.3065182166988061E-3</v>
      </c>
      <c r="F15" s="912">
        <v>-4.4422525828509973E-3</v>
      </c>
      <c r="G15" s="912">
        <v>-5.5333479362388582E-3</v>
      </c>
      <c r="H15" s="912">
        <v>-5.5561210586276277E-3</v>
      </c>
      <c r="I15" s="913">
        <v>-4.293757040779389E-3</v>
      </c>
      <c r="J15" s="914">
        <v>-4.0044830521900887E-3</v>
      </c>
    </row>
    <row r="16" spans="1:13" s="715" customFormat="1" ht="9.6" customHeight="1">
      <c r="B16" s="742"/>
      <c r="C16" s="743"/>
      <c r="D16" s="743"/>
      <c r="E16" s="743"/>
      <c r="F16" s="743"/>
      <c r="G16" s="743"/>
      <c r="H16" s="743"/>
      <c r="I16" s="743"/>
      <c r="J16" s="743"/>
    </row>
    <row r="17" spans="2:10" s="715" customFormat="1" ht="16.5" thickBot="1">
      <c r="B17" s="1550" t="s">
        <v>647</v>
      </c>
      <c r="C17" s="716"/>
    </row>
    <row r="18" spans="2:10" ht="16.5" thickBot="1">
      <c r="B18" s="890" t="s">
        <v>128</v>
      </c>
      <c r="C18" s="891">
        <v>2019</v>
      </c>
      <c r="D18" s="892">
        <f>D4</f>
        <v>2020</v>
      </c>
      <c r="E18" s="892">
        <v>2025</v>
      </c>
      <c r="F18" s="892">
        <v>2030</v>
      </c>
      <c r="G18" s="892">
        <v>2040</v>
      </c>
      <c r="H18" s="892">
        <v>2050</v>
      </c>
      <c r="I18" s="893">
        <v>2060</v>
      </c>
      <c r="J18" s="894">
        <v>2070</v>
      </c>
    </row>
    <row r="19" spans="2:10">
      <c r="B19" s="915" t="s">
        <v>129</v>
      </c>
      <c r="C19" s="916">
        <f>C5*100-C12*100</f>
        <v>-2.8610714742896559E-2</v>
      </c>
      <c r="D19" s="917">
        <f t="shared" ref="D19:J19" si="0">D5*100-D12*100</f>
        <v>-0.95550646968344544</v>
      </c>
      <c r="E19" s="917">
        <f t="shared" si="0"/>
        <v>-4.0513435170244638E-2</v>
      </c>
      <c r="F19" s="917">
        <f t="shared" si="0"/>
        <v>-0.11172507591600822</v>
      </c>
      <c r="G19" s="917">
        <f t="shared" si="0"/>
        <v>-1.2762902811883081E-2</v>
      </c>
      <c r="H19" s="917">
        <f t="shared" si="0"/>
        <v>0.18565441647605962</v>
      </c>
      <c r="I19" s="918">
        <f t="shared" si="0"/>
        <v>0.31870608821403512</v>
      </c>
      <c r="J19" s="919">
        <f t="shared" si="0"/>
        <v>0.29044714372652169</v>
      </c>
    </row>
    <row r="20" spans="2:10">
      <c r="B20" s="900" t="s">
        <v>130</v>
      </c>
      <c r="C20" s="920">
        <f t="shared" ref="C20:J22" si="1">C6*100-C13*100</f>
        <v>-2.8622191688151832E-2</v>
      </c>
      <c r="D20" s="921">
        <f t="shared" si="1"/>
        <v>-0.9555206393126654</v>
      </c>
      <c r="E20" s="921">
        <f t="shared" si="1"/>
        <v>2.4158653299855004E-3</v>
      </c>
      <c r="F20" s="921">
        <f t="shared" si="1"/>
        <v>-1.6982541770260706E-2</v>
      </c>
      <c r="G20" s="921">
        <f t="shared" si="1"/>
        <v>7.8851807920216066E-2</v>
      </c>
      <c r="H20" s="921">
        <f t="shared" si="1"/>
        <v>0.25881370841980833</v>
      </c>
      <c r="I20" s="922">
        <f t="shared" si="1"/>
        <v>0.41352011498808483</v>
      </c>
      <c r="J20" s="923">
        <f t="shared" si="1"/>
        <v>0.41363602901935281</v>
      </c>
    </row>
    <row r="21" spans="2:10">
      <c r="B21" s="924" t="s">
        <v>131</v>
      </c>
      <c r="C21" s="916">
        <f t="shared" si="1"/>
        <v>-2.8610714742896559E-2</v>
      </c>
      <c r="D21" s="925">
        <f t="shared" si="1"/>
        <v>-0.95550646968344544</v>
      </c>
      <c r="E21" s="925">
        <f t="shared" si="1"/>
        <v>-7.3499318783976086E-5</v>
      </c>
      <c r="F21" s="925">
        <f t="shared" si="1"/>
        <v>-3.5678060804750222E-2</v>
      </c>
      <c r="G21" s="925">
        <f t="shared" si="1"/>
        <v>8.1817743352488592E-2</v>
      </c>
      <c r="H21" s="925">
        <f t="shared" si="1"/>
        <v>0.27607185171893422</v>
      </c>
      <c r="I21" s="926">
        <f t="shared" si="1"/>
        <v>0.44231100827660519</v>
      </c>
      <c r="J21" s="927">
        <f t="shared" si="1"/>
        <v>0.44733646511509462</v>
      </c>
    </row>
    <row r="22" spans="2:10" ht="16.5" thickBot="1">
      <c r="B22" s="910" t="s">
        <v>361</v>
      </c>
      <c r="C22" s="928">
        <f t="shared" si="1"/>
        <v>-2.8610714742896559E-2</v>
      </c>
      <c r="D22" s="929">
        <f t="shared" si="1"/>
        <v>-0.95550646968344544</v>
      </c>
      <c r="E22" s="929">
        <f t="shared" si="1"/>
        <v>2.7619228950748198E-2</v>
      </c>
      <c r="F22" s="929">
        <f t="shared" si="1"/>
        <v>5.9712423951208127E-2</v>
      </c>
      <c r="G22" s="929">
        <f t="shared" si="1"/>
        <v>0.20349416584529989</v>
      </c>
      <c r="H22" s="929">
        <f t="shared" si="1"/>
        <v>0.4156657775859357</v>
      </c>
      <c r="I22" s="930">
        <f t="shared" si="1"/>
        <v>0.60785635513670444</v>
      </c>
      <c r="J22" s="931">
        <f t="shared" si="1"/>
        <v>0.64351983258069956</v>
      </c>
    </row>
  </sheetData>
  <mergeCells count="1">
    <mergeCell ref="A1:M1"/>
  </mergeCells>
  <hyperlinks>
    <hyperlink ref="B2" location="SOMMAIRE!A1" display="Retour au sommaire"/>
  </hyperlinks>
  <pageMargins left="0.7" right="0.7" top="0.75" bottom="0.75" header="0.3" footer="0.3"/>
  <pageSetup paperSize="9" orientation="portrait" r:id="rId1"/>
  <ignoredErrors>
    <ignoredError sqref="B5:B9 B11:B16 B18:B2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V35"/>
  <sheetViews>
    <sheetView workbookViewId="0">
      <selection activeCell="B3" sqref="B3"/>
    </sheetView>
  </sheetViews>
  <sheetFormatPr baseColWidth="10" defaultColWidth="10.85546875" defaultRowHeight="15"/>
  <cols>
    <col min="1" max="1" width="10.85546875" style="645"/>
    <col min="2" max="2" width="17.42578125" style="645" customWidth="1"/>
    <col min="3" max="3" width="13" style="645" customWidth="1"/>
    <col min="4" max="74" width="6.85546875" style="645" customWidth="1"/>
    <col min="75" max="16384" width="10.85546875" style="645"/>
  </cols>
  <sheetData>
    <row r="1" spans="1:74" ht="15.75">
      <c r="A1" s="675" t="s">
        <v>566</v>
      </c>
    </row>
    <row r="2" spans="1:74" ht="15.75">
      <c r="B2" s="674"/>
    </row>
    <row r="3" spans="1:74" s="646" customFormat="1" ht="15.75" thickBot="1">
      <c r="B3" s="1720" t="s">
        <v>763</v>
      </c>
      <c r="C3" s="673"/>
      <c r="V3" s="672"/>
    </row>
    <row r="4" spans="1:74" s="653" customFormat="1" ht="15.75" thickBot="1">
      <c r="B4" s="1781"/>
      <c r="C4" s="1782"/>
      <c r="D4" s="671">
        <v>2000</v>
      </c>
      <c r="E4" s="670">
        <v>2001</v>
      </c>
      <c r="F4" s="670">
        <v>2002</v>
      </c>
      <c r="G4" s="670">
        <v>2003</v>
      </c>
      <c r="H4" s="670">
        <v>2004</v>
      </c>
      <c r="I4" s="670">
        <v>2005</v>
      </c>
      <c r="J4" s="670">
        <v>2006</v>
      </c>
      <c r="K4" s="670">
        <v>2007</v>
      </c>
      <c r="L4" s="670">
        <v>2008</v>
      </c>
      <c r="M4" s="670">
        <v>2009</v>
      </c>
      <c r="N4" s="670">
        <v>2010</v>
      </c>
      <c r="O4" s="670">
        <v>2011</v>
      </c>
      <c r="P4" s="670">
        <v>2012</v>
      </c>
      <c r="Q4" s="670">
        <v>2013</v>
      </c>
      <c r="R4" s="670">
        <v>2014</v>
      </c>
      <c r="S4" s="670">
        <v>2015</v>
      </c>
      <c r="T4" s="670">
        <v>2016</v>
      </c>
      <c r="U4" s="670">
        <v>2017</v>
      </c>
      <c r="V4" s="670">
        <v>2018</v>
      </c>
      <c r="W4" s="670">
        <v>2019</v>
      </c>
      <c r="X4" s="670">
        <v>2020</v>
      </c>
      <c r="Y4" s="670">
        <v>2021</v>
      </c>
      <c r="Z4" s="670">
        <v>2022</v>
      </c>
      <c r="AA4" s="670">
        <v>2023</v>
      </c>
      <c r="AB4" s="670">
        <v>2024</v>
      </c>
      <c r="AC4" s="670">
        <v>2025</v>
      </c>
      <c r="AD4" s="670">
        <v>2026</v>
      </c>
      <c r="AE4" s="670">
        <v>2027</v>
      </c>
      <c r="AF4" s="670">
        <v>2028</v>
      </c>
      <c r="AG4" s="670">
        <v>2029</v>
      </c>
      <c r="AH4" s="670">
        <v>2030</v>
      </c>
      <c r="AI4" s="670">
        <v>2031</v>
      </c>
      <c r="AJ4" s="670">
        <v>2032</v>
      </c>
      <c r="AK4" s="670">
        <v>2033</v>
      </c>
      <c r="AL4" s="670">
        <v>2034</v>
      </c>
      <c r="AM4" s="670">
        <v>2035</v>
      </c>
      <c r="AN4" s="670">
        <v>2036</v>
      </c>
      <c r="AO4" s="670">
        <v>2037</v>
      </c>
      <c r="AP4" s="670">
        <v>2038</v>
      </c>
      <c r="AQ4" s="670">
        <v>2039</v>
      </c>
      <c r="AR4" s="670">
        <v>2040</v>
      </c>
      <c r="AS4" s="670">
        <v>2041</v>
      </c>
      <c r="AT4" s="670">
        <v>2042</v>
      </c>
      <c r="AU4" s="670">
        <v>2043</v>
      </c>
      <c r="AV4" s="670">
        <v>2044</v>
      </c>
      <c r="AW4" s="670">
        <v>2045</v>
      </c>
      <c r="AX4" s="670">
        <v>2046</v>
      </c>
      <c r="AY4" s="670">
        <v>2047</v>
      </c>
      <c r="AZ4" s="670">
        <v>2048</v>
      </c>
      <c r="BA4" s="670">
        <v>2049</v>
      </c>
      <c r="BB4" s="670">
        <v>2050</v>
      </c>
      <c r="BC4" s="670">
        <v>2051</v>
      </c>
      <c r="BD4" s="670">
        <v>2052</v>
      </c>
      <c r="BE4" s="670">
        <v>2053</v>
      </c>
      <c r="BF4" s="670">
        <v>2054</v>
      </c>
      <c r="BG4" s="670">
        <v>2055</v>
      </c>
      <c r="BH4" s="670">
        <v>2056</v>
      </c>
      <c r="BI4" s="670">
        <v>2057</v>
      </c>
      <c r="BJ4" s="670">
        <v>2058</v>
      </c>
      <c r="BK4" s="670">
        <v>2059</v>
      </c>
      <c r="BL4" s="670">
        <v>2060</v>
      </c>
      <c r="BM4" s="670">
        <v>2061</v>
      </c>
      <c r="BN4" s="670">
        <v>2062</v>
      </c>
      <c r="BO4" s="670">
        <v>2063</v>
      </c>
      <c r="BP4" s="670">
        <v>2064</v>
      </c>
      <c r="BQ4" s="670">
        <v>2065</v>
      </c>
      <c r="BR4" s="670">
        <v>2066</v>
      </c>
      <c r="BS4" s="670">
        <v>2067</v>
      </c>
      <c r="BT4" s="670">
        <v>2068</v>
      </c>
      <c r="BU4" s="670">
        <v>2069</v>
      </c>
      <c r="BV4" s="669">
        <v>2070</v>
      </c>
    </row>
    <row r="5" spans="1:74" s="653" customFormat="1" ht="15" customHeight="1">
      <c r="B5" s="1784" t="s">
        <v>121</v>
      </c>
      <c r="C5" s="668" t="s">
        <v>122</v>
      </c>
      <c r="D5" s="667"/>
      <c r="E5" s="665"/>
      <c r="F5" s="665">
        <v>0.11674965211149323</v>
      </c>
      <c r="G5" s="665">
        <v>0.11789391797648244</v>
      </c>
      <c r="H5" s="665">
        <v>0.11879445549318751</v>
      </c>
      <c r="I5" s="665">
        <v>0.12080131604057782</v>
      </c>
      <c r="J5" s="665">
        <v>0.12109156895465158</v>
      </c>
      <c r="K5" s="665">
        <v>0.12251119731123171</v>
      </c>
      <c r="L5" s="665">
        <v>0.12376627463691038</v>
      </c>
      <c r="M5" s="665">
        <v>0.13257657953902008</v>
      </c>
      <c r="N5" s="665">
        <v>0.13295947043542811</v>
      </c>
      <c r="O5" s="665">
        <v>0.13458290331420281</v>
      </c>
      <c r="P5" s="665">
        <v>0.13737798361532785</v>
      </c>
      <c r="Q5" s="665">
        <v>0.13962496034955735</v>
      </c>
      <c r="R5" s="665">
        <v>0.14118616532658962</v>
      </c>
      <c r="S5" s="665">
        <v>0.14000661116834842</v>
      </c>
      <c r="T5" s="665">
        <v>0.14003385971003116</v>
      </c>
      <c r="U5" s="665">
        <v>0.13799508464824442</v>
      </c>
      <c r="V5" s="665">
        <v>0.13733582394233498</v>
      </c>
      <c r="W5" s="665">
        <v>0.13632796484873877</v>
      </c>
      <c r="X5" s="665"/>
      <c r="Y5" s="665"/>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5"/>
      <c r="BA5" s="665"/>
      <c r="BB5" s="665"/>
      <c r="BC5" s="665"/>
      <c r="BD5" s="665"/>
      <c r="BE5" s="665"/>
      <c r="BF5" s="665"/>
      <c r="BG5" s="665"/>
      <c r="BH5" s="665"/>
      <c r="BI5" s="665"/>
      <c r="BJ5" s="665"/>
      <c r="BK5" s="665"/>
      <c r="BL5" s="666"/>
      <c r="BM5" s="666"/>
      <c r="BN5" s="666"/>
      <c r="BO5" s="666"/>
      <c r="BP5" s="666"/>
      <c r="BQ5" s="666"/>
      <c r="BR5" s="666"/>
      <c r="BS5" s="666"/>
      <c r="BT5" s="665"/>
      <c r="BU5" s="665"/>
      <c r="BV5" s="664"/>
    </row>
    <row r="6" spans="1:74" s="653" customFormat="1">
      <c r="B6" s="1785"/>
      <c r="C6" s="663">
        <v>1.7999999999999999E-2</v>
      </c>
      <c r="D6" s="662"/>
      <c r="E6" s="660"/>
      <c r="F6" s="660"/>
      <c r="G6" s="660"/>
      <c r="H6" s="660"/>
      <c r="I6" s="660"/>
      <c r="J6" s="660"/>
      <c r="K6" s="660"/>
      <c r="L6" s="660"/>
      <c r="M6" s="660"/>
      <c r="N6" s="660"/>
      <c r="O6" s="660"/>
      <c r="P6" s="660"/>
      <c r="Q6" s="660"/>
      <c r="R6" s="660"/>
      <c r="S6" s="660"/>
      <c r="T6" s="660"/>
      <c r="U6" s="660"/>
      <c r="V6" s="660"/>
      <c r="W6" s="660">
        <v>0.13632796484873877</v>
      </c>
      <c r="X6" s="660">
        <v>0.15212720164206101</v>
      </c>
      <c r="Y6" s="660">
        <v>0.14329565716556256</v>
      </c>
      <c r="Z6" s="660">
        <v>0.14031344041215432</v>
      </c>
      <c r="AA6" s="660">
        <v>0.13971921121757652</v>
      </c>
      <c r="AB6" s="660">
        <v>0.13967148238473925</v>
      </c>
      <c r="AC6" s="660">
        <v>0.14042998776959473</v>
      </c>
      <c r="AD6" s="660">
        <v>0.14042670749613009</v>
      </c>
      <c r="AE6" s="660">
        <v>0.14016835038184805</v>
      </c>
      <c r="AF6" s="660">
        <v>0.13978488097960065</v>
      </c>
      <c r="AG6" s="660">
        <v>0.13925968637748221</v>
      </c>
      <c r="AH6" s="660">
        <v>0.13847911254237524</v>
      </c>
      <c r="AI6" s="660">
        <v>0.13758319446340231</v>
      </c>
      <c r="AJ6" s="660">
        <v>0.13650820597664737</v>
      </c>
      <c r="AK6" s="660">
        <v>0.13593669435376407</v>
      </c>
      <c r="AL6" s="660">
        <v>0.1353308102513861</v>
      </c>
      <c r="AM6" s="660">
        <v>0.13467361465235753</v>
      </c>
      <c r="AN6" s="660">
        <v>0.13392275617623858</v>
      </c>
      <c r="AO6" s="660">
        <v>0.13319455954417089</v>
      </c>
      <c r="AP6" s="660">
        <v>0.13239983388919252</v>
      </c>
      <c r="AQ6" s="660">
        <v>0.1314992428933521</v>
      </c>
      <c r="AR6" s="660">
        <v>0.13066596384245388</v>
      </c>
      <c r="AS6" s="660">
        <v>0.12983771505465103</v>
      </c>
      <c r="AT6" s="660">
        <v>0.12907947586888796</v>
      </c>
      <c r="AU6" s="660">
        <v>0.128423191850987</v>
      </c>
      <c r="AV6" s="660">
        <v>0.12776956563675609</v>
      </c>
      <c r="AW6" s="660">
        <v>0.12708145229012285</v>
      </c>
      <c r="AX6" s="660">
        <v>0.12635090979532831</v>
      </c>
      <c r="AY6" s="660">
        <v>0.12563553204788336</v>
      </c>
      <c r="AZ6" s="660">
        <v>0.12492983075239501</v>
      </c>
      <c r="BA6" s="660">
        <v>0.12424120496389776</v>
      </c>
      <c r="BB6" s="660">
        <v>0.12370526959999077</v>
      </c>
      <c r="BC6" s="660">
        <v>0.12309766158570454</v>
      </c>
      <c r="BD6" s="660">
        <v>0.12241404838642823</v>
      </c>
      <c r="BE6" s="660">
        <v>0.12172790284108594</v>
      </c>
      <c r="BF6" s="660">
        <v>0.12109684906250895</v>
      </c>
      <c r="BG6" s="660">
        <v>0.12051319885799612</v>
      </c>
      <c r="BH6" s="660">
        <v>0.11995162284034092</v>
      </c>
      <c r="BI6" s="660">
        <v>0.119411305515451</v>
      </c>
      <c r="BJ6" s="660">
        <v>0.11887232788508752</v>
      </c>
      <c r="BK6" s="660">
        <v>0.11835543484013304</v>
      </c>
      <c r="BL6" s="661">
        <v>0.11788947694466648</v>
      </c>
      <c r="BM6" s="661">
        <v>0.11748982678941972</v>
      </c>
      <c r="BN6" s="661">
        <v>0.11716993145261918</v>
      </c>
      <c r="BO6" s="661">
        <v>0.11688316264494794</v>
      </c>
      <c r="BP6" s="661">
        <v>0.11664266977480391</v>
      </c>
      <c r="BQ6" s="661">
        <v>0.11647607220369899</v>
      </c>
      <c r="BR6" s="661">
        <v>0.11635486084947895</v>
      </c>
      <c r="BS6" s="661">
        <v>0.11627229978065647</v>
      </c>
      <c r="BT6" s="660">
        <v>0.1162457761288089</v>
      </c>
      <c r="BU6" s="660">
        <v>0.11626188916590609</v>
      </c>
      <c r="BV6" s="659">
        <v>0.11633654514280443</v>
      </c>
    </row>
    <row r="7" spans="1:74" s="653" customFormat="1">
      <c r="B7" s="1785"/>
      <c r="C7" s="663">
        <v>1.4999999999999999E-2</v>
      </c>
      <c r="D7" s="662"/>
      <c r="E7" s="660"/>
      <c r="F7" s="660"/>
      <c r="G7" s="660"/>
      <c r="H7" s="660"/>
      <c r="I7" s="660"/>
      <c r="J7" s="660"/>
      <c r="K7" s="660"/>
      <c r="L7" s="660"/>
      <c r="M7" s="660"/>
      <c r="N7" s="660"/>
      <c r="O7" s="660"/>
      <c r="P7" s="660"/>
      <c r="Q7" s="660"/>
      <c r="R7" s="660"/>
      <c r="S7" s="660"/>
      <c r="T7" s="660"/>
      <c r="U7" s="660"/>
      <c r="V7" s="660"/>
      <c r="W7" s="660">
        <v>0.13632796484873877</v>
      </c>
      <c r="X7" s="660">
        <v>0.15212720164206101</v>
      </c>
      <c r="Y7" s="660">
        <v>0.14329565716556256</v>
      </c>
      <c r="Z7" s="660">
        <v>0.14031344041215432</v>
      </c>
      <c r="AA7" s="660">
        <v>0.13971921121757652</v>
      </c>
      <c r="AB7" s="660">
        <v>0.13967148238473925</v>
      </c>
      <c r="AC7" s="660">
        <v>0.14045770837600802</v>
      </c>
      <c r="AD7" s="660">
        <v>0.14054819042906141</v>
      </c>
      <c r="AE7" s="660">
        <v>0.14041123181007184</v>
      </c>
      <c r="AF7" s="660">
        <v>0.14017022435787596</v>
      </c>
      <c r="AG7" s="660">
        <v>0.13983701471648588</v>
      </c>
      <c r="AH7" s="660">
        <v>0.13929640617406522</v>
      </c>
      <c r="AI7" s="660">
        <v>0.1386358268348975</v>
      </c>
      <c r="AJ7" s="660">
        <v>0.13784690918318748</v>
      </c>
      <c r="AK7" s="660">
        <v>0.13754804827293882</v>
      </c>
      <c r="AL7" s="660">
        <v>0.13720422930123063</v>
      </c>
      <c r="AM7" s="660">
        <v>0.13680119777952912</v>
      </c>
      <c r="AN7" s="660">
        <v>0.13629388513130236</v>
      </c>
      <c r="AO7" s="660">
        <v>0.13579947966375497</v>
      </c>
      <c r="AP7" s="660">
        <v>0.13524143611403602</v>
      </c>
      <c r="AQ7" s="660">
        <v>0.13455498807313404</v>
      </c>
      <c r="AR7" s="660">
        <v>0.13392929518374144</v>
      </c>
      <c r="AS7" s="660">
        <v>0.13330000075892282</v>
      </c>
      <c r="AT7" s="660">
        <v>0.13273325410778997</v>
      </c>
      <c r="AU7" s="660">
        <v>0.13226214472236991</v>
      </c>
      <c r="AV7" s="660">
        <v>0.13178663405730709</v>
      </c>
      <c r="AW7" s="660">
        <v>0.13126765165018134</v>
      </c>
      <c r="AX7" s="660">
        <v>0.13070047757096703</v>
      </c>
      <c r="AY7" s="660">
        <v>0.13013911671075123</v>
      </c>
      <c r="AZ7" s="660">
        <v>0.12957806950738693</v>
      </c>
      <c r="BA7" s="660">
        <v>0.12902987988979556</v>
      </c>
      <c r="BB7" s="660">
        <v>0.12869902649679646</v>
      </c>
      <c r="BC7" s="660">
        <v>0.12822301002660644</v>
      </c>
      <c r="BD7" s="660">
        <v>0.12764166392429571</v>
      </c>
      <c r="BE7" s="660">
        <v>0.12704906261498045</v>
      </c>
      <c r="BF7" s="660">
        <v>0.12650632570577577</v>
      </c>
      <c r="BG7" s="660">
        <v>0.12600540259399598</v>
      </c>
      <c r="BH7" s="660">
        <v>0.12551962939467967</v>
      </c>
      <c r="BI7" s="660">
        <v>0.12505807562958687</v>
      </c>
      <c r="BJ7" s="660">
        <v>0.12458471311170169</v>
      </c>
      <c r="BK7" s="660">
        <v>0.12413469516028536</v>
      </c>
      <c r="BL7" s="661">
        <v>0.12372510681732034</v>
      </c>
      <c r="BM7" s="661">
        <v>0.12337630904326438</v>
      </c>
      <c r="BN7" s="661">
        <v>0.12310380199168217</v>
      </c>
      <c r="BO7" s="661">
        <v>0.12286071355623297</v>
      </c>
      <c r="BP7" s="661">
        <v>0.12265516520148416</v>
      </c>
      <c r="BQ7" s="661">
        <v>0.12252055299532028</v>
      </c>
      <c r="BR7" s="661">
        <v>0.12242735235307407</v>
      </c>
      <c r="BS7" s="661">
        <v>0.12236638204500333</v>
      </c>
      <c r="BT7" s="660">
        <v>0.12235793295679849</v>
      </c>
      <c r="BU7" s="660">
        <v>0.12238915380343658</v>
      </c>
      <c r="BV7" s="659">
        <v>0.12247736231175486</v>
      </c>
    </row>
    <row r="8" spans="1:74" s="653" customFormat="1">
      <c r="B8" s="1785"/>
      <c r="C8" s="663">
        <v>1.2999999999999999E-2</v>
      </c>
      <c r="D8" s="662"/>
      <c r="E8" s="660"/>
      <c r="F8" s="660"/>
      <c r="G8" s="660"/>
      <c r="H8" s="660"/>
      <c r="I8" s="660"/>
      <c r="J8" s="660"/>
      <c r="K8" s="660"/>
      <c r="L8" s="660"/>
      <c r="M8" s="660"/>
      <c r="N8" s="660"/>
      <c r="O8" s="660"/>
      <c r="P8" s="660"/>
      <c r="Q8" s="660"/>
      <c r="R8" s="660"/>
      <c r="S8" s="660"/>
      <c r="T8" s="660"/>
      <c r="U8" s="660"/>
      <c r="V8" s="660"/>
      <c r="W8" s="660">
        <v>0.13632796484873877</v>
      </c>
      <c r="X8" s="660">
        <v>0.15212720164206101</v>
      </c>
      <c r="Y8" s="660">
        <v>0.14329565716556256</v>
      </c>
      <c r="Z8" s="660">
        <v>0.14031344041215432</v>
      </c>
      <c r="AA8" s="660">
        <v>0.13971921121757652</v>
      </c>
      <c r="AB8" s="660">
        <v>0.13967148238473925</v>
      </c>
      <c r="AC8" s="660">
        <v>0.14043430197072113</v>
      </c>
      <c r="AD8" s="660">
        <v>0.1405455710047932</v>
      </c>
      <c r="AE8" s="660">
        <v>0.14046469927750793</v>
      </c>
      <c r="AF8" s="660">
        <v>0.14031336233503697</v>
      </c>
      <c r="AG8" s="660">
        <v>0.14008990929601567</v>
      </c>
      <c r="AH8" s="660">
        <v>0.13969043962730401</v>
      </c>
      <c r="AI8" s="660">
        <v>0.13917865260478943</v>
      </c>
      <c r="AJ8" s="660">
        <v>0.1385850690702797</v>
      </c>
      <c r="AK8" s="660">
        <v>0.13847542630193804</v>
      </c>
      <c r="AL8" s="660">
        <v>0.13831487398250886</v>
      </c>
      <c r="AM8" s="660">
        <v>0.13809179468284327</v>
      </c>
      <c r="AN8" s="660">
        <v>0.13775869316175401</v>
      </c>
      <c r="AO8" s="660">
        <v>0.13743383360996542</v>
      </c>
      <c r="AP8" s="660">
        <v>0.13703917898053869</v>
      </c>
      <c r="AQ8" s="660">
        <v>0.136509249573492</v>
      </c>
      <c r="AR8" s="660">
        <v>0.13603336097189217</v>
      </c>
      <c r="AS8" s="660">
        <v>0.1355504877409732</v>
      </c>
      <c r="AT8" s="660">
        <v>0.13512523810020635</v>
      </c>
      <c r="AU8" s="660">
        <v>0.13479187479936683</v>
      </c>
      <c r="AV8" s="660">
        <v>0.13444950494789579</v>
      </c>
      <c r="AW8" s="660">
        <v>0.13405978151179343</v>
      </c>
      <c r="AX8" s="660">
        <v>0.13361375919299495</v>
      </c>
      <c r="AY8" s="660">
        <v>0.13316996312845</v>
      </c>
      <c r="AZ8" s="660">
        <v>0.13272058759246572</v>
      </c>
      <c r="BA8" s="660">
        <v>0.13228008511355796</v>
      </c>
      <c r="BB8" s="660">
        <v>0.13204420005937387</v>
      </c>
      <c r="BC8" s="660">
        <v>0.1316659669031994</v>
      </c>
      <c r="BD8" s="660">
        <v>0.13117941403758904</v>
      </c>
      <c r="BE8" s="660">
        <v>0.13067520820878853</v>
      </c>
      <c r="BF8" s="660">
        <v>0.13021709031375564</v>
      </c>
      <c r="BG8" s="660">
        <v>0.1297982088255433</v>
      </c>
      <c r="BH8" s="660">
        <v>0.12938974538055381</v>
      </c>
      <c r="BI8" s="660">
        <v>0.12900318009854106</v>
      </c>
      <c r="BJ8" s="660">
        <v>0.12860066375131798</v>
      </c>
      <c r="BK8" s="660">
        <v>0.12821840697842626</v>
      </c>
      <c r="BL8" s="661">
        <v>0.12787296903708015</v>
      </c>
      <c r="BM8" s="661">
        <v>0.12758584350423621</v>
      </c>
      <c r="BN8" s="661">
        <v>0.12737360319334934</v>
      </c>
      <c r="BO8" s="661">
        <v>0.12718735819129171</v>
      </c>
      <c r="BP8" s="661">
        <v>0.12703565150833729</v>
      </c>
      <c r="BQ8" s="661">
        <v>0.12695228757996763</v>
      </c>
      <c r="BR8" s="661">
        <v>0.1269088305842804</v>
      </c>
      <c r="BS8" s="661">
        <v>0.12689417331100639</v>
      </c>
      <c r="BT8" s="660">
        <v>0.12692915734466875</v>
      </c>
      <c r="BU8" s="660">
        <v>0.12700112527929067</v>
      </c>
      <c r="BV8" s="659">
        <v>0.12712975809300339</v>
      </c>
    </row>
    <row r="9" spans="1:74" s="653" customFormat="1" ht="15.75" thickBot="1">
      <c r="B9" s="1786"/>
      <c r="C9" s="658">
        <v>0.01</v>
      </c>
      <c r="D9" s="657"/>
      <c r="E9" s="655"/>
      <c r="F9" s="655"/>
      <c r="G9" s="655"/>
      <c r="H9" s="655"/>
      <c r="I9" s="655"/>
      <c r="J9" s="655"/>
      <c r="K9" s="655"/>
      <c r="L9" s="655"/>
      <c r="M9" s="655"/>
      <c r="N9" s="655"/>
      <c r="O9" s="655"/>
      <c r="P9" s="655"/>
      <c r="Q9" s="655"/>
      <c r="R9" s="655"/>
      <c r="S9" s="655"/>
      <c r="T9" s="655"/>
      <c r="U9" s="655"/>
      <c r="V9" s="655"/>
      <c r="W9" s="655">
        <v>0.13632796484873877</v>
      </c>
      <c r="X9" s="655">
        <v>0.15212720164206101</v>
      </c>
      <c r="Y9" s="655">
        <v>0.14329565716556256</v>
      </c>
      <c r="Z9" s="655">
        <v>0.14031344041215432</v>
      </c>
      <c r="AA9" s="655">
        <v>0.13971921121757652</v>
      </c>
      <c r="AB9" s="655">
        <v>0.13967148238473925</v>
      </c>
      <c r="AC9" s="655">
        <v>0.14039914760426683</v>
      </c>
      <c r="AD9" s="655">
        <v>0.14053404168353867</v>
      </c>
      <c r="AE9" s="655">
        <v>0.14052003974518265</v>
      </c>
      <c r="AF9" s="655">
        <v>0.14049458169348103</v>
      </c>
      <c r="AG9" s="655">
        <v>0.14045356870520992</v>
      </c>
      <c r="AH9" s="655">
        <v>0.14027983553421022</v>
      </c>
      <c r="AI9" s="655">
        <v>0.1399997180802707</v>
      </c>
      <c r="AJ9" s="655">
        <v>0.13970053897698062</v>
      </c>
      <c r="AK9" s="655">
        <v>0.13987653002404318</v>
      </c>
      <c r="AL9" s="655">
        <v>0.13999674363949577</v>
      </c>
      <c r="AM9" s="655">
        <v>0.14004795049784249</v>
      </c>
      <c r="AN9" s="655">
        <v>0.13998537366532837</v>
      </c>
      <c r="AO9" s="655">
        <v>0.13992239016678767</v>
      </c>
      <c r="AP9" s="655">
        <v>0.13978437832968513</v>
      </c>
      <c r="AQ9" s="655">
        <v>0.13950010526470097</v>
      </c>
      <c r="AR9" s="655">
        <v>0.13926900389839411</v>
      </c>
      <c r="AS9" s="655">
        <v>0.13902042478420873</v>
      </c>
      <c r="AT9" s="655">
        <v>0.13882192562332712</v>
      </c>
      <c r="AU9" s="655">
        <v>0.13871563394446687</v>
      </c>
      <c r="AV9" s="655">
        <v>0.13859708059872536</v>
      </c>
      <c r="AW9" s="655">
        <v>0.13841770616409235</v>
      </c>
      <c r="AX9" s="655">
        <v>0.1381772159257536</v>
      </c>
      <c r="AY9" s="655">
        <v>0.13793060759861372</v>
      </c>
      <c r="AZ9" s="655">
        <v>0.13767254126726636</v>
      </c>
      <c r="BA9" s="655">
        <v>0.1374172394971945</v>
      </c>
      <c r="BB9" s="655">
        <v>0.13728077389737398</v>
      </c>
      <c r="BC9" s="655">
        <v>0.13707733177126941</v>
      </c>
      <c r="BD9" s="655">
        <v>0.13671791395640207</v>
      </c>
      <c r="BE9" s="655">
        <v>0.13633266826518853</v>
      </c>
      <c r="BF9" s="655">
        <v>0.13598707172324373</v>
      </c>
      <c r="BG9" s="655">
        <v>0.13567366067900807</v>
      </c>
      <c r="BH9" s="655">
        <v>0.13536571128701741</v>
      </c>
      <c r="BI9" s="655">
        <v>0.13507370206907929</v>
      </c>
      <c r="BJ9" s="655">
        <v>0.13475823207055854</v>
      </c>
      <c r="BK9" s="655">
        <v>0.13445647610486361</v>
      </c>
      <c r="BL9" s="656">
        <v>0.13418716381009377</v>
      </c>
      <c r="BM9" s="656">
        <v>0.13396958870973449</v>
      </c>
      <c r="BN9" s="656">
        <v>0.13382428503465896</v>
      </c>
      <c r="BO9" s="656">
        <v>0.13370005013466185</v>
      </c>
      <c r="BP9" s="656">
        <v>0.1336041203962704</v>
      </c>
      <c r="BQ9" s="656">
        <v>0.13357194419304683</v>
      </c>
      <c r="BR9" s="656">
        <v>0.13357438591464854</v>
      </c>
      <c r="BS9" s="656">
        <v>0.13360033201222993</v>
      </c>
      <c r="BT9" s="655">
        <v>0.13367310715343114</v>
      </c>
      <c r="BU9" s="655">
        <v>0.1337777774650335</v>
      </c>
      <c r="BV9" s="654">
        <v>0.13393668046171983</v>
      </c>
    </row>
    <row r="10" spans="1:74">
      <c r="B10" s="652"/>
      <c r="C10" s="651"/>
      <c r="D10" s="650"/>
      <c r="E10" s="650"/>
      <c r="F10" s="650"/>
      <c r="G10" s="650"/>
      <c r="H10" s="650"/>
      <c r="I10" s="650"/>
      <c r="J10" s="650"/>
      <c r="K10" s="650"/>
      <c r="L10" s="650"/>
      <c r="M10" s="650"/>
      <c r="N10" s="650"/>
      <c r="U10" s="649"/>
      <c r="V10" s="649"/>
    </row>
    <row r="11" spans="1:74">
      <c r="B11" s="652"/>
      <c r="C11" s="651"/>
      <c r="D11" s="650"/>
      <c r="E11" s="650"/>
      <c r="F11" s="650"/>
      <c r="G11" s="650"/>
      <c r="H11" s="650"/>
      <c r="I11" s="650"/>
      <c r="J11" s="650"/>
      <c r="K11" s="650"/>
      <c r="L11" s="650"/>
      <c r="M11" s="650"/>
      <c r="N11" s="650"/>
      <c r="U11" s="648"/>
      <c r="V11" s="648"/>
      <c r="W11" s="648"/>
      <c r="X11" s="648"/>
      <c r="Y11" s="648"/>
      <c r="Z11" s="648"/>
      <c r="AA11" s="648"/>
      <c r="AB11" s="648"/>
      <c r="AC11" s="648"/>
      <c r="AD11" s="648"/>
      <c r="AE11" s="648"/>
      <c r="AF11" s="648"/>
      <c r="AG11" s="648"/>
      <c r="AH11" s="648"/>
      <c r="AI11" s="648"/>
      <c r="AJ11" s="648"/>
      <c r="AK11" s="648"/>
      <c r="AL11" s="648"/>
      <c r="AM11" s="648"/>
      <c r="AN11" s="648"/>
      <c r="AO11" s="648"/>
      <c r="AP11" s="648"/>
      <c r="AQ11" s="648"/>
      <c r="AR11" s="648"/>
      <c r="AS11" s="648"/>
      <c r="AT11" s="648"/>
      <c r="AU11" s="648"/>
      <c r="AV11" s="648"/>
      <c r="AW11" s="648"/>
      <c r="AX11" s="648"/>
      <c r="AY11" s="648"/>
      <c r="AZ11" s="648"/>
      <c r="BA11" s="648"/>
      <c r="BB11" s="648"/>
      <c r="BC11" s="648"/>
      <c r="BD11" s="648"/>
      <c r="BE11" s="648"/>
      <c r="BF11" s="648"/>
      <c r="BG11" s="648"/>
      <c r="BH11" s="648"/>
      <c r="BI11" s="648"/>
      <c r="BJ11" s="648"/>
      <c r="BK11" s="648"/>
      <c r="BL11" s="648"/>
      <c r="BM11" s="648"/>
      <c r="BN11" s="648"/>
      <c r="BO11" s="648"/>
      <c r="BP11" s="648"/>
      <c r="BQ11" s="648"/>
      <c r="BR11" s="648"/>
      <c r="BS11" s="648"/>
      <c r="BT11" s="648"/>
      <c r="BU11" s="648"/>
      <c r="BV11" s="648"/>
    </row>
    <row r="12" spans="1:74">
      <c r="B12" s="652"/>
      <c r="C12" s="651"/>
      <c r="D12" s="650"/>
      <c r="E12" s="650"/>
      <c r="F12" s="650"/>
      <c r="G12" s="650"/>
      <c r="H12" s="650"/>
      <c r="I12" s="650"/>
      <c r="J12" s="650"/>
      <c r="K12" s="650"/>
      <c r="L12" s="650"/>
      <c r="M12" s="650"/>
      <c r="N12" s="650"/>
      <c r="R12" s="648"/>
      <c r="S12" s="648"/>
      <c r="U12" s="648"/>
      <c r="V12" s="648"/>
      <c r="W12" s="648"/>
      <c r="X12" s="648"/>
      <c r="Y12" s="648"/>
      <c r="Z12" s="648"/>
      <c r="AA12" s="648"/>
      <c r="AB12" s="648"/>
      <c r="AC12" s="648"/>
      <c r="AD12" s="648"/>
      <c r="AE12" s="648"/>
      <c r="AF12" s="648"/>
      <c r="AG12" s="648"/>
      <c r="AH12" s="648"/>
      <c r="AI12" s="648"/>
      <c r="AJ12" s="648"/>
      <c r="AK12" s="648"/>
      <c r="AL12" s="648"/>
      <c r="AM12" s="648"/>
      <c r="AN12" s="648"/>
      <c r="AO12" s="648"/>
      <c r="AP12" s="648"/>
      <c r="AQ12" s="648"/>
      <c r="AR12" s="648"/>
      <c r="AS12" s="648"/>
      <c r="AT12" s="648"/>
      <c r="AU12" s="648"/>
      <c r="AV12" s="648"/>
      <c r="AW12" s="648"/>
      <c r="AX12" s="648"/>
      <c r="AY12" s="648"/>
      <c r="AZ12" s="648"/>
      <c r="BA12" s="648"/>
      <c r="BB12" s="648"/>
      <c r="BC12" s="648"/>
      <c r="BD12" s="648"/>
      <c r="BE12" s="648"/>
      <c r="BF12" s="648"/>
      <c r="BG12" s="648"/>
      <c r="BH12" s="648"/>
      <c r="BI12" s="648"/>
      <c r="BJ12" s="648"/>
      <c r="BK12" s="648"/>
      <c r="BL12" s="648"/>
      <c r="BM12" s="648"/>
      <c r="BN12" s="648"/>
      <c r="BO12" s="648"/>
      <c r="BP12" s="648"/>
      <c r="BQ12" s="648"/>
      <c r="BR12" s="648"/>
      <c r="BS12" s="648"/>
      <c r="BT12" s="648"/>
      <c r="BU12" s="648"/>
      <c r="BV12" s="648"/>
    </row>
    <row r="13" spans="1:74">
      <c r="B13" s="652"/>
      <c r="C13" s="651"/>
      <c r="D13" s="650"/>
      <c r="E13" s="650"/>
      <c r="F13" s="650"/>
      <c r="G13" s="650"/>
      <c r="H13" s="650"/>
      <c r="I13" s="650"/>
      <c r="J13" s="650"/>
      <c r="K13" s="650"/>
      <c r="L13" s="650"/>
      <c r="M13" s="650"/>
      <c r="N13" s="650"/>
      <c r="Q13" s="649"/>
      <c r="R13" s="648"/>
      <c r="S13" s="648"/>
      <c r="U13" s="648"/>
      <c r="V13" s="648"/>
      <c r="W13" s="648"/>
      <c r="X13" s="648"/>
      <c r="Y13" s="648"/>
      <c r="Z13" s="648"/>
      <c r="AA13" s="648"/>
      <c r="AB13" s="648"/>
      <c r="AC13" s="648"/>
      <c r="AD13" s="648"/>
      <c r="AE13" s="648"/>
      <c r="AF13" s="648"/>
      <c r="AG13" s="648"/>
      <c r="AH13" s="648"/>
      <c r="AI13" s="648"/>
      <c r="AJ13" s="648"/>
      <c r="AK13" s="648"/>
      <c r="AL13" s="648"/>
      <c r="AM13" s="648"/>
      <c r="AN13" s="648"/>
      <c r="AO13" s="648"/>
      <c r="AP13" s="648"/>
      <c r="AQ13" s="648"/>
      <c r="AR13" s="648"/>
      <c r="AS13" s="648"/>
      <c r="AT13" s="648"/>
      <c r="AU13" s="648"/>
      <c r="AV13" s="648"/>
      <c r="AW13" s="648"/>
      <c r="AX13" s="648"/>
      <c r="AY13" s="648"/>
      <c r="AZ13" s="648"/>
      <c r="BA13" s="648"/>
      <c r="BB13" s="648"/>
      <c r="BC13" s="648"/>
      <c r="BD13" s="648"/>
      <c r="BE13" s="648"/>
      <c r="BF13" s="648"/>
      <c r="BG13" s="648"/>
      <c r="BH13" s="648"/>
      <c r="BI13" s="648"/>
      <c r="BJ13" s="648"/>
      <c r="BK13" s="648"/>
      <c r="BL13" s="648"/>
      <c r="BM13" s="648"/>
      <c r="BN13" s="648"/>
      <c r="BO13" s="648"/>
      <c r="BP13" s="648"/>
      <c r="BQ13" s="648"/>
      <c r="BR13" s="648"/>
      <c r="BS13" s="648"/>
      <c r="BT13" s="648"/>
      <c r="BU13" s="648"/>
      <c r="BV13" s="648"/>
    </row>
    <row r="14" spans="1:74">
      <c r="B14" s="652"/>
      <c r="C14" s="651"/>
      <c r="D14" s="650"/>
      <c r="E14" s="650"/>
      <c r="F14" s="650"/>
      <c r="G14" s="650"/>
      <c r="H14" s="650"/>
      <c r="I14" s="650"/>
      <c r="J14" s="650"/>
      <c r="K14" s="650"/>
      <c r="L14" s="650"/>
      <c r="M14" s="650"/>
      <c r="N14" s="650"/>
      <c r="Q14" s="649"/>
      <c r="U14" s="648"/>
      <c r="V14" s="648"/>
      <c r="W14" s="648"/>
      <c r="X14" s="648"/>
      <c r="Y14" s="648"/>
      <c r="Z14" s="648"/>
      <c r="AA14" s="648"/>
      <c r="AB14" s="648"/>
      <c r="AC14" s="648"/>
      <c r="AD14" s="648"/>
      <c r="AE14" s="648"/>
      <c r="AF14" s="648"/>
      <c r="AG14" s="648"/>
      <c r="AH14" s="648"/>
      <c r="AI14" s="648"/>
      <c r="AJ14" s="648"/>
      <c r="AK14" s="648"/>
      <c r="AL14" s="648"/>
      <c r="AM14" s="648"/>
      <c r="AN14" s="648"/>
      <c r="AO14" s="648"/>
      <c r="AP14" s="648"/>
      <c r="AQ14" s="648"/>
      <c r="AR14" s="648"/>
      <c r="AS14" s="648"/>
      <c r="AT14" s="648"/>
      <c r="AU14" s="648"/>
      <c r="AV14" s="648"/>
      <c r="AW14" s="648"/>
      <c r="AX14" s="648"/>
      <c r="AY14" s="648"/>
      <c r="AZ14" s="648"/>
      <c r="BA14" s="648"/>
      <c r="BB14" s="648"/>
      <c r="BC14" s="648"/>
      <c r="BD14" s="648"/>
      <c r="BE14" s="648"/>
      <c r="BF14" s="648"/>
      <c r="BG14" s="648"/>
      <c r="BH14" s="648"/>
      <c r="BI14" s="648"/>
      <c r="BJ14" s="648"/>
      <c r="BK14" s="648"/>
      <c r="BL14" s="648"/>
      <c r="BM14" s="648"/>
      <c r="BN14" s="648"/>
      <c r="BO14" s="648"/>
      <c r="BP14" s="648"/>
      <c r="BQ14" s="648"/>
      <c r="BR14" s="648"/>
      <c r="BS14" s="648"/>
      <c r="BT14" s="648"/>
      <c r="BU14" s="648"/>
      <c r="BV14" s="648"/>
    </row>
    <row r="15" spans="1:74">
      <c r="B15" s="652"/>
      <c r="C15" s="651"/>
      <c r="D15" s="650"/>
      <c r="E15" s="650"/>
      <c r="F15" s="650"/>
      <c r="G15" s="650"/>
      <c r="H15" s="650"/>
      <c r="I15" s="650"/>
      <c r="J15" s="650"/>
      <c r="K15" s="650"/>
      <c r="L15" s="650"/>
      <c r="M15" s="650"/>
      <c r="N15" s="650"/>
      <c r="BT15" s="648"/>
      <c r="BV15" s="647"/>
    </row>
    <row r="16" spans="1:74">
      <c r="Y16" s="649"/>
      <c r="BT16" s="648"/>
      <c r="BV16" s="647"/>
    </row>
    <row r="17" spans="4:74" ht="15.75">
      <c r="D17" s="1783"/>
      <c r="E17" s="1783"/>
      <c r="F17" s="1783"/>
      <c r="G17" s="1783"/>
      <c r="M17" s="1783"/>
      <c r="N17" s="1783"/>
      <c r="O17" s="1783"/>
      <c r="P17" s="1783"/>
      <c r="BV17" s="647"/>
    </row>
    <row r="18" spans="4:74">
      <c r="BV18" s="647"/>
    </row>
    <row r="31" spans="4:74" ht="18" customHeight="1"/>
    <row r="35" spans="3:3">
      <c r="C35" s="646"/>
    </row>
  </sheetData>
  <mergeCells count="4">
    <mergeCell ref="B4:C4"/>
    <mergeCell ref="D17:G17"/>
    <mergeCell ref="M17:P17"/>
    <mergeCell ref="B5:B9"/>
  </mergeCells>
  <hyperlinks>
    <hyperlink ref="B3" location="SOMMAIRE!A1" display="Retour au sommaire"/>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22"/>
  <sheetViews>
    <sheetView workbookViewId="0">
      <selection activeCell="B2" sqref="B2"/>
    </sheetView>
  </sheetViews>
  <sheetFormatPr baseColWidth="10" defaultColWidth="11.42578125" defaultRowHeight="15.75"/>
  <cols>
    <col min="1" max="1" width="2.28515625" style="714" customWidth="1"/>
    <col min="2" max="2" width="11.28515625" style="714" customWidth="1"/>
    <col min="3" max="11" width="11.42578125" style="714"/>
    <col min="12" max="12" width="15" style="714" customWidth="1"/>
    <col min="13" max="16384" width="11.42578125" style="714"/>
  </cols>
  <sheetData>
    <row r="1" spans="1:13" ht="15.75" customHeight="1">
      <c r="A1" s="1797" t="s">
        <v>392</v>
      </c>
      <c r="B1" s="1797"/>
      <c r="C1" s="1797"/>
      <c r="D1" s="1797"/>
      <c r="E1" s="1797"/>
      <c r="F1" s="1797"/>
      <c r="G1" s="1797"/>
      <c r="H1" s="1797"/>
      <c r="I1" s="1797"/>
      <c r="J1" s="1797"/>
      <c r="K1" s="1797"/>
      <c r="L1" s="1797"/>
      <c r="M1" s="1797"/>
    </row>
    <row r="2" spans="1:13" ht="15.75" customHeight="1">
      <c r="B2" s="1722" t="s">
        <v>763</v>
      </c>
    </row>
    <row r="3" spans="1:13" s="715" customFormat="1" ht="16.5" thickBot="1">
      <c r="B3" s="1550" t="s">
        <v>648</v>
      </c>
      <c r="C3" s="716"/>
    </row>
    <row r="4" spans="1:13" ht="16.5" thickBot="1">
      <c r="B4" s="890" t="s">
        <v>128</v>
      </c>
      <c r="C4" s="891">
        <v>2019</v>
      </c>
      <c r="D4" s="892">
        <v>2020</v>
      </c>
      <c r="E4" s="892">
        <v>2025</v>
      </c>
      <c r="F4" s="892">
        <v>2030</v>
      </c>
      <c r="G4" s="892">
        <v>2040</v>
      </c>
      <c r="H4" s="892">
        <v>2050</v>
      </c>
      <c r="I4" s="893">
        <v>2060</v>
      </c>
      <c r="J4" s="894">
        <v>2070</v>
      </c>
    </row>
    <row r="5" spans="1:13">
      <c r="B5" s="895" t="s">
        <v>129</v>
      </c>
      <c r="C5" s="896">
        <v>0.13599999999999998</v>
      </c>
      <c r="D5" s="897">
        <v>0.14154076694243886</v>
      </c>
      <c r="E5" s="897">
        <v>0.13339999999999999</v>
      </c>
      <c r="F5" s="897">
        <v>0.12989999999999999</v>
      </c>
      <c r="G5" s="897">
        <v>0.12639999999999998</v>
      </c>
      <c r="H5" s="897">
        <v>0.1255</v>
      </c>
      <c r="I5" s="898">
        <v>0.1249</v>
      </c>
      <c r="J5" s="899">
        <v>0.12480000000000001</v>
      </c>
    </row>
    <row r="6" spans="1:13">
      <c r="B6" s="900" t="s">
        <v>130</v>
      </c>
      <c r="C6" s="901">
        <f>C5</f>
        <v>0.13599999999999998</v>
      </c>
      <c r="D6" s="902">
        <v>0.14154076694243886</v>
      </c>
      <c r="E6" s="902">
        <v>0.13369999999999999</v>
      </c>
      <c r="F6" s="902">
        <v>0.13069999999999998</v>
      </c>
      <c r="G6" s="902">
        <v>0.12739999999999999</v>
      </c>
      <c r="H6" s="902">
        <v>0.1265</v>
      </c>
      <c r="I6" s="903">
        <v>0.12589999999999998</v>
      </c>
      <c r="J6" s="904">
        <v>0.12569999999999998</v>
      </c>
    </row>
    <row r="7" spans="1:13">
      <c r="B7" s="905" t="s">
        <v>131</v>
      </c>
      <c r="C7" s="906">
        <f>C6</f>
        <v>0.13599999999999998</v>
      </c>
      <c r="D7" s="907">
        <v>0.14154076694243886</v>
      </c>
      <c r="E7" s="907">
        <v>0.13339999999999999</v>
      </c>
      <c r="F7" s="907">
        <v>0.13019999999999998</v>
      </c>
      <c r="G7" s="907">
        <v>0.12739999999999999</v>
      </c>
      <c r="H7" s="907">
        <v>0.12659999999999999</v>
      </c>
      <c r="I7" s="908">
        <v>0.12619999999999998</v>
      </c>
      <c r="J7" s="909">
        <v>0.1263</v>
      </c>
    </row>
    <row r="8" spans="1:13" ht="16.5" thickBot="1">
      <c r="B8" s="910" t="s">
        <v>361</v>
      </c>
      <c r="C8" s="911">
        <f>C7</f>
        <v>0.13599999999999998</v>
      </c>
      <c r="D8" s="912">
        <v>0.14154076694243886</v>
      </c>
      <c r="E8" s="912">
        <v>0.13349999999999998</v>
      </c>
      <c r="F8" s="912">
        <v>0.1308</v>
      </c>
      <c r="G8" s="912">
        <v>0.12849999999999998</v>
      </c>
      <c r="H8" s="912">
        <v>0.12809999999999999</v>
      </c>
      <c r="I8" s="913">
        <v>0.1278</v>
      </c>
      <c r="J8" s="914">
        <v>0.128</v>
      </c>
    </row>
    <row r="9" spans="1:13" s="715" customFormat="1" ht="9.6" customHeight="1">
      <c r="B9" s="742"/>
      <c r="C9" s="743"/>
      <c r="D9" s="743"/>
      <c r="E9" s="743"/>
      <c r="F9" s="743"/>
      <c r="G9" s="743"/>
      <c r="H9" s="743"/>
      <c r="I9" s="743"/>
      <c r="J9" s="743"/>
    </row>
    <row r="10" spans="1:13" s="715" customFormat="1" ht="16.5" thickBot="1">
      <c r="B10" s="1550" t="s">
        <v>649</v>
      </c>
      <c r="C10" s="716"/>
    </row>
    <row r="11" spans="1:13" ht="16.5" thickBot="1">
      <c r="B11" s="890" t="s">
        <v>128</v>
      </c>
      <c r="C11" s="891">
        <f>C4</f>
        <v>2019</v>
      </c>
      <c r="D11" s="892">
        <f>D4</f>
        <v>2020</v>
      </c>
      <c r="E11" s="892">
        <v>2025</v>
      </c>
      <c r="F11" s="892">
        <v>2030</v>
      </c>
      <c r="G11" s="892">
        <v>2040</v>
      </c>
      <c r="H11" s="892">
        <v>2050</v>
      </c>
      <c r="I11" s="893">
        <v>2060</v>
      </c>
      <c r="J11" s="894">
        <v>2070</v>
      </c>
    </row>
    <row r="12" spans="1:13">
      <c r="B12" s="895" t="s">
        <v>129</v>
      </c>
      <c r="C12" s="906">
        <v>0.13669999999999999</v>
      </c>
      <c r="D12" s="897">
        <v>0.13569999999999999</v>
      </c>
      <c r="E12" s="897">
        <v>0.1331</v>
      </c>
      <c r="F12" s="897">
        <v>0.1318</v>
      </c>
      <c r="G12" s="897">
        <v>0.1298</v>
      </c>
      <c r="H12" s="897">
        <v>0.12819999999999998</v>
      </c>
      <c r="I12" s="898">
        <v>0.12689999999999999</v>
      </c>
      <c r="J12" s="899">
        <v>0.12639999999999998</v>
      </c>
    </row>
    <row r="13" spans="1:13">
      <c r="B13" s="900" t="s">
        <v>130</v>
      </c>
      <c r="C13" s="901">
        <v>0.13669999999999999</v>
      </c>
      <c r="D13" s="902">
        <v>0.13569999999999999</v>
      </c>
      <c r="E13" s="902">
        <v>0.1331</v>
      </c>
      <c r="F13" s="902">
        <v>0.1318</v>
      </c>
      <c r="G13" s="902">
        <v>0.12999999999999998</v>
      </c>
      <c r="H13" s="902">
        <v>0.12849999999999998</v>
      </c>
      <c r="I13" s="903">
        <v>0.1273</v>
      </c>
      <c r="J13" s="904">
        <v>0.12689999999999999</v>
      </c>
    </row>
    <row r="14" spans="1:13">
      <c r="B14" s="905" t="s">
        <v>131</v>
      </c>
      <c r="C14" s="906">
        <v>0.13669999999999999</v>
      </c>
      <c r="D14" s="907">
        <v>0.13569999999999999</v>
      </c>
      <c r="E14" s="907">
        <v>0.1331</v>
      </c>
      <c r="F14" s="907">
        <v>0.1318</v>
      </c>
      <c r="G14" s="907">
        <v>0.13009999999999999</v>
      </c>
      <c r="H14" s="907">
        <v>0.12869999999999998</v>
      </c>
      <c r="I14" s="908">
        <v>0.12759999999999999</v>
      </c>
      <c r="J14" s="909">
        <v>0.12719999999999998</v>
      </c>
    </row>
    <row r="15" spans="1:13" ht="16.5" thickBot="1">
      <c r="B15" s="910" t="s">
        <v>361</v>
      </c>
      <c r="C15" s="911">
        <v>0.13669999999999999</v>
      </c>
      <c r="D15" s="912">
        <v>0.13569999999999999</v>
      </c>
      <c r="E15" s="912">
        <v>0.13319999999999999</v>
      </c>
      <c r="F15" s="912">
        <v>0.13189999999999999</v>
      </c>
      <c r="G15" s="912">
        <v>0.13039999999999999</v>
      </c>
      <c r="H15" s="912">
        <v>0.1293</v>
      </c>
      <c r="I15" s="913">
        <v>0.1283</v>
      </c>
      <c r="J15" s="914">
        <v>0.12809999999999999</v>
      </c>
    </row>
    <row r="16" spans="1:13" s="715" customFormat="1" ht="9.6" customHeight="1">
      <c r="B16" s="742"/>
      <c r="C16" s="743"/>
      <c r="D16" s="743"/>
      <c r="E16" s="743"/>
      <c r="F16" s="743"/>
      <c r="G16" s="743"/>
      <c r="H16" s="743"/>
      <c r="I16" s="743"/>
      <c r="J16" s="743"/>
    </row>
    <row r="17" spans="2:10" s="715" customFormat="1" ht="16.5" thickBot="1">
      <c r="B17" s="1550" t="s">
        <v>650</v>
      </c>
      <c r="C17" s="716"/>
    </row>
    <row r="18" spans="2:10" ht="16.5" thickBot="1">
      <c r="B18" s="890" t="s">
        <v>128</v>
      </c>
      <c r="C18" s="891">
        <v>2019</v>
      </c>
      <c r="D18" s="892">
        <f>D4</f>
        <v>2020</v>
      </c>
      <c r="E18" s="892">
        <v>2025</v>
      </c>
      <c r="F18" s="892">
        <v>2030</v>
      </c>
      <c r="G18" s="892">
        <v>2040</v>
      </c>
      <c r="H18" s="892">
        <v>2050</v>
      </c>
      <c r="I18" s="893">
        <v>2060</v>
      </c>
      <c r="J18" s="894">
        <v>2070</v>
      </c>
    </row>
    <row r="19" spans="2:10">
      <c r="B19" s="915" t="s">
        <v>129</v>
      </c>
      <c r="C19" s="916">
        <f>C5*100-C12*100</f>
        <v>-7.0000000000000284E-2</v>
      </c>
      <c r="D19" s="917">
        <f t="shared" ref="D19:J19" si="0">D5*100-D12*100</f>
        <v>0.58407669424388686</v>
      </c>
      <c r="E19" s="917">
        <f t="shared" si="0"/>
        <v>3.0000000000001137E-2</v>
      </c>
      <c r="F19" s="917">
        <f t="shared" si="0"/>
        <v>-0.19000000000000128</v>
      </c>
      <c r="G19" s="917">
        <f t="shared" si="0"/>
        <v>-0.34000000000000163</v>
      </c>
      <c r="H19" s="917">
        <f t="shared" si="0"/>
        <v>-0.2699999999999978</v>
      </c>
      <c r="I19" s="918">
        <f t="shared" si="0"/>
        <v>-0.19999999999999751</v>
      </c>
      <c r="J19" s="919">
        <f t="shared" si="0"/>
        <v>-0.15999999999999837</v>
      </c>
    </row>
    <row r="20" spans="2:10">
      <c r="B20" s="900" t="s">
        <v>130</v>
      </c>
      <c r="C20" s="920">
        <f t="shared" ref="C20:J22" si="1">C6*100-C13*100</f>
        <v>-7.0000000000000284E-2</v>
      </c>
      <c r="D20" s="921">
        <f t="shared" si="1"/>
        <v>0.58407669424388686</v>
      </c>
      <c r="E20" s="921">
        <f t="shared" si="1"/>
        <v>6.0000000000000497E-2</v>
      </c>
      <c r="F20" s="921">
        <f t="shared" si="1"/>
        <v>-0.11000000000000121</v>
      </c>
      <c r="G20" s="921">
        <f t="shared" si="1"/>
        <v>-0.25999999999999979</v>
      </c>
      <c r="H20" s="921">
        <f t="shared" si="1"/>
        <v>-0.19999999999999751</v>
      </c>
      <c r="I20" s="922">
        <f t="shared" si="1"/>
        <v>-0.14000000000000234</v>
      </c>
      <c r="J20" s="923">
        <f t="shared" si="1"/>
        <v>-0.11999999999999922</v>
      </c>
    </row>
    <row r="21" spans="2:10">
      <c r="B21" s="924" t="s">
        <v>131</v>
      </c>
      <c r="C21" s="916">
        <f t="shared" si="1"/>
        <v>-7.0000000000000284E-2</v>
      </c>
      <c r="D21" s="925">
        <f t="shared" si="1"/>
        <v>0.58407669424388686</v>
      </c>
      <c r="E21" s="925">
        <f t="shared" si="1"/>
        <v>3.0000000000001137E-2</v>
      </c>
      <c r="F21" s="925">
        <f t="shared" si="1"/>
        <v>-0.16000000000000192</v>
      </c>
      <c r="G21" s="925">
        <f t="shared" si="1"/>
        <v>-0.27000000000000135</v>
      </c>
      <c r="H21" s="925">
        <f t="shared" si="1"/>
        <v>-0.20999999999999908</v>
      </c>
      <c r="I21" s="926">
        <f t="shared" si="1"/>
        <v>-0.14000000000000234</v>
      </c>
      <c r="J21" s="927">
        <f t="shared" si="1"/>
        <v>-8.9999999999999858E-2</v>
      </c>
    </row>
    <row r="22" spans="2:10" ht="16.5" thickBot="1">
      <c r="B22" s="910" t="s">
        <v>361</v>
      </c>
      <c r="C22" s="928">
        <f t="shared" si="1"/>
        <v>-7.0000000000000284E-2</v>
      </c>
      <c r="D22" s="929">
        <f t="shared" si="1"/>
        <v>0.58407669424388686</v>
      </c>
      <c r="E22" s="929">
        <f t="shared" si="1"/>
        <v>2.9999999999999361E-2</v>
      </c>
      <c r="F22" s="929">
        <f t="shared" si="1"/>
        <v>-0.10999999999999943</v>
      </c>
      <c r="G22" s="929">
        <f t="shared" si="1"/>
        <v>-0.19000000000000128</v>
      </c>
      <c r="H22" s="929">
        <f t="shared" si="1"/>
        <v>-0.12000000000000099</v>
      </c>
      <c r="I22" s="930">
        <f t="shared" si="1"/>
        <v>-5.0000000000000711E-2</v>
      </c>
      <c r="J22" s="931">
        <f t="shared" si="1"/>
        <v>-9.9999999999980105E-3</v>
      </c>
    </row>
  </sheetData>
  <mergeCells count="1">
    <mergeCell ref="A1:M1"/>
  </mergeCells>
  <hyperlinks>
    <hyperlink ref="B2" location="SOMMAIRE!A1" display="Retour au sommaire"/>
  </hyperlinks>
  <pageMargins left="0.7" right="0.7" top="0.75" bottom="0.75" header="0.3" footer="0.3"/>
  <pageSetup paperSize="9" orientation="portrait" r:id="rId1"/>
  <ignoredErrors>
    <ignoredError sqref="B5:B9 B11:B16 B18:B2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22"/>
  <sheetViews>
    <sheetView workbookViewId="0">
      <selection activeCell="B2" sqref="B2"/>
    </sheetView>
  </sheetViews>
  <sheetFormatPr baseColWidth="10" defaultColWidth="11.42578125" defaultRowHeight="15.75"/>
  <cols>
    <col min="1" max="1" width="2.28515625" style="714" customWidth="1"/>
    <col min="2" max="2" width="11.28515625" style="714" customWidth="1"/>
    <col min="3" max="11" width="11.42578125" style="714"/>
    <col min="12" max="12" width="15" style="714" customWidth="1"/>
    <col min="13" max="16384" width="11.42578125" style="714"/>
  </cols>
  <sheetData>
    <row r="1" spans="1:13" ht="15.75" customHeight="1">
      <c r="A1" s="1797" t="s">
        <v>390</v>
      </c>
      <c r="B1" s="1797"/>
      <c r="C1" s="1797"/>
      <c r="D1" s="1797"/>
      <c r="E1" s="1797"/>
      <c r="F1" s="1797"/>
      <c r="G1" s="1797"/>
      <c r="H1" s="1797"/>
      <c r="I1" s="1797"/>
      <c r="J1" s="1797"/>
      <c r="K1" s="1797"/>
      <c r="L1" s="1797"/>
      <c r="M1" s="1797"/>
    </row>
    <row r="2" spans="1:13" ht="15.75" customHeight="1">
      <c r="B2" s="1722" t="s">
        <v>763</v>
      </c>
    </row>
    <row r="3" spans="1:13" s="715" customFormat="1" ht="16.5" thickBot="1">
      <c r="B3" s="1550" t="s">
        <v>651</v>
      </c>
      <c r="C3" s="716"/>
    </row>
    <row r="4" spans="1:13" ht="16.5" thickBot="1">
      <c r="B4" s="890" t="s">
        <v>128</v>
      </c>
      <c r="C4" s="891">
        <v>2019</v>
      </c>
      <c r="D4" s="892">
        <v>2020</v>
      </c>
      <c r="E4" s="892">
        <v>2025</v>
      </c>
      <c r="F4" s="892">
        <v>2030</v>
      </c>
      <c r="G4" s="892">
        <v>2040</v>
      </c>
      <c r="H4" s="892">
        <v>2050</v>
      </c>
      <c r="I4" s="893">
        <v>2060</v>
      </c>
      <c r="J4" s="894">
        <v>2070</v>
      </c>
    </row>
    <row r="5" spans="1:13">
      <c r="B5" s="895" t="s">
        <v>129</v>
      </c>
      <c r="C5" s="896">
        <v>-3.2796484873878762E-4</v>
      </c>
      <c r="D5" s="897">
        <v>-1.0586434699622144E-2</v>
      </c>
      <c r="E5" s="897">
        <v>-7.0299877695947366E-3</v>
      </c>
      <c r="F5" s="897">
        <v>-8.5791125423752557E-3</v>
      </c>
      <c r="G5" s="897">
        <v>-4.2659638424538959E-3</v>
      </c>
      <c r="H5" s="897">
        <v>1.7947304000092285E-3</v>
      </c>
      <c r="I5" s="898">
        <v>7.0105230553335202E-3</v>
      </c>
      <c r="J5" s="899">
        <v>8.4634548571955737E-3</v>
      </c>
    </row>
    <row r="6" spans="1:13">
      <c r="B6" s="900" t="s">
        <v>130</v>
      </c>
      <c r="C6" s="901">
        <v>-3.2796484873878762E-4</v>
      </c>
      <c r="D6" s="902">
        <v>-1.0586434699622144E-2</v>
      </c>
      <c r="E6" s="902">
        <v>-6.7577083760080314E-3</v>
      </c>
      <c r="F6" s="902">
        <v>-8.5964061740652353E-3</v>
      </c>
      <c r="G6" s="902">
        <v>-6.529295183741457E-3</v>
      </c>
      <c r="H6" s="902">
        <v>-2.1990264967964579E-3</v>
      </c>
      <c r="I6" s="903">
        <v>2.1748931826796464E-3</v>
      </c>
      <c r="J6" s="904">
        <v>3.2226376882451141E-3</v>
      </c>
    </row>
    <row r="7" spans="1:13">
      <c r="B7" s="905" t="s">
        <v>131</v>
      </c>
      <c r="C7" s="906">
        <v>-3.2796484873878762E-4</v>
      </c>
      <c r="D7" s="907">
        <v>-1.0586434699622144E-2</v>
      </c>
      <c r="E7" s="907">
        <v>-7.0343019707211352E-3</v>
      </c>
      <c r="F7" s="907">
        <v>-9.4904396273040315E-3</v>
      </c>
      <c r="G7" s="907">
        <v>-8.6333609718921844E-3</v>
      </c>
      <c r="H7" s="907">
        <v>-5.4442000593738771E-3</v>
      </c>
      <c r="I7" s="908">
        <v>-1.6729690370801686E-3</v>
      </c>
      <c r="J7" s="909">
        <v>-8.2975809300339654E-4</v>
      </c>
    </row>
    <row r="8" spans="1:13" ht="16.5" thickBot="1">
      <c r="B8" s="910" t="s">
        <v>361</v>
      </c>
      <c r="C8" s="911">
        <v>-3.2796484873878762E-4</v>
      </c>
      <c r="D8" s="912">
        <v>-1.0586434699622144E-2</v>
      </c>
      <c r="E8" s="912">
        <v>-6.8991476042668531E-3</v>
      </c>
      <c r="F8" s="912">
        <v>-9.4798355342102236E-3</v>
      </c>
      <c r="G8" s="912">
        <v>-1.0769003898394136E-2</v>
      </c>
      <c r="H8" s="912">
        <v>-9.1807738973739839E-3</v>
      </c>
      <c r="I8" s="913">
        <v>-6.3871638100937711E-3</v>
      </c>
      <c r="J8" s="914">
        <v>-5.9366804617198288E-3</v>
      </c>
    </row>
    <row r="9" spans="1:13" s="715" customFormat="1" ht="9.6" customHeight="1">
      <c r="B9" s="742"/>
      <c r="C9" s="743"/>
      <c r="D9" s="743"/>
      <c r="E9" s="743"/>
      <c r="F9" s="743"/>
      <c r="G9" s="743"/>
      <c r="H9" s="743"/>
      <c r="I9" s="743"/>
      <c r="J9" s="743"/>
    </row>
    <row r="10" spans="1:13" s="715" customFormat="1" ht="16.5" thickBot="1">
      <c r="B10" s="1550" t="s">
        <v>652</v>
      </c>
      <c r="C10" s="716"/>
    </row>
    <row r="11" spans="1:13" ht="16.5" thickBot="1">
      <c r="B11" s="890" t="s">
        <v>128</v>
      </c>
      <c r="C11" s="891">
        <f>C4</f>
        <v>2019</v>
      </c>
      <c r="D11" s="892">
        <f>D4</f>
        <v>2020</v>
      </c>
      <c r="E11" s="892">
        <v>2025</v>
      </c>
      <c r="F11" s="892">
        <v>2030</v>
      </c>
      <c r="G11" s="892">
        <v>2040</v>
      </c>
      <c r="H11" s="892">
        <v>2050</v>
      </c>
      <c r="I11" s="893">
        <v>2060</v>
      </c>
      <c r="J11" s="894">
        <v>2070</v>
      </c>
    </row>
    <row r="12" spans="1:13">
      <c r="B12" s="895" t="s">
        <v>129</v>
      </c>
      <c r="C12" s="906">
        <v>-4.2122236126604373E-4</v>
      </c>
      <c r="D12" s="897">
        <v>-1.9397894875672061E-3</v>
      </c>
      <c r="E12" s="897">
        <v>-5.566927357617879E-3</v>
      </c>
      <c r="F12" s="897">
        <v>-5.2211257910189102E-3</v>
      </c>
      <c r="G12" s="897">
        <v>-9.9606111258923602E-4</v>
      </c>
      <c r="H12" s="897">
        <v>3.1258341297567271E-3</v>
      </c>
      <c r="I12" s="898">
        <v>6.9512241472449721E-3</v>
      </c>
      <c r="J12" s="899">
        <v>8.7334947771253585E-3</v>
      </c>
    </row>
    <row r="13" spans="1:13">
      <c r="B13" s="900" t="s">
        <v>130</v>
      </c>
      <c r="C13" s="901">
        <v>-4.2115577024509632E-4</v>
      </c>
      <c r="D13" s="902">
        <v>-1.9397245946637942E-3</v>
      </c>
      <c r="E13" s="902">
        <v>-5.7746359349410137E-3</v>
      </c>
      <c r="F13" s="902">
        <v>-6.3231844006882421E-3</v>
      </c>
      <c r="G13" s="902">
        <v>-4.3387342697825682E-3</v>
      </c>
      <c r="H13" s="902">
        <v>-1.8793548793026305E-3</v>
      </c>
      <c r="I13" s="903">
        <v>8.9600201716297234E-4</v>
      </c>
      <c r="J13" s="904">
        <v>2.0199045528581094E-3</v>
      </c>
    </row>
    <row r="14" spans="1:13">
      <c r="B14" s="905" t="s">
        <v>131</v>
      </c>
      <c r="C14" s="906">
        <v>-4.2122236126604373E-4</v>
      </c>
      <c r="D14" s="907">
        <v>-1.9397894875672061E-3</v>
      </c>
      <c r="E14" s="907">
        <v>-5.9151939883149707E-3</v>
      </c>
      <c r="F14" s="907">
        <v>-7.0898509234365859E-3</v>
      </c>
      <c r="G14" s="907">
        <v>-6.7349038598888411E-3</v>
      </c>
      <c r="H14" s="907">
        <v>-5.4539210542688954E-3</v>
      </c>
      <c r="I14" s="908">
        <v>-3.3950091592538645E-3</v>
      </c>
      <c r="J14" s="909">
        <v>-2.5977467716406799E-3</v>
      </c>
    </row>
    <row r="15" spans="1:13" ht="16.5" thickBot="1">
      <c r="B15" s="910" t="s">
        <v>361</v>
      </c>
      <c r="C15" s="911">
        <v>-4.2122236126604373E-4</v>
      </c>
      <c r="D15" s="912">
        <v>-1.9397894875672061E-3</v>
      </c>
      <c r="E15" s="912">
        <v>-6.0271887874767671E-3</v>
      </c>
      <c r="F15" s="912">
        <v>-8.1337121589802608E-3</v>
      </c>
      <c r="G15" s="912">
        <v>-1.0266838535922057E-2</v>
      </c>
      <c r="H15" s="912">
        <v>-1.0810874526601039E-2</v>
      </c>
      <c r="I15" s="913">
        <v>-1.0033199687814964E-2</v>
      </c>
      <c r="J15" s="914">
        <v>-9.8352543280955107E-3</v>
      </c>
    </row>
    <row r="16" spans="1:13" s="715" customFormat="1" ht="9.6" customHeight="1">
      <c r="B16" s="742"/>
      <c r="C16" s="743"/>
      <c r="D16" s="743"/>
      <c r="E16" s="743"/>
      <c r="F16" s="743"/>
      <c r="G16" s="743"/>
      <c r="H16" s="743"/>
      <c r="I16" s="743"/>
      <c r="J16" s="743"/>
    </row>
    <row r="17" spans="2:10" s="715" customFormat="1" ht="16.5" thickBot="1">
      <c r="B17" s="1550" t="s">
        <v>653</v>
      </c>
      <c r="C17" s="716"/>
    </row>
    <row r="18" spans="2:10" ht="16.5" thickBot="1">
      <c r="B18" s="890" t="s">
        <v>128</v>
      </c>
      <c r="C18" s="891">
        <v>2019</v>
      </c>
      <c r="D18" s="892">
        <f>D4</f>
        <v>2020</v>
      </c>
      <c r="E18" s="892">
        <v>2025</v>
      </c>
      <c r="F18" s="892">
        <v>2030</v>
      </c>
      <c r="G18" s="892">
        <v>2040</v>
      </c>
      <c r="H18" s="892">
        <v>2050</v>
      </c>
      <c r="I18" s="893">
        <v>2060</v>
      </c>
      <c r="J18" s="894">
        <v>2070</v>
      </c>
    </row>
    <row r="19" spans="2:10">
      <c r="B19" s="915" t="s">
        <v>129</v>
      </c>
      <c r="C19" s="916">
        <f>C5*100-C12*100</f>
        <v>9.3257512527256115E-3</v>
      </c>
      <c r="D19" s="917">
        <f t="shared" ref="D19:J19" si="0">D5*100-D12*100</f>
        <v>-0.86466452120549386</v>
      </c>
      <c r="E19" s="917">
        <f t="shared" si="0"/>
        <v>-0.14630604119768575</v>
      </c>
      <c r="F19" s="917">
        <f t="shared" si="0"/>
        <v>-0.33579867513563455</v>
      </c>
      <c r="G19" s="917">
        <f t="shared" si="0"/>
        <v>-0.32699027298646599</v>
      </c>
      <c r="H19" s="917">
        <f t="shared" si="0"/>
        <v>-0.13311037297474987</v>
      </c>
      <c r="I19" s="918">
        <f t="shared" si="0"/>
        <v>5.9298908088547542E-3</v>
      </c>
      <c r="J19" s="919">
        <f t="shared" si="0"/>
        <v>-2.7003991992978538E-2</v>
      </c>
    </row>
    <row r="20" spans="2:10">
      <c r="B20" s="900" t="s">
        <v>130</v>
      </c>
      <c r="C20" s="920">
        <f t="shared" ref="C20:J22" si="1">C6*100-C13*100</f>
        <v>9.3190921506308699E-3</v>
      </c>
      <c r="D20" s="921">
        <f t="shared" si="1"/>
        <v>-0.86467101049583506</v>
      </c>
      <c r="E20" s="921">
        <f t="shared" si="1"/>
        <v>-9.8307244106701774E-2</v>
      </c>
      <c r="F20" s="921">
        <f t="shared" si="1"/>
        <v>-0.22732217733769933</v>
      </c>
      <c r="G20" s="921">
        <f t="shared" si="1"/>
        <v>-0.21905609139588889</v>
      </c>
      <c r="H20" s="921">
        <f t="shared" si="1"/>
        <v>-3.1967161749382744E-2</v>
      </c>
      <c r="I20" s="922">
        <f t="shared" si="1"/>
        <v>0.1278891165516674</v>
      </c>
      <c r="J20" s="923">
        <f t="shared" si="1"/>
        <v>0.12027331353870047</v>
      </c>
    </row>
    <row r="21" spans="2:10">
      <c r="B21" s="924" t="s">
        <v>131</v>
      </c>
      <c r="C21" s="916">
        <f t="shared" si="1"/>
        <v>9.3257512527256115E-3</v>
      </c>
      <c r="D21" s="925">
        <f t="shared" si="1"/>
        <v>-0.86466452120549386</v>
      </c>
      <c r="E21" s="925">
        <f t="shared" si="1"/>
        <v>-0.11191079824061645</v>
      </c>
      <c r="F21" s="925">
        <f t="shared" si="1"/>
        <v>-0.24005887038674456</v>
      </c>
      <c r="G21" s="925">
        <f t="shared" si="1"/>
        <v>-0.18984571120033433</v>
      </c>
      <c r="H21" s="925">
        <f t="shared" si="1"/>
        <v>9.72099489501832E-4</v>
      </c>
      <c r="I21" s="926">
        <f t="shared" si="1"/>
        <v>0.17220401221736958</v>
      </c>
      <c r="J21" s="927">
        <f t="shared" si="1"/>
        <v>0.17679886786372834</v>
      </c>
    </row>
    <row r="22" spans="2:10" ht="16.5" thickBot="1">
      <c r="B22" s="910" t="s">
        <v>361</v>
      </c>
      <c r="C22" s="928">
        <f t="shared" si="1"/>
        <v>9.3257512527256115E-3</v>
      </c>
      <c r="D22" s="929">
        <f t="shared" si="1"/>
        <v>-0.86466452120549386</v>
      </c>
      <c r="E22" s="929">
        <f t="shared" si="1"/>
        <v>-8.7195881679008602E-2</v>
      </c>
      <c r="F22" s="929">
        <f t="shared" si="1"/>
        <v>-0.13461233752299628</v>
      </c>
      <c r="G22" s="929">
        <f t="shared" si="1"/>
        <v>-5.021653624720801E-2</v>
      </c>
      <c r="H22" s="929">
        <f t="shared" si="1"/>
        <v>0.16301006292270537</v>
      </c>
      <c r="I22" s="930">
        <f t="shared" si="1"/>
        <v>0.36460358777211932</v>
      </c>
      <c r="J22" s="931">
        <f t="shared" si="1"/>
        <v>0.38985738663756819</v>
      </c>
    </row>
  </sheetData>
  <mergeCells count="1">
    <mergeCell ref="A1:M1"/>
  </mergeCells>
  <hyperlinks>
    <hyperlink ref="B2" location="SOMMAIRE!A1" display="Retour au sommaire"/>
  </hyperlinks>
  <pageMargins left="0.7" right="0.7" top="0.75" bottom="0.75" header="0.3" footer="0.3"/>
  <pageSetup paperSize="9" orientation="portrait" r:id="rId1"/>
  <ignoredErrors>
    <ignoredError sqref="B5:B9 B11:B16 B18:B22"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22"/>
  <sheetViews>
    <sheetView workbookViewId="0">
      <selection activeCell="B2" sqref="B2"/>
    </sheetView>
  </sheetViews>
  <sheetFormatPr baseColWidth="10" defaultColWidth="11.42578125" defaultRowHeight="15.75"/>
  <cols>
    <col min="1" max="1" width="2.28515625" style="714" customWidth="1"/>
    <col min="2" max="2" width="11.28515625" style="714" customWidth="1"/>
    <col min="3" max="11" width="11.42578125" style="714"/>
    <col min="12" max="12" width="15" style="714" customWidth="1"/>
    <col min="13" max="16384" width="11.42578125" style="714"/>
  </cols>
  <sheetData>
    <row r="1" spans="1:13" ht="15.75" customHeight="1">
      <c r="A1" s="1797" t="s">
        <v>393</v>
      </c>
      <c r="B1" s="1797"/>
      <c r="C1" s="1797"/>
      <c r="D1" s="1797"/>
      <c r="E1" s="1797"/>
      <c r="F1" s="1797"/>
      <c r="G1" s="1797"/>
      <c r="H1" s="1797"/>
      <c r="I1" s="1797"/>
      <c r="J1" s="1797"/>
      <c r="K1" s="1797"/>
      <c r="L1" s="1797"/>
      <c r="M1" s="1797"/>
    </row>
    <row r="2" spans="1:13" ht="15.75" customHeight="1">
      <c r="B2" s="1722" t="s">
        <v>763</v>
      </c>
    </row>
    <row r="3" spans="1:13" s="715" customFormat="1" ht="16.5" thickBot="1">
      <c r="B3" s="1550" t="s">
        <v>654</v>
      </c>
      <c r="C3" s="716"/>
    </row>
    <row r="4" spans="1:13" ht="16.5" thickBot="1">
      <c r="B4" s="890" t="s">
        <v>128</v>
      </c>
      <c r="C4" s="891">
        <v>2019</v>
      </c>
      <c r="D4" s="892">
        <v>2020</v>
      </c>
      <c r="E4" s="892">
        <v>2025</v>
      </c>
      <c r="F4" s="892">
        <v>2030</v>
      </c>
      <c r="G4" s="892">
        <v>2040</v>
      </c>
      <c r="H4" s="892">
        <v>2050</v>
      </c>
      <c r="I4" s="893">
        <v>2060</v>
      </c>
      <c r="J4" s="894">
        <v>2070</v>
      </c>
    </row>
    <row r="5" spans="1:13">
      <c r="B5" s="895" t="s">
        <v>129</v>
      </c>
      <c r="C5" s="896">
        <v>0.13599999999999998</v>
      </c>
      <c r="D5" s="897">
        <v>0.14154076694243886</v>
      </c>
      <c r="E5" s="897">
        <v>0.13486025055610187</v>
      </c>
      <c r="F5" s="897">
        <v>0.13215936122201666</v>
      </c>
      <c r="G5" s="897">
        <v>0.12712345856459648</v>
      </c>
      <c r="H5" s="897">
        <v>0.12318619643041973</v>
      </c>
      <c r="I5" s="898">
        <v>0.12054811325697268</v>
      </c>
      <c r="J5" s="899">
        <v>0.11973847662747666</v>
      </c>
    </row>
    <row r="6" spans="1:13">
      <c r="B6" s="900" t="s">
        <v>130</v>
      </c>
      <c r="C6" s="901">
        <f>C5</f>
        <v>0.13599999999999998</v>
      </c>
      <c r="D6" s="902">
        <v>0.14154076694243886</v>
      </c>
      <c r="E6" s="902">
        <v>0.13512443703374266</v>
      </c>
      <c r="F6" s="902">
        <v>0.13299153624522095</v>
      </c>
      <c r="G6" s="902">
        <v>0.12842869401363788</v>
      </c>
      <c r="H6" s="902">
        <v>0.12452502856060679</v>
      </c>
      <c r="I6" s="903">
        <v>0.12188811209975166</v>
      </c>
      <c r="J6" s="904">
        <v>0.12092487895103203</v>
      </c>
    </row>
    <row r="7" spans="1:13">
      <c r="B7" s="905" t="s">
        <v>131</v>
      </c>
      <c r="C7" s="906">
        <f>C6</f>
        <v>0.13599999999999998</v>
      </c>
      <c r="D7" s="907">
        <v>0.14154076694243886</v>
      </c>
      <c r="E7" s="907">
        <v>0.13487451524361269</v>
      </c>
      <c r="F7" s="907">
        <v>0.13252611137087605</v>
      </c>
      <c r="G7" s="907">
        <v>0.12854343949723968</v>
      </c>
      <c r="H7" s="907">
        <v>0.12494996332943668</v>
      </c>
      <c r="I7" s="908">
        <v>0.12246867442056789</v>
      </c>
      <c r="J7" s="909">
        <v>0.12173485165501649</v>
      </c>
    </row>
    <row r="8" spans="1:13" ht="16.5" thickBot="1">
      <c r="B8" s="910" t="s">
        <v>361</v>
      </c>
      <c r="C8" s="911">
        <f>C7</f>
        <v>0.13599999999999998</v>
      </c>
      <c r="D8" s="912">
        <v>0.14154076694243886</v>
      </c>
      <c r="E8" s="912">
        <v>0.13499611875255577</v>
      </c>
      <c r="F8" s="912">
        <v>0.13317604677361147</v>
      </c>
      <c r="G8" s="912">
        <v>0.12999149676279403</v>
      </c>
      <c r="H8" s="912">
        <v>0.12682054934697859</v>
      </c>
      <c r="I8" s="913">
        <v>0.12443877885928696</v>
      </c>
      <c r="J8" s="914">
        <v>0.12375405342673984</v>
      </c>
    </row>
    <row r="9" spans="1:13" s="715" customFormat="1" ht="9.6" customHeight="1">
      <c r="B9" s="742"/>
      <c r="C9" s="743"/>
      <c r="D9" s="743"/>
      <c r="E9" s="743"/>
      <c r="F9" s="743"/>
      <c r="G9" s="743"/>
      <c r="H9" s="743"/>
      <c r="I9" s="743"/>
      <c r="J9" s="743"/>
    </row>
    <row r="10" spans="1:13" s="715" customFormat="1" ht="16.5" thickBot="1">
      <c r="B10" s="1550" t="s">
        <v>655</v>
      </c>
      <c r="C10" s="716"/>
    </row>
    <row r="11" spans="1:13" ht="16.5" thickBot="1">
      <c r="B11" s="890" t="s">
        <v>128</v>
      </c>
      <c r="C11" s="891">
        <f>C4</f>
        <v>2019</v>
      </c>
      <c r="D11" s="892">
        <f>D4</f>
        <v>2020</v>
      </c>
      <c r="E11" s="892">
        <v>2025</v>
      </c>
      <c r="F11" s="892">
        <v>2030</v>
      </c>
      <c r="G11" s="892">
        <v>2040</v>
      </c>
      <c r="H11" s="892">
        <v>2050</v>
      </c>
      <c r="I11" s="893">
        <v>2060</v>
      </c>
      <c r="J11" s="894">
        <v>2070</v>
      </c>
    </row>
    <row r="12" spans="1:13">
      <c r="B12" s="895" t="s">
        <v>129</v>
      </c>
      <c r="C12" s="906">
        <v>0.13545160215940696</v>
      </c>
      <c r="D12" s="897">
        <v>0.13485200234649689</v>
      </c>
      <c r="E12" s="897">
        <v>0.13429204623626675</v>
      </c>
      <c r="F12" s="897">
        <v>0.13233318397692359</v>
      </c>
      <c r="G12" s="897">
        <v>0.12832074011326072</v>
      </c>
      <c r="H12" s="897">
        <v>0.12469681956815845</v>
      </c>
      <c r="I12" s="898">
        <v>0.12223130143011385</v>
      </c>
      <c r="J12" s="899">
        <v>0.12143049734973345</v>
      </c>
    </row>
    <row r="13" spans="1:13">
      <c r="B13" s="900" t="s">
        <v>130</v>
      </c>
      <c r="C13" s="901">
        <v>0.13545165033783851</v>
      </c>
      <c r="D13" s="902">
        <v>0.1348520791498857</v>
      </c>
      <c r="E13" s="902">
        <v>0.13440997221607034</v>
      </c>
      <c r="F13" s="902">
        <v>0.13267016888494862</v>
      </c>
      <c r="G13" s="902">
        <v>0.12910477429206424</v>
      </c>
      <c r="H13" s="902">
        <v>0.12557741890002097</v>
      </c>
      <c r="I13" s="903">
        <v>0.1231956821267612</v>
      </c>
      <c r="J13" s="904">
        <v>0.12242294478484221</v>
      </c>
    </row>
    <row r="14" spans="1:13">
      <c r="B14" s="905" t="s">
        <v>131</v>
      </c>
      <c r="C14" s="906">
        <v>0.13545160215940696</v>
      </c>
      <c r="D14" s="907">
        <v>0.13485200234649689</v>
      </c>
      <c r="E14" s="907">
        <v>0.13444263235559875</v>
      </c>
      <c r="F14" s="907">
        <v>0.13290456080918941</v>
      </c>
      <c r="G14" s="907">
        <v>0.12973569351632147</v>
      </c>
      <c r="H14" s="907">
        <v>0.12637959274514249</v>
      </c>
      <c r="I14" s="908">
        <v>0.12405009462218279</v>
      </c>
      <c r="J14" s="909">
        <v>0.12329347014919882</v>
      </c>
    </row>
    <row r="15" spans="1:13" ht="16.5" thickBot="1">
      <c r="B15" s="910" t="s">
        <v>361</v>
      </c>
      <c r="C15" s="911">
        <v>0.13545160215940696</v>
      </c>
      <c r="D15" s="912">
        <v>0.13485200234649689</v>
      </c>
      <c r="E15" s="912">
        <v>0.13445133399194692</v>
      </c>
      <c r="F15" s="912">
        <v>0.13313489837390302</v>
      </c>
      <c r="G15" s="912">
        <v>0.13067622646138075</v>
      </c>
      <c r="H15" s="912">
        <v>0.12774165948462804</v>
      </c>
      <c r="I15" s="913">
        <v>0.12546559134853291</v>
      </c>
      <c r="J15" s="914">
        <v>0.12472996946628544</v>
      </c>
    </row>
    <row r="16" spans="1:13" s="715" customFormat="1" ht="9.6" customHeight="1">
      <c r="B16" s="742"/>
      <c r="C16" s="743"/>
      <c r="D16" s="743"/>
      <c r="E16" s="743"/>
      <c r="F16" s="743"/>
      <c r="G16" s="743"/>
      <c r="H16" s="743"/>
      <c r="I16" s="743"/>
      <c r="J16" s="743"/>
    </row>
    <row r="17" spans="2:10" s="715" customFormat="1" ht="16.5" thickBot="1">
      <c r="B17" s="1550" t="s">
        <v>656</v>
      </c>
      <c r="C17" s="716"/>
    </row>
    <row r="18" spans="2:10" ht="16.5" thickBot="1">
      <c r="B18" s="890" t="s">
        <v>128</v>
      </c>
      <c r="C18" s="891">
        <v>2019</v>
      </c>
      <c r="D18" s="892">
        <f>D4</f>
        <v>2020</v>
      </c>
      <c r="E18" s="892">
        <v>2025</v>
      </c>
      <c r="F18" s="892">
        <v>2030</v>
      </c>
      <c r="G18" s="892">
        <v>2040</v>
      </c>
      <c r="H18" s="892">
        <v>2050</v>
      </c>
      <c r="I18" s="893">
        <v>2060</v>
      </c>
      <c r="J18" s="894">
        <v>2070</v>
      </c>
    </row>
    <row r="19" spans="2:10">
      <c r="B19" s="915" t="s">
        <v>129</v>
      </c>
      <c r="C19" s="916">
        <f>C5*100-C12*100</f>
        <v>5.4839784059302232E-2</v>
      </c>
      <c r="D19" s="917">
        <f t="shared" ref="D19:G19" si="0">D5*100-D12*100</f>
        <v>0.6688764595941965</v>
      </c>
      <c r="E19" s="917">
        <f t="shared" si="0"/>
        <v>5.6820431983512165E-2</v>
      </c>
      <c r="F19" s="917">
        <f t="shared" si="0"/>
        <v>-1.738227549069471E-2</v>
      </c>
      <c r="G19" s="917">
        <f t="shared" si="0"/>
        <v>-0.11972815486642574</v>
      </c>
      <c r="H19" s="917">
        <f>G19</f>
        <v>-0.11972815486642574</v>
      </c>
      <c r="I19" s="918">
        <f>H19</f>
        <v>-0.11972815486642574</v>
      </c>
      <c r="J19" s="919">
        <f>I19</f>
        <v>-0.11972815486642574</v>
      </c>
    </row>
    <row r="20" spans="2:10">
      <c r="B20" s="900" t="s">
        <v>130</v>
      </c>
      <c r="C20" s="920">
        <f t="shared" ref="C20:J22" si="1">C6*100-C13*100</f>
        <v>5.4834966216146697E-2</v>
      </c>
      <c r="D20" s="921">
        <f t="shared" si="1"/>
        <v>0.66886877925531607</v>
      </c>
      <c r="E20" s="921">
        <f t="shared" si="1"/>
        <v>7.1446481767232228E-2</v>
      </c>
      <c r="F20" s="921">
        <f t="shared" si="1"/>
        <v>3.2136736027233326E-2</v>
      </c>
      <c r="G20" s="921">
        <f t="shared" si="1"/>
        <v>-6.7608027842634755E-2</v>
      </c>
      <c r="H20" s="921">
        <f t="shared" si="1"/>
        <v>-0.10523903394141776</v>
      </c>
      <c r="I20" s="922">
        <f t="shared" si="1"/>
        <v>-0.13075700270095503</v>
      </c>
      <c r="J20" s="923">
        <f t="shared" si="1"/>
        <v>-0.14980658338101804</v>
      </c>
    </row>
    <row r="21" spans="2:10">
      <c r="B21" s="924" t="s">
        <v>131</v>
      </c>
      <c r="C21" s="916">
        <f t="shared" si="1"/>
        <v>5.4839784059302232E-2</v>
      </c>
      <c r="D21" s="925">
        <f t="shared" si="1"/>
        <v>0.6688764595941965</v>
      </c>
      <c r="E21" s="925">
        <f t="shared" si="1"/>
        <v>4.3188288801394137E-2</v>
      </c>
      <c r="F21" s="925">
        <f t="shared" si="1"/>
        <v>-3.7844943831336408E-2</v>
      </c>
      <c r="G21" s="925">
        <f t="shared" si="1"/>
        <v>-0.11922540190817976</v>
      </c>
      <c r="H21" s="925">
        <f t="shared" si="1"/>
        <v>-0.14296294157058043</v>
      </c>
      <c r="I21" s="926">
        <f>H21</f>
        <v>-0.14296294157058043</v>
      </c>
      <c r="J21" s="927">
        <f>I21</f>
        <v>-0.14296294157058043</v>
      </c>
    </row>
    <row r="22" spans="2:10" ht="16.5" thickBot="1">
      <c r="B22" s="910" t="s">
        <v>361</v>
      </c>
      <c r="C22" s="928">
        <f t="shared" si="1"/>
        <v>5.4839784059302232E-2</v>
      </c>
      <c r="D22" s="929">
        <f t="shared" si="1"/>
        <v>0.6688764595941965</v>
      </c>
      <c r="E22" s="929">
        <f t="shared" si="1"/>
        <v>5.4478476060884518E-2</v>
      </c>
      <c r="F22" s="929">
        <f t="shared" si="1"/>
        <v>4.1148399708461625E-3</v>
      </c>
      <c r="G22" s="929">
        <f t="shared" si="1"/>
        <v>-6.8472969858671462E-2</v>
      </c>
      <c r="H22" s="929">
        <f t="shared" si="1"/>
        <v>-9.2111013764943905E-2</v>
      </c>
      <c r="I22" s="930">
        <f t="shared" si="1"/>
        <v>-0.10268124892459518</v>
      </c>
      <c r="J22" s="931">
        <f t="shared" si="1"/>
        <v>-9.7591603954558792E-2</v>
      </c>
    </row>
  </sheetData>
  <mergeCells count="1">
    <mergeCell ref="A1:M1"/>
  </mergeCells>
  <hyperlinks>
    <hyperlink ref="B2" location="SOMMAIRE!A1" display="Retour au sommaire"/>
  </hyperlinks>
  <pageMargins left="0.7" right="0.7" top="0.75" bottom="0.75" header="0.3" footer="0.3"/>
  <pageSetup paperSize="9" orientation="portrait" r:id="rId1"/>
  <ignoredErrors>
    <ignoredError sqref="B5:B9 B11:B16 B18:B22" numberStoredAsText="1"/>
    <ignoredError sqref="I20:J20 I21:J21"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22"/>
  <sheetViews>
    <sheetView workbookViewId="0">
      <selection activeCell="B2" sqref="B2"/>
    </sheetView>
  </sheetViews>
  <sheetFormatPr baseColWidth="10" defaultColWidth="11.42578125" defaultRowHeight="15.75"/>
  <cols>
    <col min="1" max="1" width="2.28515625" style="714" customWidth="1"/>
    <col min="2" max="2" width="11.28515625" style="714" customWidth="1"/>
    <col min="3" max="11" width="11.42578125" style="714"/>
    <col min="12" max="12" width="15" style="714" customWidth="1"/>
    <col min="13" max="16384" width="11.42578125" style="714"/>
  </cols>
  <sheetData>
    <row r="1" spans="1:13" ht="15.75" customHeight="1">
      <c r="A1" s="1797" t="s">
        <v>394</v>
      </c>
      <c r="B1" s="1797"/>
      <c r="C1" s="1797"/>
      <c r="D1" s="1797"/>
      <c r="E1" s="1797"/>
      <c r="F1" s="1797"/>
      <c r="G1" s="1797"/>
      <c r="H1" s="1797"/>
      <c r="I1" s="1797"/>
      <c r="J1" s="1797"/>
      <c r="K1" s="1797"/>
      <c r="L1" s="1797"/>
      <c r="M1" s="1797"/>
    </row>
    <row r="2" spans="1:13" ht="15.75" customHeight="1">
      <c r="B2" s="1722" t="s">
        <v>763</v>
      </c>
    </row>
    <row r="3" spans="1:13" s="715" customFormat="1" ht="16.5" thickBot="1">
      <c r="B3" s="1550" t="s">
        <v>657</v>
      </c>
      <c r="C3" s="716"/>
    </row>
    <row r="4" spans="1:13" ht="16.5" thickBot="1">
      <c r="B4" s="890" t="s">
        <v>128</v>
      </c>
      <c r="C4" s="891">
        <v>2019</v>
      </c>
      <c r="D4" s="892">
        <v>2020</v>
      </c>
      <c r="E4" s="892">
        <v>2025</v>
      </c>
      <c r="F4" s="892">
        <v>2030</v>
      </c>
      <c r="G4" s="892">
        <v>2040</v>
      </c>
      <c r="H4" s="892">
        <v>2050</v>
      </c>
      <c r="I4" s="893">
        <v>2060</v>
      </c>
      <c r="J4" s="894">
        <v>2070</v>
      </c>
    </row>
    <row r="5" spans="1:13">
      <c r="B5" s="895" t="s">
        <v>129</v>
      </c>
      <c r="C5" s="896">
        <v>-3.2796484873878762E-4</v>
      </c>
      <c r="D5" s="897">
        <v>-1.0586434699622144E-2</v>
      </c>
      <c r="E5" s="897">
        <v>-5.5697372134928536E-3</v>
      </c>
      <c r="F5" s="897">
        <v>-6.3197513203585853E-3</v>
      </c>
      <c r="G5" s="897">
        <v>-3.5425052778574051E-3</v>
      </c>
      <c r="H5" s="897">
        <v>-5.1907316957104654E-4</v>
      </c>
      <c r="I5" s="898">
        <v>2.6586363123062007E-3</v>
      </c>
      <c r="J5" s="899">
        <v>3.4019314846722298E-3</v>
      </c>
    </row>
    <row r="6" spans="1:13">
      <c r="B6" s="900" t="s">
        <v>130</v>
      </c>
      <c r="C6" s="901">
        <v>-3.2796484873878762E-4</v>
      </c>
      <c r="D6" s="902">
        <v>-1.0586434699622144E-2</v>
      </c>
      <c r="E6" s="902">
        <v>-5.3332713422653555E-3</v>
      </c>
      <c r="F6" s="902">
        <v>-6.30486992884427E-3</v>
      </c>
      <c r="G6" s="902">
        <v>-5.500601170103564E-3</v>
      </c>
      <c r="H6" s="902">
        <v>-4.1739979361896662E-3</v>
      </c>
      <c r="I6" s="903">
        <v>-1.8369947175686796E-3</v>
      </c>
      <c r="J6" s="904">
        <v>-1.5524833607228339E-3</v>
      </c>
    </row>
    <row r="7" spans="1:13">
      <c r="B7" s="905" t="s">
        <v>131</v>
      </c>
      <c r="C7" s="906">
        <v>-3.2796484873878762E-4</v>
      </c>
      <c r="D7" s="907">
        <v>-1.0586434699622144E-2</v>
      </c>
      <c r="E7" s="907">
        <v>-5.55978672710844E-3</v>
      </c>
      <c r="F7" s="907">
        <v>-7.1643282564279598E-3</v>
      </c>
      <c r="G7" s="907">
        <v>-7.4899214746524945E-3</v>
      </c>
      <c r="H7" s="907">
        <v>-7.0942367299371839E-3</v>
      </c>
      <c r="I7" s="908">
        <v>-5.4042946165122618E-3</v>
      </c>
      <c r="J7" s="909">
        <v>-5.3949064379869016E-3</v>
      </c>
    </row>
    <row r="8" spans="1:13" ht="16.5" thickBot="1">
      <c r="B8" s="910" t="s">
        <v>361</v>
      </c>
      <c r="C8" s="911">
        <v>-3.2796484873878762E-4</v>
      </c>
      <c r="D8" s="912">
        <v>-1.0586434699622144E-2</v>
      </c>
      <c r="E8" s="912">
        <v>-5.4030288517110669E-3</v>
      </c>
      <c r="F8" s="912">
        <v>-7.1037887605987504E-3</v>
      </c>
      <c r="G8" s="912">
        <v>-9.2775071356000771E-3</v>
      </c>
      <c r="H8" s="912">
        <v>-1.0460224550395386E-2</v>
      </c>
      <c r="I8" s="913">
        <v>-9.7483849508068071E-3</v>
      </c>
      <c r="J8" s="914">
        <v>-1.0182627034979991E-2</v>
      </c>
    </row>
    <row r="9" spans="1:13" s="715" customFormat="1" ht="9.6" customHeight="1">
      <c r="B9" s="742"/>
      <c r="C9" s="743"/>
      <c r="D9" s="743"/>
      <c r="E9" s="743"/>
      <c r="F9" s="743"/>
      <c r="G9" s="743"/>
      <c r="H9" s="743"/>
      <c r="I9" s="743"/>
      <c r="J9" s="743"/>
    </row>
    <row r="10" spans="1:13" s="715" customFormat="1" ht="16.5" thickBot="1">
      <c r="B10" s="1550" t="s">
        <v>658</v>
      </c>
      <c r="C10" s="716"/>
    </row>
    <row r="11" spans="1:13" ht="16.5" thickBot="1">
      <c r="B11" s="890" t="s">
        <v>128</v>
      </c>
      <c r="C11" s="891">
        <f>C4</f>
        <v>2019</v>
      </c>
      <c r="D11" s="892">
        <f>D4</f>
        <v>2020</v>
      </c>
      <c r="E11" s="892">
        <v>2025</v>
      </c>
      <c r="F11" s="892">
        <v>2030</v>
      </c>
      <c r="G11" s="892">
        <v>2040</v>
      </c>
      <c r="H11" s="892">
        <v>2050</v>
      </c>
      <c r="I11" s="893">
        <v>2060</v>
      </c>
      <c r="J11" s="894">
        <v>2070</v>
      </c>
    </row>
    <row r="12" spans="1:13">
      <c r="B12" s="895" t="s">
        <v>129</v>
      </c>
      <c r="C12" s="906">
        <v>-1.6696202018590678E-3</v>
      </c>
      <c r="D12" s="897">
        <v>-2.7877871410703081E-3</v>
      </c>
      <c r="E12" s="897">
        <v>-4.3748811213511207E-3</v>
      </c>
      <c r="F12" s="897">
        <v>-4.68794181409532E-3</v>
      </c>
      <c r="G12" s="897">
        <v>-2.4753209993285119E-3</v>
      </c>
      <c r="H12" s="897">
        <v>-3.7734630208480224E-4</v>
      </c>
      <c r="I12" s="898">
        <v>2.2825255773588349E-3</v>
      </c>
      <c r="J12" s="899">
        <v>3.7639921268588228E-3</v>
      </c>
    </row>
    <row r="13" spans="1:13">
      <c r="B13" s="900" t="s">
        <v>130</v>
      </c>
      <c r="C13" s="901">
        <v>-1.6695054324065706E-3</v>
      </c>
      <c r="D13" s="902">
        <v>-2.7876454447780807E-3</v>
      </c>
      <c r="E13" s="902">
        <v>-4.464663718870665E-3</v>
      </c>
      <c r="F13" s="902">
        <v>-5.4530155157396232E-3</v>
      </c>
      <c r="G13" s="902">
        <v>-5.2339599777183055E-3</v>
      </c>
      <c r="H13" s="902">
        <v>-4.8019359792816352E-3</v>
      </c>
      <c r="I13" s="903">
        <v>-3.2083158560758246E-3</v>
      </c>
      <c r="J13" s="904">
        <v>-2.4571506622996647E-3</v>
      </c>
    </row>
    <row r="14" spans="1:13">
      <c r="B14" s="905" t="s">
        <v>131</v>
      </c>
      <c r="C14" s="906">
        <v>-1.6696202018590678E-3</v>
      </c>
      <c r="D14" s="907">
        <v>-2.7877871410703081E-3</v>
      </c>
      <c r="E14" s="907">
        <v>-4.5725616327162155E-3</v>
      </c>
      <c r="F14" s="907">
        <v>-5.9852901142471715E-3</v>
      </c>
      <c r="G14" s="907">
        <v>-7.0992103435673637E-3</v>
      </c>
      <c r="H14" s="907">
        <v>-7.7743283091263882E-3</v>
      </c>
      <c r="I14" s="908">
        <v>-6.9449145370710647E-3</v>
      </c>
      <c r="J14" s="909">
        <v>-6.5042766224418375E-3</v>
      </c>
    </row>
    <row r="15" spans="1:13" ht="16.5" thickBot="1">
      <c r="B15" s="910" t="s">
        <v>361</v>
      </c>
      <c r="C15" s="911">
        <v>-1.6696202018590678E-3</v>
      </c>
      <c r="D15" s="912">
        <v>-2.7877871410703081E-3</v>
      </c>
      <c r="E15" s="912">
        <v>-4.7758547955298325E-3</v>
      </c>
      <c r="F15" s="912">
        <v>-6.8988137850772291E-3</v>
      </c>
      <c r="G15" s="912">
        <v>-9.9906120745412996E-3</v>
      </c>
      <c r="H15" s="912">
        <v>-1.2369215041972997E-2</v>
      </c>
      <c r="I15" s="913">
        <v>-1.286760833928205E-2</v>
      </c>
      <c r="J15" s="914">
        <v>-1.3205284861810065E-2</v>
      </c>
    </row>
    <row r="16" spans="1:13" s="715" customFormat="1" ht="9.6" customHeight="1">
      <c r="B16" s="742"/>
      <c r="C16" s="743"/>
      <c r="D16" s="743"/>
      <c r="E16" s="743"/>
      <c r="F16" s="743"/>
      <c r="G16" s="743"/>
      <c r="H16" s="743"/>
      <c r="I16" s="743"/>
      <c r="J16" s="743"/>
    </row>
    <row r="17" spans="2:10" s="715" customFormat="1" ht="16.5" thickBot="1">
      <c r="B17" s="1550" t="s">
        <v>659</v>
      </c>
      <c r="C17" s="716"/>
    </row>
    <row r="18" spans="2:10" ht="16.5" thickBot="1">
      <c r="B18" s="890" t="s">
        <v>128</v>
      </c>
      <c r="C18" s="891">
        <v>2019</v>
      </c>
      <c r="D18" s="892">
        <f>D4</f>
        <v>2020</v>
      </c>
      <c r="E18" s="892">
        <v>2025</v>
      </c>
      <c r="F18" s="892">
        <v>2030</v>
      </c>
      <c r="G18" s="892">
        <v>2040</v>
      </c>
      <c r="H18" s="892">
        <v>2050</v>
      </c>
      <c r="I18" s="893">
        <v>2060</v>
      </c>
      <c r="J18" s="894">
        <v>2070</v>
      </c>
    </row>
    <row r="19" spans="2:10">
      <c r="B19" s="915" t="s">
        <v>129</v>
      </c>
      <c r="C19" s="916">
        <f>C5*100-C12*100</f>
        <v>0.13416553531202802</v>
      </c>
      <c r="D19" s="917">
        <f t="shared" ref="D19:J19" si="0">D5*100-D12*100</f>
        <v>-0.77986475585518367</v>
      </c>
      <c r="E19" s="917">
        <f t="shared" si="0"/>
        <v>-0.11948560921417328</v>
      </c>
      <c r="F19" s="917">
        <f t="shared" si="0"/>
        <v>-0.16318095062632654</v>
      </c>
      <c r="G19" s="917">
        <f t="shared" si="0"/>
        <v>-0.10671842785288932</v>
      </c>
      <c r="H19" s="917">
        <f t="shared" si="0"/>
        <v>-1.417268674862443E-2</v>
      </c>
      <c r="I19" s="918">
        <f t="shared" si="0"/>
        <v>3.761107349473658E-2</v>
      </c>
      <c r="J19" s="919">
        <f t="shared" si="0"/>
        <v>-3.6206064218659295E-2</v>
      </c>
    </row>
    <row r="20" spans="2:10">
      <c r="B20" s="900" t="s">
        <v>130</v>
      </c>
      <c r="C20" s="920">
        <f t="shared" ref="C20:J22" si="1">C6*100-C13*100</f>
        <v>0.13415405836677829</v>
      </c>
      <c r="D20" s="921">
        <f t="shared" si="1"/>
        <v>-0.7798789254844064</v>
      </c>
      <c r="E20" s="921">
        <f t="shared" si="1"/>
        <v>-8.6860762339469044E-2</v>
      </c>
      <c r="F20" s="921">
        <f t="shared" si="1"/>
        <v>-8.5185441310464682E-2</v>
      </c>
      <c r="G20" s="921">
        <f t="shared" si="1"/>
        <v>-2.6664119238525852E-2</v>
      </c>
      <c r="H20" s="921">
        <f t="shared" si="1"/>
        <v>6.2793804309196899E-2</v>
      </c>
      <c r="I20" s="922">
        <f t="shared" si="1"/>
        <v>0.1371321138507145</v>
      </c>
      <c r="J20" s="923">
        <f t="shared" si="1"/>
        <v>9.0466730157683084E-2</v>
      </c>
    </row>
    <row r="21" spans="2:10">
      <c r="B21" s="924" t="s">
        <v>131</v>
      </c>
      <c r="C21" s="916">
        <f t="shared" si="1"/>
        <v>0.13416553531202802</v>
      </c>
      <c r="D21" s="925">
        <f t="shared" si="1"/>
        <v>-0.77986475585518367</v>
      </c>
      <c r="E21" s="925">
        <f t="shared" si="1"/>
        <v>-9.872250943922245E-2</v>
      </c>
      <c r="F21" s="925">
        <f t="shared" si="1"/>
        <v>-0.11790381421807883</v>
      </c>
      <c r="G21" s="925">
        <f t="shared" si="1"/>
        <v>-3.9071113108513078E-2</v>
      </c>
      <c r="H21" s="925">
        <f t="shared" si="1"/>
        <v>6.8009157918920371E-2</v>
      </c>
      <c r="I21" s="926">
        <f t="shared" si="1"/>
        <v>0.15406199205588034</v>
      </c>
      <c r="J21" s="927">
        <f t="shared" si="1"/>
        <v>0.11093701844549364</v>
      </c>
    </row>
    <row r="22" spans="2:10" ht="16.5" thickBot="1">
      <c r="B22" s="910" t="s">
        <v>361</v>
      </c>
      <c r="C22" s="928">
        <f t="shared" si="1"/>
        <v>0.13416553531202802</v>
      </c>
      <c r="D22" s="929">
        <f t="shared" si="1"/>
        <v>-0.77986475585518367</v>
      </c>
      <c r="E22" s="929">
        <f t="shared" si="1"/>
        <v>-6.2717405618123445E-2</v>
      </c>
      <c r="F22" s="929">
        <f t="shared" si="1"/>
        <v>-2.0497497552152133E-2</v>
      </c>
      <c r="G22" s="929">
        <f t="shared" si="1"/>
        <v>7.1310493894122251E-2</v>
      </c>
      <c r="H22" s="929">
        <f t="shared" si="1"/>
        <v>0.1908990491577609</v>
      </c>
      <c r="I22" s="930">
        <f t="shared" si="1"/>
        <v>0.31192233884752407</v>
      </c>
      <c r="J22" s="931">
        <f t="shared" si="1"/>
        <v>0.30226578268300752</v>
      </c>
    </row>
  </sheetData>
  <mergeCells count="1">
    <mergeCell ref="A1:M1"/>
  </mergeCells>
  <hyperlinks>
    <hyperlink ref="B2" location="SOMMAIRE!A1" display="Retour au sommaire"/>
  </hyperlinks>
  <pageMargins left="0.7" right="0.7" top="0.75" bottom="0.75" header="0.3" footer="0.3"/>
  <pageSetup paperSize="9" orientation="portrait" r:id="rId1"/>
  <ignoredErrors>
    <ignoredError sqref="B5:B9 B11:B16 B18:B22"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0"/>
  <sheetViews>
    <sheetView workbookViewId="0">
      <selection activeCell="B3" sqref="B3"/>
    </sheetView>
  </sheetViews>
  <sheetFormatPr baseColWidth="10" defaultColWidth="10.85546875" defaultRowHeight="15.75"/>
  <cols>
    <col min="1" max="1" width="10.85546875" style="714"/>
    <col min="2" max="2" width="20.42578125" style="714" customWidth="1"/>
    <col min="3" max="4" width="17.85546875" style="714" customWidth="1"/>
    <col min="5" max="16384" width="10.85546875" style="714"/>
  </cols>
  <sheetData>
    <row r="1" spans="1:18">
      <c r="A1" s="675" t="s">
        <v>570</v>
      </c>
      <c r="B1" s="675"/>
    </row>
    <row r="3" spans="1:18" ht="16.5" thickBot="1">
      <c r="B3" s="1722" t="s">
        <v>763</v>
      </c>
    </row>
    <row r="4" spans="1:18" ht="28.5" customHeight="1">
      <c r="B4" s="1817" t="s">
        <v>142</v>
      </c>
      <c r="C4" s="1820" t="s">
        <v>448</v>
      </c>
      <c r="D4" s="1012" t="s">
        <v>449</v>
      </c>
      <c r="E4" s="1013">
        <v>0.01</v>
      </c>
      <c r="F4" s="1014">
        <v>1.2999999999999999E-2</v>
      </c>
      <c r="G4" s="1014">
        <v>1.4999999999999999E-2</v>
      </c>
      <c r="H4" s="1015">
        <v>1.7999999999999999E-2</v>
      </c>
    </row>
    <row r="5" spans="1:18" ht="28.5" customHeight="1" thickBot="1">
      <c r="B5" s="1818"/>
      <c r="C5" s="1821"/>
      <c r="D5" s="1016" t="s">
        <v>450</v>
      </c>
      <c r="E5" s="1017">
        <v>9.7370139668295774E-3</v>
      </c>
      <c r="F5" s="1018">
        <v>1.1534837469940218E-2</v>
      </c>
      <c r="G5" s="1018">
        <v>1.2736415913727317E-2</v>
      </c>
      <c r="H5" s="1019">
        <v>1.4527378348005993E-2</v>
      </c>
      <c r="R5" s="714">
        <f>R4</f>
        <v>0</v>
      </c>
    </row>
    <row r="6" spans="1:18" ht="18" customHeight="1">
      <c r="B6" s="1818"/>
      <c r="C6" s="1822" t="s">
        <v>451</v>
      </c>
      <c r="D6" s="1823"/>
      <c r="E6" s="1824"/>
      <c r="F6" s="1825"/>
      <c r="G6" s="1825"/>
      <c r="H6" s="1826"/>
    </row>
    <row r="7" spans="1:18" ht="18" customHeight="1" thickBot="1">
      <c r="B7" s="1819"/>
      <c r="C7" s="1020" t="s">
        <v>452</v>
      </c>
      <c r="D7" s="1021" t="s">
        <v>453</v>
      </c>
      <c r="E7" s="1827"/>
      <c r="F7" s="1828"/>
      <c r="G7" s="1828"/>
      <c r="H7" s="1829"/>
    </row>
    <row r="8" spans="1:18">
      <c r="B8" s="1022" t="s">
        <v>365</v>
      </c>
      <c r="C8" s="1023">
        <v>7.0000000000000007E-2</v>
      </c>
      <c r="D8" s="1024">
        <f>D9</f>
        <v>7.6992000000000005E-2</v>
      </c>
      <c r="E8" s="1025">
        <v>-5.9829020871473579E-3</v>
      </c>
      <c r="F8" s="1026">
        <v>-5.0522899144881022E-3</v>
      </c>
      <c r="G8" s="1026">
        <v>-3.8051805658953319E-3</v>
      </c>
      <c r="H8" s="1027">
        <v>-2.7990715241932424E-3</v>
      </c>
    </row>
    <row r="9" spans="1:18">
      <c r="B9" s="1028" t="s">
        <v>366</v>
      </c>
      <c r="C9" s="1029">
        <v>7.0000000000000007E-2</v>
      </c>
      <c r="D9" s="1030">
        <v>7.6992000000000005E-2</v>
      </c>
      <c r="E9" s="1031">
        <v>-9.6275641801821694E-3</v>
      </c>
      <c r="F9" s="1032">
        <v>-8.8230849879563332E-3</v>
      </c>
      <c r="G9" s="1032">
        <v>-7.6565922380135345E-3</v>
      </c>
      <c r="H9" s="1033">
        <v>-6.7731838166232884E-3</v>
      </c>
    </row>
    <row r="10" spans="1:18" ht="16.5" thickBot="1">
      <c r="B10" s="1034" t="s">
        <v>367</v>
      </c>
      <c r="C10" s="1035">
        <v>7.0000000000000007E-2</v>
      </c>
      <c r="D10" s="1036">
        <f>D8</f>
        <v>7.6992000000000005E-2</v>
      </c>
      <c r="E10" s="1037">
        <v>-7.5914763066419998E-3</v>
      </c>
      <c r="F10" s="1038">
        <v>-6.901781484161095E-3</v>
      </c>
      <c r="G10" s="1038">
        <v>-5.8210747105720386E-3</v>
      </c>
      <c r="H10" s="1039">
        <v>-5.0567843164413817E-3</v>
      </c>
    </row>
  </sheetData>
  <mergeCells count="4">
    <mergeCell ref="B4:B7"/>
    <mergeCell ref="C4:C5"/>
    <mergeCell ref="C6:D6"/>
    <mergeCell ref="E6:H7"/>
  </mergeCells>
  <hyperlinks>
    <hyperlink ref="B3" location="SOMMAIRE!A1" display="Retour au sommaire"/>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0"/>
  <sheetViews>
    <sheetView workbookViewId="0">
      <selection activeCell="B3" sqref="B3"/>
    </sheetView>
  </sheetViews>
  <sheetFormatPr baseColWidth="10" defaultColWidth="10.85546875" defaultRowHeight="15.75"/>
  <cols>
    <col min="1" max="1" width="10.85546875" style="714"/>
    <col min="2" max="2" width="20.42578125" style="714" customWidth="1"/>
    <col min="3" max="4" width="17.85546875" style="714" customWidth="1"/>
    <col min="5" max="16384" width="10.85546875" style="714"/>
  </cols>
  <sheetData>
    <row r="1" spans="1:18">
      <c r="A1" s="675" t="s">
        <v>571</v>
      </c>
      <c r="B1" s="675"/>
    </row>
    <row r="3" spans="1:18" ht="16.5" thickBot="1">
      <c r="B3" s="1722" t="s">
        <v>763</v>
      </c>
    </row>
    <row r="4" spans="1:18" ht="28.5" customHeight="1">
      <c r="B4" s="1830" t="s">
        <v>142</v>
      </c>
      <c r="C4" s="1833" t="s">
        <v>448</v>
      </c>
      <c r="D4" s="1040" t="s">
        <v>449</v>
      </c>
      <c r="E4" s="1041">
        <v>0.01</v>
      </c>
      <c r="F4" s="1042">
        <v>1.2999999999999999E-2</v>
      </c>
      <c r="G4" s="1042">
        <v>1.4999999999999999E-2</v>
      </c>
      <c r="H4" s="1043">
        <v>1.7999999999999999E-2</v>
      </c>
    </row>
    <row r="5" spans="1:18" ht="28.5" customHeight="1" thickBot="1">
      <c r="B5" s="1831"/>
      <c r="C5" s="1834"/>
      <c r="D5" s="1044" t="s">
        <v>450</v>
      </c>
      <c r="E5" s="1045">
        <v>1.0068126360712304E-2</v>
      </c>
      <c r="F5" s="1046">
        <v>1.2537920283002491E-2</v>
      </c>
      <c r="G5" s="1046">
        <v>1.4185800156745865E-2</v>
      </c>
      <c r="H5" s="1047">
        <v>1.6651816740608671E-2</v>
      </c>
      <c r="R5" s="714">
        <f>R4</f>
        <v>0</v>
      </c>
    </row>
    <row r="6" spans="1:18" ht="18" customHeight="1">
      <c r="B6" s="1831"/>
      <c r="C6" s="1835" t="s">
        <v>451</v>
      </c>
      <c r="D6" s="1836"/>
      <c r="E6" s="1837"/>
      <c r="F6" s="1838"/>
      <c r="G6" s="1838"/>
      <c r="H6" s="1839"/>
    </row>
    <row r="7" spans="1:18" ht="18" customHeight="1" thickBot="1">
      <c r="B7" s="1832"/>
      <c r="C7" s="1048" t="s">
        <v>452</v>
      </c>
      <c r="D7" s="1049" t="s">
        <v>453</v>
      </c>
      <c r="E7" s="1840"/>
      <c r="F7" s="1841"/>
      <c r="G7" s="1841"/>
      <c r="H7" s="1842"/>
    </row>
    <row r="8" spans="1:18">
      <c r="B8" s="1050" t="s">
        <v>365</v>
      </c>
      <c r="C8" s="1051">
        <v>7.0000000000000007E-2</v>
      </c>
      <c r="D8" s="1052">
        <f>D9</f>
        <v>7.3361538461538464E-2</v>
      </c>
      <c r="E8" s="1053">
        <v>-3.7710598716593994E-3</v>
      </c>
      <c r="F8" s="1054">
        <v>-9.5772030557586833E-4</v>
      </c>
      <c r="G8" s="1054">
        <v>1.5721434989539869E-3</v>
      </c>
      <c r="H8" s="1055">
        <v>4.4869849829835169E-3</v>
      </c>
    </row>
    <row r="9" spans="1:18">
      <c r="B9" s="1056" t="s">
        <v>366</v>
      </c>
      <c r="C9" s="1057">
        <v>7.0000000000000007E-2</v>
      </c>
      <c r="D9" s="1058">
        <v>7.3361538461538464E-2</v>
      </c>
      <c r="E9" s="1059">
        <v>-8.7136291710868223E-3</v>
      </c>
      <c r="F9" s="1060">
        <v>-6.0756795291857391E-3</v>
      </c>
      <c r="G9" s="1060">
        <v>-3.6575061212666183E-3</v>
      </c>
      <c r="H9" s="1061">
        <v>-9.140056487315552E-4</v>
      </c>
    </row>
    <row r="10" spans="1:18" ht="16.5" thickBot="1">
      <c r="B10" s="1062" t="s">
        <v>367</v>
      </c>
      <c r="C10" s="1063">
        <v>7.0000000000000007E-2</v>
      </c>
      <c r="D10" s="1064">
        <f>D8</f>
        <v>7.3361538461538464E-2</v>
      </c>
      <c r="E10" s="1065">
        <v>-8.8335928047837478E-3</v>
      </c>
      <c r="F10" s="1066">
        <v>-6.454616940145202E-3</v>
      </c>
      <c r="G10" s="1066">
        <v>-4.2152231730184326E-3</v>
      </c>
      <c r="H10" s="1067">
        <v>-1.7133086518009029E-3</v>
      </c>
    </row>
  </sheetData>
  <mergeCells count="4">
    <mergeCell ref="B4:B7"/>
    <mergeCell ref="C4:C5"/>
    <mergeCell ref="C6:D6"/>
    <mergeCell ref="E6:H7"/>
  </mergeCells>
  <hyperlinks>
    <hyperlink ref="B3" location="SOMMAIRE!A1" display="Retour au sommaire"/>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X24"/>
  <sheetViews>
    <sheetView workbookViewId="0">
      <selection activeCell="B3" sqref="B3"/>
    </sheetView>
  </sheetViews>
  <sheetFormatPr baseColWidth="10" defaultColWidth="10.85546875" defaultRowHeight="15"/>
  <cols>
    <col min="1" max="1" width="10.85546875" style="645"/>
    <col min="2" max="2" width="17.42578125" style="645" customWidth="1"/>
    <col min="3" max="3" width="27.42578125" style="645" customWidth="1"/>
    <col min="4" max="16384" width="10.85546875" style="645"/>
  </cols>
  <sheetData>
    <row r="1" spans="1:76" ht="15.75">
      <c r="A1" s="675" t="s">
        <v>425</v>
      </c>
      <c r="C1" s="683"/>
    </row>
    <row r="2" spans="1:76" ht="15.75">
      <c r="B2" s="674"/>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49"/>
      <c r="BG2" s="649"/>
      <c r="BH2" s="649"/>
      <c r="BI2" s="649"/>
      <c r="BJ2" s="649"/>
      <c r="BK2" s="649"/>
      <c r="BL2" s="649"/>
      <c r="BM2" s="649"/>
      <c r="BN2" s="649"/>
      <c r="BO2" s="649"/>
      <c r="BP2" s="649"/>
      <c r="BQ2" s="649"/>
      <c r="BR2" s="649"/>
      <c r="BS2" s="649"/>
      <c r="BT2" s="649"/>
      <c r="BU2" s="649"/>
      <c r="BV2" s="649"/>
    </row>
    <row r="3" spans="1:76" s="646" customFormat="1" ht="15.75" thickBot="1">
      <c r="B3" s="1722" t="s">
        <v>763</v>
      </c>
      <c r="C3" s="673"/>
      <c r="V3" s="672"/>
      <c r="W3" s="672"/>
      <c r="X3" s="672"/>
      <c r="Y3" s="672"/>
      <c r="Z3" s="672"/>
      <c r="AA3" s="672"/>
      <c r="AB3" s="672"/>
      <c r="AC3" s="672"/>
      <c r="AD3" s="672"/>
      <c r="AE3" s="672"/>
      <c r="AF3" s="672"/>
      <c r="AG3" s="672"/>
      <c r="AH3" s="672"/>
      <c r="AI3" s="672"/>
      <c r="AJ3" s="672"/>
      <c r="AK3" s="672"/>
      <c r="AL3" s="672"/>
      <c r="AM3" s="672"/>
      <c r="AN3" s="672"/>
      <c r="AO3" s="672"/>
      <c r="AP3" s="672"/>
      <c r="AQ3" s="672"/>
      <c r="AR3" s="672"/>
      <c r="AS3" s="672"/>
      <c r="AT3" s="672"/>
      <c r="AU3" s="672"/>
      <c r="AV3" s="672"/>
      <c r="AW3" s="672"/>
      <c r="AX3" s="672"/>
      <c r="AY3" s="672"/>
      <c r="AZ3" s="672"/>
      <c r="BA3" s="672"/>
      <c r="BB3" s="672"/>
      <c r="BC3" s="672"/>
      <c r="BD3" s="672"/>
      <c r="BE3" s="672"/>
      <c r="BF3" s="672"/>
      <c r="BG3" s="672"/>
      <c r="BH3" s="672"/>
      <c r="BI3" s="672"/>
      <c r="BJ3" s="672"/>
      <c r="BK3" s="672"/>
      <c r="BL3" s="672"/>
      <c r="BM3" s="672"/>
      <c r="BN3" s="672"/>
      <c r="BO3" s="672"/>
      <c r="BP3" s="672"/>
      <c r="BQ3" s="672"/>
      <c r="BR3" s="672"/>
      <c r="BS3" s="672"/>
      <c r="BT3" s="672"/>
      <c r="BU3" s="672"/>
      <c r="BV3" s="672"/>
    </row>
    <row r="4" spans="1:76" s="646" customFormat="1" ht="15.75" thickBot="1">
      <c r="B4" s="978"/>
      <c r="C4" s="977"/>
      <c r="D4" s="976">
        <v>2000</v>
      </c>
      <c r="E4" s="975">
        <v>2001</v>
      </c>
      <c r="F4" s="975">
        <v>2002</v>
      </c>
      <c r="G4" s="975">
        <v>2003</v>
      </c>
      <c r="H4" s="975">
        <v>2004</v>
      </c>
      <c r="I4" s="975">
        <v>2005</v>
      </c>
      <c r="J4" s="975">
        <v>2006</v>
      </c>
      <c r="K4" s="975">
        <v>2007</v>
      </c>
      <c r="L4" s="975">
        <v>2008</v>
      </c>
      <c r="M4" s="975">
        <v>2009</v>
      </c>
      <c r="N4" s="975">
        <v>2010</v>
      </c>
      <c r="O4" s="975">
        <v>2011</v>
      </c>
      <c r="P4" s="975">
        <v>2012</v>
      </c>
      <c r="Q4" s="975">
        <v>2013</v>
      </c>
      <c r="R4" s="975">
        <v>2014</v>
      </c>
      <c r="S4" s="975">
        <v>2015</v>
      </c>
      <c r="T4" s="975">
        <v>2016</v>
      </c>
      <c r="U4" s="975">
        <v>2017</v>
      </c>
      <c r="V4" s="975">
        <v>2018</v>
      </c>
      <c r="W4" s="975">
        <v>2019</v>
      </c>
      <c r="X4" s="975">
        <v>2020</v>
      </c>
      <c r="Y4" s="975">
        <v>2021</v>
      </c>
      <c r="Z4" s="975">
        <v>2022</v>
      </c>
      <c r="AA4" s="975">
        <v>2023</v>
      </c>
      <c r="AB4" s="975">
        <v>2024</v>
      </c>
      <c r="AC4" s="975">
        <v>2025</v>
      </c>
      <c r="AD4" s="975">
        <v>2026</v>
      </c>
      <c r="AE4" s="975">
        <v>2027</v>
      </c>
      <c r="AF4" s="975">
        <v>2028</v>
      </c>
      <c r="AG4" s="975">
        <v>2029</v>
      </c>
      <c r="AH4" s="975">
        <v>2030</v>
      </c>
      <c r="AI4" s="975">
        <v>2031</v>
      </c>
      <c r="AJ4" s="975">
        <v>2032</v>
      </c>
      <c r="AK4" s="975">
        <v>2033</v>
      </c>
      <c r="AL4" s="975">
        <v>2034</v>
      </c>
      <c r="AM4" s="975">
        <v>2035</v>
      </c>
      <c r="AN4" s="975">
        <v>2036</v>
      </c>
      <c r="AO4" s="975">
        <v>2037</v>
      </c>
      <c r="AP4" s="975">
        <v>2038</v>
      </c>
      <c r="AQ4" s="975">
        <v>2039</v>
      </c>
      <c r="AR4" s="975">
        <v>2040</v>
      </c>
      <c r="AS4" s="975">
        <v>2041</v>
      </c>
      <c r="AT4" s="975">
        <v>2042</v>
      </c>
      <c r="AU4" s="975">
        <v>2043</v>
      </c>
      <c r="AV4" s="975">
        <v>2044</v>
      </c>
      <c r="AW4" s="975">
        <v>2045</v>
      </c>
      <c r="AX4" s="975">
        <v>2046</v>
      </c>
      <c r="AY4" s="975">
        <v>2047</v>
      </c>
      <c r="AZ4" s="975">
        <v>2048</v>
      </c>
      <c r="BA4" s="975">
        <v>2049</v>
      </c>
      <c r="BB4" s="975">
        <v>2050</v>
      </c>
      <c r="BC4" s="975">
        <v>2051</v>
      </c>
      <c r="BD4" s="975">
        <v>2052</v>
      </c>
      <c r="BE4" s="975">
        <v>2053</v>
      </c>
      <c r="BF4" s="975">
        <v>2054</v>
      </c>
      <c r="BG4" s="975">
        <v>2055</v>
      </c>
      <c r="BH4" s="975">
        <v>2056</v>
      </c>
      <c r="BI4" s="975">
        <v>2057</v>
      </c>
      <c r="BJ4" s="975">
        <v>2058</v>
      </c>
      <c r="BK4" s="975">
        <v>2059</v>
      </c>
      <c r="BL4" s="975">
        <v>2060</v>
      </c>
      <c r="BM4" s="975">
        <v>2061</v>
      </c>
      <c r="BN4" s="975">
        <v>2062</v>
      </c>
      <c r="BO4" s="975">
        <v>2063</v>
      </c>
      <c r="BP4" s="975">
        <v>2064</v>
      </c>
      <c r="BQ4" s="975">
        <v>2065</v>
      </c>
      <c r="BR4" s="975">
        <v>2066</v>
      </c>
      <c r="BS4" s="975">
        <v>2067</v>
      </c>
      <c r="BT4" s="975">
        <v>2068</v>
      </c>
      <c r="BU4" s="975">
        <v>2069</v>
      </c>
      <c r="BV4" s="974">
        <v>2070</v>
      </c>
    </row>
    <row r="5" spans="1:76" s="646" customFormat="1" ht="15" customHeight="1">
      <c r="B5" s="1843" t="s">
        <v>143</v>
      </c>
      <c r="C5" s="979" t="s">
        <v>144</v>
      </c>
      <c r="D5" s="973"/>
      <c r="E5" s="972"/>
      <c r="F5" s="972">
        <v>0.11674965211149323</v>
      </c>
      <c r="G5" s="972">
        <v>0.11789391797648244</v>
      </c>
      <c r="H5" s="972">
        <v>0.11879445549318751</v>
      </c>
      <c r="I5" s="972">
        <v>0.12080131604057782</v>
      </c>
      <c r="J5" s="972">
        <v>0.12109156895465158</v>
      </c>
      <c r="K5" s="972">
        <v>0.12251119731123171</v>
      </c>
      <c r="L5" s="972">
        <v>0.12376627463691038</v>
      </c>
      <c r="M5" s="972">
        <v>0.13257657953902008</v>
      </c>
      <c r="N5" s="972">
        <v>0.13295947043542811</v>
      </c>
      <c r="O5" s="972">
        <v>0.13458290331420281</v>
      </c>
      <c r="P5" s="972">
        <v>0.13737798361532785</v>
      </c>
      <c r="Q5" s="972">
        <v>0.13962496034955735</v>
      </c>
      <c r="R5" s="972">
        <v>0.14118616532658962</v>
      </c>
      <c r="S5" s="972">
        <v>0.14000661116834842</v>
      </c>
      <c r="T5" s="972">
        <v>0.14003385971003116</v>
      </c>
      <c r="U5" s="972">
        <v>0.13799508464824442</v>
      </c>
      <c r="V5" s="972">
        <v>0.13733582394233498</v>
      </c>
      <c r="W5" s="972">
        <v>0.13632796484873877</v>
      </c>
      <c r="X5" s="972"/>
      <c r="Y5" s="972"/>
      <c r="Z5" s="972"/>
      <c r="AA5" s="972"/>
      <c r="AB5" s="972"/>
      <c r="AC5" s="972"/>
      <c r="AD5" s="972"/>
      <c r="AE5" s="972"/>
      <c r="AF5" s="972"/>
      <c r="AG5" s="972"/>
      <c r="AH5" s="972"/>
      <c r="AI5" s="972"/>
      <c r="AJ5" s="972"/>
      <c r="AK5" s="972"/>
      <c r="AL5" s="972"/>
      <c r="AM5" s="972"/>
      <c r="AN5" s="972"/>
      <c r="AO5" s="972"/>
      <c r="AP5" s="972"/>
      <c r="AQ5" s="972"/>
      <c r="AR5" s="972"/>
      <c r="AS5" s="972"/>
      <c r="AT5" s="972"/>
      <c r="AU5" s="972"/>
      <c r="AV5" s="972"/>
      <c r="AW5" s="972"/>
      <c r="AX5" s="972"/>
      <c r="AY5" s="972"/>
      <c r="AZ5" s="972"/>
      <c r="BA5" s="972"/>
      <c r="BB5" s="972"/>
      <c r="BC5" s="972"/>
      <c r="BD5" s="972"/>
      <c r="BE5" s="972"/>
      <c r="BF5" s="972"/>
      <c r="BG5" s="972"/>
      <c r="BH5" s="972"/>
      <c r="BI5" s="972"/>
      <c r="BJ5" s="972"/>
      <c r="BK5" s="972"/>
      <c r="BL5" s="972"/>
      <c r="BM5" s="972"/>
      <c r="BN5" s="972"/>
      <c r="BO5" s="972"/>
      <c r="BP5" s="972"/>
      <c r="BQ5" s="972"/>
      <c r="BR5" s="972"/>
      <c r="BS5" s="972"/>
      <c r="BT5" s="972"/>
      <c r="BU5" s="972"/>
      <c r="BV5" s="971"/>
    </row>
    <row r="6" spans="1:76" s="646" customFormat="1" ht="15" customHeight="1">
      <c r="B6" s="1844"/>
      <c r="C6" s="985" t="s">
        <v>430</v>
      </c>
      <c r="D6" s="982"/>
      <c r="E6" s="983"/>
      <c r="F6" s="983"/>
      <c r="G6" s="983"/>
      <c r="H6" s="983"/>
      <c r="I6" s="983"/>
      <c r="J6" s="983"/>
      <c r="K6" s="983"/>
      <c r="L6" s="983"/>
      <c r="M6" s="983"/>
      <c r="N6" s="983"/>
      <c r="O6" s="983"/>
      <c r="P6" s="983"/>
      <c r="Q6" s="983"/>
      <c r="R6" s="983"/>
      <c r="S6" s="983"/>
      <c r="T6" s="983"/>
      <c r="U6" s="983"/>
      <c r="V6" s="983"/>
      <c r="W6" s="983">
        <f>W5</f>
        <v>0.13632796484873877</v>
      </c>
      <c r="X6" s="983">
        <v>0.15212720164206101</v>
      </c>
      <c r="Y6" s="983">
        <v>0.14329565716556256</v>
      </c>
      <c r="Z6" s="983">
        <v>0.14031344041215432</v>
      </c>
      <c r="AA6" s="983">
        <v>0.13971921121757652</v>
      </c>
      <c r="AB6" s="983">
        <v>0.13967148238473925</v>
      </c>
      <c r="AC6" s="983">
        <v>0.14043430197072113</v>
      </c>
      <c r="AD6" s="983">
        <v>0.1405455710047932</v>
      </c>
      <c r="AE6" s="983">
        <v>0.14046469927750793</v>
      </c>
      <c r="AF6" s="983">
        <v>0.14031336233503697</v>
      </c>
      <c r="AG6" s="983">
        <v>0.14008990929601567</v>
      </c>
      <c r="AH6" s="983">
        <v>0.13969043962730401</v>
      </c>
      <c r="AI6" s="983">
        <v>0.13917865260478943</v>
      </c>
      <c r="AJ6" s="983">
        <v>0.1385850690702797</v>
      </c>
      <c r="AK6" s="983">
        <v>0.13847542630193804</v>
      </c>
      <c r="AL6" s="983">
        <v>0.13831487398250886</v>
      </c>
      <c r="AM6" s="983">
        <v>0.13809179468284327</v>
      </c>
      <c r="AN6" s="983">
        <v>0.13775869316175401</v>
      </c>
      <c r="AO6" s="983">
        <v>0.13743383360996542</v>
      </c>
      <c r="AP6" s="983">
        <v>0.13703917898053869</v>
      </c>
      <c r="AQ6" s="983">
        <v>0.136509249573492</v>
      </c>
      <c r="AR6" s="983">
        <v>0.13603336097189217</v>
      </c>
      <c r="AS6" s="983">
        <v>0.1355504877409732</v>
      </c>
      <c r="AT6" s="983">
        <v>0.13512523810020635</v>
      </c>
      <c r="AU6" s="983">
        <v>0.13479187479936683</v>
      </c>
      <c r="AV6" s="983">
        <v>0.13444950494789579</v>
      </c>
      <c r="AW6" s="983">
        <v>0.13405978151179343</v>
      </c>
      <c r="AX6" s="983">
        <v>0.13361375919299495</v>
      </c>
      <c r="AY6" s="983">
        <v>0.13316996312845</v>
      </c>
      <c r="AZ6" s="983">
        <v>0.13272058759246572</v>
      </c>
      <c r="BA6" s="983">
        <v>0.13228008511355796</v>
      </c>
      <c r="BB6" s="983">
        <v>0.13204420005937387</v>
      </c>
      <c r="BC6" s="983">
        <v>0.1316659669031994</v>
      </c>
      <c r="BD6" s="983">
        <v>0.13117941403758904</v>
      </c>
      <c r="BE6" s="983">
        <v>0.13067520820878853</v>
      </c>
      <c r="BF6" s="983">
        <v>0.13021709031375564</v>
      </c>
      <c r="BG6" s="983">
        <v>0.1297982088255433</v>
      </c>
      <c r="BH6" s="983">
        <v>0.12938974538055381</v>
      </c>
      <c r="BI6" s="983">
        <v>0.12900318009854106</v>
      </c>
      <c r="BJ6" s="983">
        <v>0.12860066375131798</v>
      </c>
      <c r="BK6" s="983">
        <v>0.12821840697842626</v>
      </c>
      <c r="BL6" s="983">
        <v>0.12787296903708015</v>
      </c>
      <c r="BM6" s="983">
        <v>0.12758584350423621</v>
      </c>
      <c r="BN6" s="983">
        <v>0.12737360319334934</v>
      </c>
      <c r="BO6" s="983">
        <v>0.12718735819129171</v>
      </c>
      <c r="BP6" s="983">
        <v>0.12703565150833729</v>
      </c>
      <c r="BQ6" s="983">
        <v>0.12695228757996763</v>
      </c>
      <c r="BR6" s="983">
        <v>0.1269088305842804</v>
      </c>
      <c r="BS6" s="983">
        <v>0.12689417331100639</v>
      </c>
      <c r="BT6" s="983">
        <v>0.12692915734466875</v>
      </c>
      <c r="BU6" s="983">
        <v>0.12700112527929067</v>
      </c>
      <c r="BV6" s="984">
        <v>0.12712975809300339</v>
      </c>
    </row>
    <row r="7" spans="1:76" s="646" customFormat="1">
      <c r="B7" s="1845"/>
      <c r="C7" s="980" t="s">
        <v>431</v>
      </c>
      <c r="D7" s="848"/>
      <c r="E7" s="849"/>
      <c r="F7" s="849"/>
      <c r="G7" s="849"/>
      <c r="H7" s="849"/>
      <c r="I7" s="849"/>
      <c r="J7" s="849"/>
      <c r="K7" s="849"/>
      <c r="L7" s="849"/>
      <c r="M7" s="849"/>
      <c r="N7" s="849"/>
      <c r="O7" s="849"/>
      <c r="P7" s="849"/>
      <c r="Q7" s="849"/>
      <c r="R7" s="849"/>
      <c r="S7" s="849"/>
      <c r="T7" s="849"/>
      <c r="U7" s="849"/>
      <c r="V7" s="849"/>
      <c r="W7" s="849">
        <f t="shared" ref="W7:AB9" si="0">W6</f>
        <v>0.13632796484873877</v>
      </c>
      <c r="X7" s="849">
        <f t="shared" si="0"/>
        <v>0.15212720164206101</v>
      </c>
      <c r="Y7" s="849">
        <f t="shared" si="0"/>
        <v>0.14329565716556256</v>
      </c>
      <c r="Z7" s="849">
        <f t="shared" si="0"/>
        <v>0.14031344041215432</v>
      </c>
      <c r="AA7" s="849">
        <f t="shared" si="0"/>
        <v>0.13971921121757652</v>
      </c>
      <c r="AB7" s="849">
        <f t="shared" si="0"/>
        <v>0.13967148238473925</v>
      </c>
      <c r="AC7" s="849">
        <v>0.14084994078569746</v>
      </c>
      <c r="AD7" s="849">
        <v>0.14086559088038914</v>
      </c>
      <c r="AE7" s="849">
        <v>0.14061320085308487</v>
      </c>
      <c r="AF7" s="849">
        <v>0.14030807941708309</v>
      </c>
      <c r="AG7" s="849">
        <v>0.13998982090188811</v>
      </c>
      <c r="AH7" s="849">
        <v>0.13950028124528088</v>
      </c>
      <c r="AI7" s="849">
        <v>0.1388292079860548</v>
      </c>
      <c r="AJ7" s="849">
        <v>0.13809855709649121</v>
      </c>
      <c r="AK7" s="849">
        <v>0.13777229341798777</v>
      </c>
      <c r="AL7" s="849">
        <v>0.13736278675448532</v>
      </c>
      <c r="AM7" s="849">
        <v>0.13690409026342612</v>
      </c>
      <c r="AN7" s="849">
        <v>0.13661342252045697</v>
      </c>
      <c r="AO7" s="849">
        <v>0.13620117235588267</v>
      </c>
      <c r="AP7" s="849">
        <v>0.13569514272377822</v>
      </c>
      <c r="AQ7" s="849">
        <v>0.13470244873506454</v>
      </c>
      <c r="AR7" s="849">
        <v>0.13424957774735496</v>
      </c>
      <c r="AS7" s="849">
        <v>0.13370000154999018</v>
      </c>
      <c r="AT7" s="849">
        <v>0.13326050559026331</v>
      </c>
      <c r="AU7" s="849">
        <v>0.13280173241927576</v>
      </c>
      <c r="AV7" s="849">
        <v>0.13247440385663423</v>
      </c>
      <c r="AW7" s="849">
        <v>0.13214197146770729</v>
      </c>
      <c r="AX7" s="849">
        <v>0.13176285208908015</v>
      </c>
      <c r="AY7" s="849">
        <v>0.13130398054887116</v>
      </c>
      <c r="AZ7" s="849">
        <v>0.13081588478442491</v>
      </c>
      <c r="BA7" s="849">
        <v>0.13008084851342533</v>
      </c>
      <c r="BB7" s="849">
        <v>0.12975036169053306</v>
      </c>
      <c r="BC7" s="849">
        <v>0.12940081959524907</v>
      </c>
      <c r="BD7" s="849">
        <v>0.12878321948601079</v>
      </c>
      <c r="BE7" s="849">
        <v>0.12804336455003806</v>
      </c>
      <c r="BF7" s="849">
        <v>0.12762293750881235</v>
      </c>
      <c r="BG7" s="849">
        <v>0.1272286971322828</v>
      </c>
      <c r="BH7" s="849">
        <v>0.12657909780010479</v>
      </c>
      <c r="BI7" s="849">
        <v>0.12637811272190869</v>
      </c>
      <c r="BJ7" s="849">
        <v>0.12581938056057745</v>
      </c>
      <c r="BK7" s="849">
        <v>0.12501024156539708</v>
      </c>
      <c r="BL7" s="849">
        <v>0.12463981734237707</v>
      </c>
      <c r="BM7" s="849">
        <v>0.12400237468206839</v>
      </c>
      <c r="BN7" s="849">
        <v>0.12354787079615588</v>
      </c>
      <c r="BO7" s="849">
        <v>0.12334440375545885</v>
      </c>
      <c r="BP7" s="849">
        <v>0.12324576403355887</v>
      </c>
      <c r="BQ7" s="849">
        <v>0.12286880586996268</v>
      </c>
      <c r="BR7" s="849">
        <v>0.12239962591088532</v>
      </c>
      <c r="BS7" s="849">
        <v>0.12213180989488959</v>
      </c>
      <c r="BT7" s="849">
        <v>0.12197291446708428</v>
      </c>
      <c r="BU7" s="849">
        <v>0.1218208721226358</v>
      </c>
      <c r="BV7" s="850">
        <v>0.12190610615457804</v>
      </c>
      <c r="BW7" s="672"/>
    </row>
    <row r="8" spans="1:76" s="646" customFormat="1">
      <c r="B8" s="1845"/>
      <c r="C8" s="980" t="s">
        <v>432</v>
      </c>
      <c r="D8" s="848"/>
      <c r="E8" s="849"/>
      <c r="F8" s="849"/>
      <c r="G8" s="849"/>
      <c r="H8" s="849"/>
      <c r="I8" s="849"/>
      <c r="J8" s="849"/>
      <c r="K8" s="849"/>
      <c r="L8" s="849"/>
      <c r="M8" s="849"/>
      <c r="N8" s="849"/>
      <c r="O8" s="849"/>
      <c r="P8" s="849"/>
      <c r="Q8" s="849"/>
      <c r="R8" s="849"/>
      <c r="S8" s="849"/>
      <c r="T8" s="849"/>
      <c r="U8" s="849"/>
      <c r="V8" s="849"/>
      <c r="W8" s="849">
        <f t="shared" si="0"/>
        <v>0.13632796484873877</v>
      </c>
      <c r="X8" s="849">
        <v>0.1519151809887235</v>
      </c>
      <c r="Y8" s="849">
        <v>0.14318525893292242</v>
      </c>
      <c r="Z8" s="849">
        <v>0.14014713363206099</v>
      </c>
      <c r="AA8" s="849">
        <v>0.13956435655477981</v>
      </c>
      <c r="AB8" s="849">
        <v>0.13953155394156244</v>
      </c>
      <c r="AC8" s="849">
        <v>0.14034999060850861</v>
      </c>
      <c r="AD8" s="849">
        <v>0.14048892970958007</v>
      </c>
      <c r="AE8" s="849">
        <v>0.14062011233453187</v>
      </c>
      <c r="AF8" s="849">
        <v>0.1406068253750179</v>
      </c>
      <c r="AG8" s="849">
        <v>0.14029415052395772</v>
      </c>
      <c r="AH8" s="849">
        <v>0.1400073761809642</v>
      </c>
      <c r="AI8" s="849">
        <v>0.13921575437983733</v>
      </c>
      <c r="AJ8" s="849">
        <v>0.13871716832273462</v>
      </c>
      <c r="AK8" s="849">
        <v>0.13852182815423986</v>
      </c>
      <c r="AL8" s="849">
        <v>0.13849468728879544</v>
      </c>
      <c r="AM8" s="849">
        <v>0.13866778989682246</v>
      </c>
      <c r="AN8" s="849">
        <v>0.13814813459652522</v>
      </c>
      <c r="AO8" s="849">
        <v>0.13772036885613853</v>
      </c>
      <c r="AP8" s="849">
        <v>0.1377428430728366</v>
      </c>
      <c r="AQ8" s="849">
        <v>0.13730037873452275</v>
      </c>
      <c r="AR8" s="849">
        <v>0.13670703361020045</v>
      </c>
      <c r="AS8" s="849">
        <v>0.13617805681920958</v>
      </c>
      <c r="AT8" s="849">
        <v>0.13587063821814274</v>
      </c>
      <c r="AU8" s="849">
        <v>0.1357126112849196</v>
      </c>
      <c r="AV8" s="849">
        <v>0.13568579845236595</v>
      </c>
      <c r="AW8" s="849">
        <v>0.13514479559843631</v>
      </c>
      <c r="AX8" s="849">
        <v>0.13505399041335239</v>
      </c>
      <c r="AY8" s="849">
        <v>0.13515233664213558</v>
      </c>
      <c r="AZ8" s="849">
        <v>0.13508815269806571</v>
      </c>
      <c r="BA8" s="849">
        <v>0.13441191872068048</v>
      </c>
      <c r="BB8" s="849">
        <v>0.13452189366899495</v>
      </c>
      <c r="BC8" s="849">
        <v>0.13453623916221108</v>
      </c>
      <c r="BD8" s="849">
        <v>0.13417272022635737</v>
      </c>
      <c r="BE8" s="849">
        <v>0.13385090668269753</v>
      </c>
      <c r="BF8" s="849">
        <v>0.13363431424952185</v>
      </c>
      <c r="BG8" s="849">
        <v>0.13340536275644563</v>
      </c>
      <c r="BH8" s="849">
        <v>0.13315638128540716</v>
      </c>
      <c r="BI8" s="849">
        <v>0.13298186018944011</v>
      </c>
      <c r="BJ8" s="849">
        <v>0.13246360408709087</v>
      </c>
      <c r="BK8" s="849">
        <v>0.13265195117824322</v>
      </c>
      <c r="BL8" s="849">
        <v>0.13241697979772613</v>
      </c>
      <c r="BM8" s="849">
        <v>0.13256570980501536</v>
      </c>
      <c r="BN8" s="849">
        <v>0.1323580689347725</v>
      </c>
      <c r="BO8" s="849">
        <v>0.13196064880551908</v>
      </c>
      <c r="BP8" s="849">
        <v>0.13177321626840463</v>
      </c>
      <c r="BQ8" s="849">
        <v>0.13225301296013728</v>
      </c>
      <c r="BR8" s="849">
        <v>0.13240326171274241</v>
      </c>
      <c r="BS8" s="849">
        <v>0.13276607508352542</v>
      </c>
      <c r="BT8" s="849">
        <v>0.13322255510854653</v>
      </c>
      <c r="BU8" s="849">
        <v>0.13393829914433733</v>
      </c>
      <c r="BV8" s="850">
        <v>0.1346116728967984</v>
      </c>
      <c r="BW8" s="672"/>
    </row>
    <row r="9" spans="1:76" s="646" customFormat="1" ht="15.75" thickBot="1">
      <c r="B9" s="1846"/>
      <c r="C9" s="981" t="s">
        <v>433</v>
      </c>
      <c r="D9" s="832"/>
      <c r="E9" s="833"/>
      <c r="F9" s="833"/>
      <c r="G9" s="833"/>
      <c r="H9" s="833"/>
      <c r="I9" s="833"/>
      <c r="J9" s="833"/>
      <c r="K9" s="833"/>
      <c r="L9" s="833"/>
      <c r="M9" s="833"/>
      <c r="N9" s="833"/>
      <c r="O9" s="833"/>
      <c r="P9" s="833"/>
      <c r="Q9" s="833"/>
      <c r="R9" s="833"/>
      <c r="S9" s="833"/>
      <c r="T9" s="833"/>
      <c r="U9" s="833"/>
      <c r="V9" s="833"/>
      <c r="W9" s="833">
        <f t="shared" si="0"/>
        <v>0.13632796484873877</v>
      </c>
      <c r="X9" s="833">
        <f t="shared" si="0"/>
        <v>0.1519151809887235</v>
      </c>
      <c r="Y9" s="833">
        <f t="shared" si="0"/>
        <v>0.14318525893292242</v>
      </c>
      <c r="Z9" s="833">
        <f t="shared" si="0"/>
        <v>0.14014713363206099</v>
      </c>
      <c r="AA9" s="833">
        <f t="shared" si="0"/>
        <v>0.13956435655477981</v>
      </c>
      <c r="AB9" s="833">
        <f t="shared" si="0"/>
        <v>0.13953155394156244</v>
      </c>
      <c r="AC9" s="833">
        <v>0.14176267295148851</v>
      </c>
      <c r="AD9" s="833">
        <v>0.14222373885367687</v>
      </c>
      <c r="AE9" s="833">
        <v>0.14241186556300653</v>
      </c>
      <c r="AF9" s="833">
        <v>0.142287108797544</v>
      </c>
      <c r="AG9" s="833">
        <v>0.14218949439449999</v>
      </c>
      <c r="AH9" s="833">
        <v>0.14197585378520861</v>
      </c>
      <c r="AI9" s="833">
        <v>0.1412634290592911</v>
      </c>
      <c r="AJ9" s="833">
        <v>0.14106824197046533</v>
      </c>
      <c r="AK9" s="833">
        <v>0.14135503663917853</v>
      </c>
      <c r="AL9" s="833">
        <v>0.14142445659742292</v>
      </c>
      <c r="AM9" s="833">
        <v>0.14143175653718884</v>
      </c>
      <c r="AN9" s="833">
        <v>0.14123486009420996</v>
      </c>
      <c r="AO9" s="833">
        <v>0.14131027605946081</v>
      </c>
      <c r="AP9" s="833">
        <v>0.14122589161857196</v>
      </c>
      <c r="AQ9" s="833">
        <v>0.14100796375441196</v>
      </c>
      <c r="AR9" s="833">
        <v>0.14046130627279968</v>
      </c>
      <c r="AS9" s="833">
        <v>0.13997807591957889</v>
      </c>
      <c r="AT9" s="833">
        <v>0.13943082988502833</v>
      </c>
      <c r="AU9" s="833">
        <v>0.13905059129974984</v>
      </c>
      <c r="AV9" s="833">
        <v>0.13882957357175058</v>
      </c>
      <c r="AW9" s="833">
        <v>0.13809979783775519</v>
      </c>
      <c r="AX9" s="833">
        <v>0.13773546473029502</v>
      </c>
      <c r="AY9" s="833">
        <v>0.13775475871995299</v>
      </c>
      <c r="AZ9" s="833">
        <v>0.13763829055378557</v>
      </c>
      <c r="BA9" s="833">
        <v>0.13735456355105799</v>
      </c>
      <c r="BB9" s="833">
        <v>0.13748096382713487</v>
      </c>
      <c r="BC9" s="833">
        <v>0.13737776153611883</v>
      </c>
      <c r="BD9" s="833">
        <v>0.13677898816884512</v>
      </c>
      <c r="BE9" s="833">
        <v>0.13629212061298349</v>
      </c>
      <c r="BF9" s="833">
        <v>0.13580006309407452</v>
      </c>
      <c r="BG9" s="833">
        <v>0.13558177555497045</v>
      </c>
      <c r="BH9" s="833">
        <v>0.13521444786549697</v>
      </c>
      <c r="BI9" s="833">
        <v>0.13497509436335925</v>
      </c>
      <c r="BJ9" s="833">
        <v>0.13417386251478705</v>
      </c>
      <c r="BK9" s="833">
        <v>0.1342841343091179</v>
      </c>
      <c r="BL9" s="833">
        <v>0.13396814148980729</v>
      </c>
      <c r="BM9" s="833">
        <v>0.13405843258711861</v>
      </c>
      <c r="BN9" s="833">
        <v>0.13389016460339731</v>
      </c>
      <c r="BO9" s="833">
        <v>0.1332570751073591</v>
      </c>
      <c r="BP9" s="833">
        <v>0.13279459055711154</v>
      </c>
      <c r="BQ9" s="833">
        <v>0.13320137709972105</v>
      </c>
      <c r="BR9" s="833">
        <v>0.13311837681506192</v>
      </c>
      <c r="BS9" s="833">
        <v>0.13332164100419652</v>
      </c>
      <c r="BT9" s="833">
        <v>0.13347812948723864</v>
      </c>
      <c r="BU9" s="833">
        <v>0.13391619274905736</v>
      </c>
      <c r="BV9" s="834">
        <v>0.13413850670610503</v>
      </c>
      <c r="BW9" s="672"/>
    </row>
    <row r="10" spans="1:76">
      <c r="B10" s="652"/>
      <c r="C10" s="651"/>
      <c r="D10" s="650"/>
      <c r="E10" s="650"/>
      <c r="F10" s="650"/>
      <c r="G10" s="650"/>
      <c r="H10" s="650"/>
      <c r="I10" s="650"/>
      <c r="J10" s="650"/>
      <c r="K10" s="650"/>
      <c r="L10" s="650"/>
      <c r="M10" s="650"/>
      <c r="N10" s="650"/>
      <c r="U10" s="970"/>
      <c r="V10" s="970"/>
      <c r="W10" s="970"/>
      <c r="X10" s="970"/>
      <c r="Y10" s="970"/>
      <c r="Z10" s="970"/>
      <c r="AA10" s="970"/>
      <c r="AB10" s="970"/>
      <c r="AC10" s="970"/>
      <c r="AD10" s="970"/>
      <c r="AE10" s="970"/>
      <c r="AF10" s="970"/>
      <c r="AG10" s="970"/>
      <c r="AH10" s="970"/>
      <c r="AI10" s="970"/>
      <c r="AJ10" s="970"/>
      <c r="AK10" s="970"/>
      <c r="AL10" s="970"/>
      <c r="AM10" s="970"/>
      <c r="AN10" s="970"/>
      <c r="AO10" s="970"/>
      <c r="AP10" s="970"/>
      <c r="AQ10" s="970"/>
      <c r="AR10" s="970"/>
      <c r="AS10" s="970"/>
      <c r="AT10" s="970"/>
      <c r="AU10" s="970"/>
      <c r="AV10" s="970"/>
      <c r="AW10" s="970"/>
      <c r="AX10" s="970"/>
      <c r="AY10" s="970"/>
      <c r="AZ10" s="970"/>
      <c r="BA10" s="970"/>
      <c r="BB10" s="970"/>
      <c r="BC10" s="970"/>
      <c r="BD10" s="970"/>
      <c r="BE10" s="970"/>
      <c r="BF10" s="970"/>
      <c r="BG10" s="970"/>
      <c r="BH10" s="970"/>
      <c r="BI10" s="970"/>
      <c r="BJ10" s="970"/>
      <c r="BK10" s="970"/>
      <c r="BL10" s="970"/>
      <c r="BM10" s="970"/>
      <c r="BN10" s="970"/>
      <c r="BO10" s="970"/>
      <c r="BP10" s="970"/>
      <c r="BQ10" s="970"/>
      <c r="BR10" s="970"/>
      <c r="BS10" s="970"/>
      <c r="BT10" s="970"/>
      <c r="BU10" s="970"/>
      <c r="BV10" s="970"/>
      <c r="BX10" s="969"/>
    </row>
    <row r="24" ht="18" customHeight="1"/>
  </sheetData>
  <mergeCells count="1">
    <mergeCell ref="B5:B9"/>
  </mergeCells>
  <hyperlinks>
    <hyperlink ref="B3" location="SOMMAIRE!A1" display="Retour au sommaire"/>
  </hyperlinks>
  <pageMargins left="0.7" right="0.7" top="0.75" bottom="0.75" header="0.3" footer="0.3"/>
  <pageSetup paperSize="9" orientation="portrait"/>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X23"/>
  <sheetViews>
    <sheetView workbookViewId="0">
      <selection activeCell="B3" sqref="B3"/>
    </sheetView>
  </sheetViews>
  <sheetFormatPr baseColWidth="10" defaultColWidth="10.85546875" defaultRowHeight="15"/>
  <cols>
    <col min="1" max="1" width="10.85546875" style="645"/>
    <col min="2" max="2" width="17.42578125" style="645" customWidth="1"/>
    <col min="3" max="3" width="27.42578125" style="645" customWidth="1"/>
    <col min="4" max="16384" width="10.85546875" style="645"/>
  </cols>
  <sheetData>
    <row r="1" spans="1:76" ht="15.75">
      <c r="A1" s="675" t="s">
        <v>429</v>
      </c>
    </row>
    <row r="2" spans="1:76" ht="15.75">
      <c r="B2" s="674"/>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49"/>
      <c r="BG2" s="649"/>
      <c r="BH2" s="649"/>
      <c r="BI2" s="649"/>
      <c r="BJ2" s="649"/>
      <c r="BK2" s="649"/>
      <c r="BL2" s="649"/>
      <c r="BM2" s="649"/>
      <c r="BN2" s="649"/>
      <c r="BO2" s="649"/>
      <c r="BP2" s="649"/>
      <c r="BQ2" s="649"/>
      <c r="BR2" s="649"/>
      <c r="BS2" s="649"/>
      <c r="BT2" s="649"/>
      <c r="BU2" s="649"/>
      <c r="BV2" s="649"/>
    </row>
    <row r="3" spans="1:76" s="646" customFormat="1" ht="15.75" thickBot="1">
      <c r="B3" s="1722" t="s">
        <v>763</v>
      </c>
      <c r="C3" s="673"/>
      <c r="V3" s="672"/>
      <c r="W3" s="672"/>
      <c r="X3" s="672"/>
      <c r="Y3" s="672"/>
      <c r="Z3" s="672"/>
      <c r="AA3" s="672"/>
      <c r="AB3" s="672"/>
      <c r="AC3" s="672"/>
      <c r="AD3" s="672"/>
      <c r="AE3" s="672"/>
      <c r="AF3" s="672"/>
      <c r="AG3" s="672"/>
      <c r="AH3" s="672"/>
      <c r="AI3" s="672"/>
      <c r="AJ3" s="672"/>
      <c r="AK3" s="672"/>
      <c r="AL3" s="672"/>
      <c r="AM3" s="672"/>
      <c r="AN3" s="672"/>
      <c r="AO3" s="672"/>
      <c r="AP3" s="672"/>
      <c r="AQ3" s="672"/>
      <c r="AR3" s="672"/>
      <c r="AS3" s="672"/>
      <c r="AT3" s="672"/>
      <c r="AU3" s="672"/>
      <c r="AV3" s="672"/>
      <c r="AW3" s="672"/>
      <c r="AX3" s="672"/>
      <c r="AY3" s="672"/>
      <c r="AZ3" s="672"/>
      <c r="BA3" s="672"/>
      <c r="BB3" s="672"/>
      <c r="BC3" s="672"/>
      <c r="BD3" s="672"/>
      <c r="BE3" s="672"/>
      <c r="BF3" s="672"/>
      <c r="BG3" s="672"/>
      <c r="BH3" s="672"/>
      <c r="BI3" s="672"/>
      <c r="BJ3" s="672"/>
      <c r="BK3" s="672"/>
      <c r="BL3" s="672"/>
      <c r="BM3" s="672"/>
      <c r="BN3" s="672"/>
      <c r="BO3" s="672"/>
      <c r="BP3" s="672"/>
      <c r="BQ3" s="672"/>
      <c r="BR3" s="672"/>
      <c r="BS3" s="672"/>
      <c r="BT3" s="672"/>
      <c r="BU3" s="672"/>
      <c r="BV3" s="672"/>
    </row>
    <row r="4" spans="1:76" s="646" customFormat="1" ht="15.75" thickBot="1">
      <c r="B4" s="978"/>
      <c r="C4" s="977"/>
      <c r="D4" s="976">
        <v>2000</v>
      </c>
      <c r="E4" s="975">
        <v>2001</v>
      </c>
      <c r="F4" s="975">
        <v>2002</v>
      </c>
      <c r="G4" s="975">
        <v>2003</v>
      </c>
      <c r="H4" s="975">
        <v>2004</v>
      </c>
      <c r="I4" s="975">
        <v>2005</v>
      </c>
      <c r="J4" s="975">
        <v>2006</v>
      </c>
      <c r="K4" s="975">
        <v>2007</v>
      </c>
      <c r="L4" s="975">
        <v>2008</v>
      </c>
      <c r="M4" s="975">
        <v>2009</v>
      </c>
      <c r="N4" s="975">
        <v>2010</v>
      </c>
      <c r="O4" s="975">
        <v>2011</v>
      </c>
      <c r="P4" s="975">
        <v>2012</v>
      </c>
      <c r="Q4" s="975">
        <v>2013</v>
      </c>
      <c r="R4" s="975">
        <v>2014</v>
      </c>
      <c r="S4" s="975">
        <v>2015</v>
      </c>
      <c r="T4" s="975">
        <v>2016</v>
      </c>
      <c r="U4" s="975">
        <v>2017</v>
      </c>
      <c r="V4" s="975">
        <v>2018</v>
      </c>
      <c r="W4" s="975">
        <v>2019</v>
      </c>
      <c r="X4" s="975">
        <v>2020</v>
      </c>
      <c r="Y4" s="975">
        <v>2021</v>
      </c>
      <c r="Z4" s="975">
        <v>2022</v>
      </c>
      <c r="AA4" s="975">
        <v>2023</v>
      </c>
      <c r="AB4" s="975">
        <v>2024</v>
      </c>
      <c r="AC4" s="975">
        <v>2025</v>
      </c>
      <c r="AD4" s="975">
        <v>2026</v>
      </c>
      <c r="AE4" s="975">
        <v>2027</v>
      </c>
      <c r="AF4" s="975">
        <v>2028</v>
      </c>
      <c r="AG4" s="975">
        <v>2029</v>
      </c>
      <c r="AH4" s="975">
        <v>2030</v>
      </c>
      <c r="AI4" s="975">
        <v>2031</v>
      </c>
      <c r="AJ4" s="975">
        <v>2032</v>
      </c>
      <c r="AK4" s="975">
        <v>2033</v>
      </c>
      <c r="AL4" s="975">
        <v>2034</v>
      </c>
      <c r="AM4" s="975">
        <v>2035</v>
      </c>
      <c r="AN4" s="975">
        <v>2036</v>
      </c>
      <c r="AO4" s="975">
        <v>2037</v>
      </c>
      <c r="AP4" s="975">
        <v>2038</v>
      </c>
      <c r="AQ4" s="975">
        <v>2039</v>
      </c>
      <c r="AR4" s="975">
        <v>2040</v>
      </c>
      <c r="AS4" s="975">
        <v>2041</v>
      </c>
      <c r="AT4" s="975">
        <v>2042</v>
      </c>
      <c r="AU4" s="975">
        <v>2043</v>
      </c>
      <c r="AV4" s="975">
        <v>2044</v>
      </c>
      <c r="AW4" s="975">
        <v>2045</v>
      </c>
      <c r="AX4" s="975">
        <v>2046</v>
      </c>
      <c r="AY4" s="975">
        <v>2047</v>
      </c>
      <c r="AZ4" s="975">
        <v>2048</v>
      </c>
      <c r="BA4" s="975">
        <v>2049</v>
      </c>
      <c r="BB4" s="975">
        <v>2050</v>
      </c>
      <c r="BC4" s="975">
        <v>2051</v>
      </c>
      <c r="BD4" s="975">
        <v>2052</v>
      </c>
      <c r="BE4" s="975">
        <v>2053</v>
      </c>
      <c r="BF4" s="975">
        <v>2054</v>
      </c>
      <c r="BG4" s="975">
        <v>2055</v>
      </c>
      <c r="BH4" s="975">
        <v>2056</v>
      </c>
      <c r="BI4" s="975">
        <v>2057</v>
      </c>
      <c r="BJ4" s="975">
        <v>2058</v>
      </c>
      <c r="BK4" s="975">
        <v>2059</v>
      </c>
      <c r="BL4" s="975">
        <v>2060</v>
      </c>
      <c r="BM4" s="975">
        <v>2061</v>
      </c>
      <c r="BN4" s="975">
        <v>2062</v>
      </c>
      <c r="BO4" s="975">
        <v>2063</v>
      </c>
      <c r="BP4" s="975">
        <v>2064</v>
      </c>
      <c r="BQ4" s="975">
        <v>2065</v>
      </c>
      <c r="BR4" s="975">
        <v>2066</v>
      </c>
      <c r="BS4" s="975">
        <v>2067</v>
      </c>
      <c r="BT4" s="975">
        <v>2068</v>
      </c>
      <c r="BU4" s="975">
        <v>2069</v>
      </c>
      <c r="BV4" s="974">
        <v>2070</v>
      </c>
    </row>
    <row r="5" spans="1:76" s="646" customFormat="1" ht="15" customHeight="1">
      <c r="B5" s="1847" t="s">
        <v>143</v>
      </c>
      <c r="C5" s="979" t="s">
        <v>144</v>
      </c>
      <c r="D5" s="973"/>
      <c r="E5" s="972"/>
      <c r="F5" s="972">
        <v>0.11674965211149323</v>
      </c>
      <c r="G5" s="972">
        <v>0.11789391797648244</v>
      </c>
      <c r="H5" s="972">
        <v>0.11879445549318751</v>
      </c>
      <c r="I5" s="972">
        <v>0.12080131604057782</v>
      </c>
      <c r="J5" s="972">
        <v>0.12109156895465158</v>
      </c>
      <c r="K5" s="972">
        <v>0.12251119731123171</v>
      </c>
      <c r="L5" s="972">
        <v>0.12376627463691038</v>
      </c>
      <c r="M5" s="972">
        <v>0.13257657953902008</v>
      </c>
      <c r="N5" s="972">
        <v>0.13295947043542811</v>
      </c>
      <c r="O5" s="972">
        <v>0.13458290331420281</v>
      </c>
      <c r="P5" s="972">
        <v>0.13737798361532785</v>
      </c>
      <c r="Q5" s="972">
        <v>0.13962496034955735</v>
      </c>
      <c r="R5" s="972">
        <v>0.14118616532658962</v>
      </c>
      <c r="S5" s="972">
        <v>0.14000661116834842</v>
      </c>
      <c r="T5" s="972">
        <v>0.14003385971003116</v>
      </c>
      <c r="U5" s="972">
        <v>0.13799508464824442</v>
      </c>
      <c r="V5" s="972">
        <v>0.13733582394233498</v>
      </c>
      <c r="W5" s="972">
        <v>0.13632796484873877</v>
      </c>
      <c r="X5" s="972"/>
      <c r="Y5" s="972"/>
      <c r="Z5" s="972"/>
      <c r="AA5" s="972"/>
      <c r="AB5" s="972"/>
      <c r="AC5" s="972"/>
      <c r="AD5" s="972"/>
      <c r="AE5" s="972"/>
      <c r="AF5" s="972"/>
      <c r="AG5" s="972"/>
      <c r="AH5" s="972"/>
      <c r="AI5" s="972"/>
      <c r="AJ5" s="972"/>
      <c r="AK5" s="972"/>
      <c r="AL5" s="972"/>
      <c r="AM5" s="972"/>
      <c r="AN5" s="972"/>
      <c r="AO5" s="972"/>
      <c r="AP5" s="972"/>
      <c r="AQ5" s="972"/>
      <c r="AR5" s="972"/>
      <c r="AS5" s="972"/>
      <c r="AT5" s="972"/>
      <c r="AU5" s="972"/>
      <c r="AV5" s="972"/>
      <c r="AW5" s="972"/>
      <c r="AX5" s="972"/>
      <c r="AY5" s="972"/>
      <c r="AZ5" s="972"/>
      <c r="BA5" s="972"/>
      <c r="BB5" s="972"/>
      <c r="BC5" s="972"/>
      <c r="BD5" s="972"/>
      <c r="BE5" s="972"/>
      <c r="BF5" s="972"/>
      <c r="BG5" s="972"/>
      <c r="BH5" s="972"/>
      <c r="BI5" s="972"/>
      <c r="BJ5" s="972"/>
      <c r="BK5" s="972"/>
      <c r="BL5" s="972"/>
      <c r="BM5" s="972"/>
      <c r="BN5" s="972"/>
      <c r="BO5" s="972"/>
      <c r="BP5" s="972"/>
      <c r="BQ5" s="972"/>
      <c r="BR5" s="972"/>
      <c r="BS5" s="972"/>
      <c r="BT5" s="972"/>
      <c r="BU5" s="972"/>
      <c r="BV5" s="971"/>
    </row>
    <row r="6" spans="1:76" s="646" customFormat="1">
      <c r="B6" s="1848"/>
      <c r="C6" s="980" t="s">
        <v>427</v>
      </c>
      <c r="D6" s="848"/>
      <c r="E6" s="849"/>
      <c r="F6" s="849"/>
      <c r="G6" s="849"/>
      <c r="H6" s="849"/>
      <c r="I6" s="849"/>
      <c r="J6" s="849"/>
      <c r="K6" s="849"/>
      <c r="L6" s="849"/>
      <c r="M6" s="849"/>
      <c r="N6" s="849"/>
      <c r="O6" s="849"/>
      <c r="P6" s="849"/>
      <c r="Q6" s="849"/>
      <c r="R6" s="849"/>
      <c r="S6" s="849"/>
      <c r="T6" s="849"/>
      <c r="U6" s="849"/>
      <c r="V6" s="849"/>
      <c r="W6" s="849">
        <v>0.13632796484873877</v>
      </c>
      <c r="X6" s="849">
        <v>0.15214781854012516</v>
      </c>
      <c r="Y6" s="849">
        <v>0.14329565716556256</v>
      </c>
      <c r="Z6" s="849">
        <v>0.14031344041215432</v>
      </c>
      <c r="AA6" s="849">
        <v>0.13971921121757655</v>
      </c>
      <c r="AB6" s="849">
        <v>0.13966735463114763</v>
      </c>
      <c r="AC6" s="849">
        <v>0.14042687075289007</v>
      </c>
      <c r="AD6" s="849">
        <v>0.1401212330116452</v>
      </c>
      <c r="AE6" s="849">
        <v>0.139595077198857</v>
      </c>
      <c r="AF6" s="849">
        <v>0.13905054186310764</v>
      </c>
      <c r="AG6" s="849">
        <v>0.13842848077154704</v>
      </c>
      <c r="AH6" s="849">
        <v>0.13762885975833866</v>
      </c>
      <c r="AI6" s="849">
        <v>0.13675887677044951</v>
      </c>
      <c r="AJ6" s="849">
        <v>0.13580230919747877</v>
      </c>
      <c r="AK6" s="849">
        <v>0.13571383101663279</v>
      </c>
      <c r="AL6" s="849">
        <v>0.13555990816067873</v>
      </c>
      <c r="AM6" s="849">
        <v>0.13534840468162629</v>
      </c>
      <c r="AN6" s="849">
        <v>0.13503682623824514</v>
      </c>
      <c r="AO6" s="849">
        <v>0.1347282340788612</v>
      </c>
      <c r="AP6" s="849">
        <v>0.13435591397506089</v>
      </c>
      <c r="AQ6" s="849">
        <v>0.1338545766766023</v>
      </c>
      <c r="AR6" s="849">
        <v>0.13342231593425879</v>
      </c>
      <c r="AS6" s="849">
        <v>0.13297040866006329</v>
      </c>
      <c r="AT6" s="849">
        <v>0.13258919845515058</v>
      </c>
      <c r="AU6" s="849">
        <v>0.13229015292926352</v>
      </c>
      <c r="AV6" s="849">
        <v>0.13198432974694782</v>
      </c>
      <c r="AW6" s="849">
        <v>0.13163127194969521</v>
      </c>
      <c r="AX6" s="849">
        <v>0.13123076834582487</v>
      </c>
      <c r="AY6" s="849">
        <v>0.13082755940341984</v>
      </c>
      <c r="AZ6" s="849">
        <v>0.13042273556941941</v>
      </c>
      <c r="BA6" s="849">
        <v>0.13003280614586146</v>
      </c>
      <c r="BB6" s="849">
        <v>0.12977610453421806</v>
      </c>
      <c r="BC6" s="849">
        <v>0.12945032498219186</v>
      </c>
      <c r="BD6" s="849">
        <v>0.12897968938127466</v>
      </c>
      <c r="BE6" s="849">
        <v>0.12849070447440164</v>
      </c>
      <c r="BF6" s="849">
        <v>0.12804691352854278</v>
      </c>
      <c r="BG6" s="849">
        <v>0.12764043868873268</v>
      </c>
      <c r="BH6" s="849">
        <v>0.12724240513746174</v>
      </c>
      <c r="BI6" s="849">
        <v>0.12686543117565044</v>
      </c>
      <c r="BJ6" s="849">
        <v>0.12646920086587224</v>
      </c>
      <c r="BK6" s="849">
        <v>0.12609278221989986</v>
      </c>
      <c r="BL6" s="849">
        <v>0.12576336177254141</v>
      </c>
      <c r="BM6" s="849">
        <v>0.12547880778329287</v>
      </c>
      <c r="BN6" s="849">
        <v>0.12526792219293409</v>
      </c>
      <c r="BO6" s="849">
        <v>0.12508278017132882</v>
      </c>
      <c r="BP6" s="849">
        <v>0.12492976309281435</v>
      </c>
      <c r="BQ6" s="849">
        <v>0.12485796119334125</v>
      </c>
      <c r="BR6" s="849">
        <v>0.12482576474807647</v>
      </c>
      <c r="BS6" s="849">
        <v>0.12480745652127562</v>
      </c>
      <c r="BT6" s="849">
        <v>0.12483813869128803</v>
      </c>
      <c r="BU6" s="849">
        <v>0.12490558381789514</v>
      </c>
      <c r="BV6" s="850">
        <v>0.12502716417331866</v>
      </c>
    </row>
    <row r="7" spans="1:76" s="646" customFormat="1">
      <c r="B7" s="1848"/>
      <c r="C7" s="980" t="s">
        <v>424</v>
      </c>
      <c r="D7" s="848"/>
      <c r="E7" s="849"/>
      <c r="F7" s="849"/>
      <c r="G7" s="849"/>
      <c r="H7" s="849"/>
      <c r="I7" s="849"/>
      <c r="J7" s="849"/>
      <c r="K7" s="849"/>
      <c r="L7" s="849"/>
      <c r="M7" s="849"/>
      <c r="N7" s="849"/>
      <c r="O7" s="849"/>
      <c r="P7" s="849"/>
      <c r="Q7" s="849"/>
      <c r="R7" s="849"/>
      <c r="S7" s="849"/>
      <c r="T7" s="849"/>
      <c r="U7" s="849"/>
      <c r="V7" s="849"/>
      <c r="W7" s="849">
        <v>0.13632796484873877</v>
      </c>
      <c r="X7" s="849">
        <v>0.15212720164206101</v>
      </c>
      <c r="Y7" s="849">
        <v>0.14329565716556256</v>
      </c>
      <c r="Z7" s="849">
        <v>0.14031344041215432</v>
      </c>
      <c r="AA7" s="849">
        <v>0.13971921121757652</v>
      </c>
      <c r="AB7" s="849">
        <v>0.13967148238473925</v>
      </c>
      <c r="AC7" s="849">
        <v>0.14043430197072113</v>
      </c>
      <c r="AD7" s="849">
        <v>0.1405455710047932</v>
      </c>
      <c r="AE7" s="849">
        <v>0.14046469927750793</v>
      </c>
      <c r="AF7" s="849">
        <v>0.14031336233503697</v>
      </c>
      <c r="AG7" s="849">
        <v>0.14008990929601567</v>
      </c>
      <c r="AH7" s="849">
        <v>0.13969043962730401</v>
      </c>
      <c r="AI7" s="849">
        <v>0.13917865260478943</v>
      </c>
      <c r="AJ7" s="849">
        <v>0.1385850690702797</v>
      </c>
      <c r="AK7" s="849">
        <v>0.13847542630193804</v>
      </c>
      <c r="AL7" s="849">
        <v>0.13831487398250886</v>
      </c>
      <c r="AM7" s="849">
        <v>0.13809179468284327</v>
      </c>
      <c r="AN7" s="849">
        <v>0.13775869316175401</v>
      </c>
      <c r="AO7" s="849">
        <v>0.13743383360996542</v>
      </c>
      <c r="AP7" s="849">
        <v>0.13703917898053869</v>
      </c>
      <c r="AQ7" s="849">
        <v>0.136509249573492</v>
      </c>
      <c r="AR7" s="849">
        <v>0.13603336097189217</v>
      </c>
      <c r="AS7" s="849">
        <v>0.1355504877409732</v>
      </c>
      <c r="AT7" s="849">
        <v>0.13512523810020635</v>
      </c>
      <c r="AU7" s="849">
        <v>0.13479187479936683</v>
      </c>
      <c r="AV7" s="849">
        <v>0.13444950494789579</v>
      </c>
      <c r="AW7" s="849">
        <v>0.13405978151179343</v>
      </c>
      <c r="AX7" s="849">
        <v>0.13361375919299495</v>
      </c>
      <c r="AY7" s="849">
        <v>0.13316996312845</v>
      </c>
      <c r="AZ7" s="849">
        <v>0.13272058759246572</v>
      </c>
      <c r="BA7" s="849">
        <v>0.13228008511355796</v>
      </c>
      <c r="BB7" s="849">
        <v>0.13204420005937387</v>
      </c>
      <c r="BC7" s="849">
        <v>0.1316659669031994</v>
      </c>
      <c r="BD7" s="849">
        <v>0.13117941403758904</v>
      </c>
      <c r="BE7" s="849">
        <v>0.13067520820878853</v>
      </c>
      <c r="BF7" s="849">
        <v>0.13021709031375564</v>
      </c>
      <c r="BG7" s="849">
        <v>0.1297982088255433</v>
      </c>
      <c r="BH7" s="849">
        <v>0.12938974538055381</v>
      </c>
      <c r="BI7" s="849">
        <v>0.12900318009854106</v>
      </c>
      <c r="BJ7" s="849">
        <v>0.12860066375131798</v>
      </c>
      <c r="BK7" s="849">
        <v>0.12821840697842626</v>
      </c>
      <c r="BL7" s="849">
        <v>0.12787296903708015</v>
      </c>
      <c r="BM7" s="849">
        <v>0.12758584350423621</v>
      </c>
      <c r="BN7" s="849">
        <v>0.12737360319334934</v>
      </c>
      <c r="BO7" s="849">
        <v>0.12718735819129171</v>
      </c>
      <c r="BP7" s="849">
        <v>0.12703565150833729</v>
      </c>
      <c r="BQ7" s="849">
        <v>0.12695228757996763</v>
      </c>
      <c r="BR7" s="849">
        <v>0.1269088305842804</v>
      </c>
      <c r="BS7" s="849">
        <v>0.12689417331100639</v>
      </c>
      <c r="BT7" s="849">
        <v>0.12692915734466875</v>
      </c>
      <c r="BU7" s="849">
        <v>0.12700112527929067</v>
      </c>
      <c r="BV7" s="850">
        <v>0.12712975809300339</v>
      </c>
    </row>
    <row r="8" spans="1:76" s="646" customFormat="1" ht="15.75" thickBot="1">
      <c r="B8" s="1849"/>
      <c r="C8" s="981" t="s">
        <v>428</v>
      </c>
      <c r="D8" s="832"/>
      <c r="E8" s="833"/>
      <c r="F8" s="833"/>
      <c r="G8" s="833"/>
      <c r="H8" s="833"/>
      <c r="I8" s="833"/>
      <c r="J8" s="833"/>
      <c r="K8" s="833"/>
      <c r="L8" s="833"/>
      <c r="M8" s="833"/>
      <c r="N8" s="833"/>
      <c r="O8" s="833"/>
      <c r="P8" s="833"/>
      <c r="Q8" s="833"/>
      <c r="R8" s="833"/>
      <c r="S8" s="833"/>
      <c r="T8" s="833"/>
      <c r="U8" s="833"/>
      <c r="V8" s="833"/>
      <c r="W8" s="833">
        <v>0.13632796484873877</v>
      </c>
      <c r="X8" s="833">
        <v>0.15214781854012516</v>
      </c>
      <c r="Y8" s="833">
        <v>0.14329565716556256</v>
      </c>
      <c r="Z8" s="833">
        <v>0.14031344041215432</v>
      </c>
      <c r="AA8" s="833">
        <v>0.13971921121757652</v>
      </c>
      <c r="AB8" s="833">
        <v>0.13967643568904925</v>
      </c>
      <c r="AC8" s="833">
        <v>0.1404432194321184</v>
      </c>
      <c r="AD8" s="833">
        <v>0.14102200513335361</v>
      </c>
      <c r="AE8" s="833">
        <v>0.14140117973144792</v>
      </c>
      <c r="AF8" s="833">
        <v>0.14176393132892626</v>
      </c>
      <c r="AG8" s="833">
        <v>0.14203842104164677</v>
      </c>
      <c r="AH8" s="833">
        <v>0.14211137386768979</v>
      </c>
      <c r="AI8" s="833">
        <v>0.14208593853476834</v>
      </c>
      <c r="AJ8" s="833">
        <v>0.14197866895166514</v>
      </c>
      <c r="AK8" s="833">
        <v>0.14186277379345058</v>
      </c>
      <c r="AL8" s="833">
        <v>0.14168814034281491</v>
      </c>
      <c r="AM8" s="833">
        <v>0.14144507515451299</v>
      </c>
      <c r="AN8" s="833">
        <v>0.14108833933863962</v>
      </c>
      <c r="AO8" s="833">
        <v>0.14074752119981224</v>
      </c>
      <c r="AP8" s="833">
        <v>0.14033475810420082</v>
      </c>
      <c r="AQ8" s="833">
        <v>0.13977371818332288</v>
      </c>
      <c r="AR8" s="833">
        <v>0.13928650719826302</v>
      </c>
      <c r="AS8" s="833">
        <v>0.13877232937827669</v>
      </c>
      <c r="AT8" s="833">
        <v>0.13832959886456173</v>
      </c>
      <c r="AU8" s="833">
        <v>0.13797069309155813</v>
      </c>
      <c r="AV8" s="833">
        <v>0.13760448651391957</v>
      </c>
      <c r="AW8" s="833">
        <v>0.13718451152214448</v>
      </c>
      <c r="AX8" s="833">
        <v>0.13670302974372048</v>
      </c>
      <c r="AY8" s="833">
        <v>0.13622857650733156</v>
      </c>
      <c r="AZ8" s="833">
        <v>0.135747500057949</v>
      </c>
      <c r="BA8" s="833">
        <v>0.13526495591834978</v>
      </c>
      <c r="BB8" s="833">
        <v>0.13491472042177161</v>
      </c>
      <c r="BC8" s="833">
        <v>0.13449575087783422</v>
      </c>
      <c r="BD8" s="833">
        <v>0.13397787565139699</v>
      </c>
      <c r="BE8" s="833">
        <v>0.13344421598866107</v>
      </c>
      <c r="BF8" s="833">
        <v>0.13295659447574593</v>
      </c>
      <c r="BG8" s="833">
        <v>0.13250831255399415</v>
      </c>
      <c r="BH8" s="833">
        <v>0.13207589560127264</v>
      </c>
      <c r="BI8" s="833">
        <v>0.13166721826966304</v>
      </c>
      <c r="BJ8" s="833">
        <v>0.13123949350613071</v>
      </c>
      <c r="BK8" s="833">
        <v>0.13083413768923283</v>
      </c>
      <c r="BL8" s="833">
        <v>0.13047834626452687</v>
      </c>
      <c r="BM8" s="833">
        <v>0.13017016086935715</v>
      </c>
      <c r="BN8" s="833">
        <v>0.12993963438423653</v>
      </c>
      <c r="BO8" s="833">
        <v>0.12973502527237871</v>
      </c>
      <c r="BP8" s="833">
        <v>0.1295710035422433</v>
      </c>
      <c r="BQ8" s="833">
        <v>0.12948886238447341</v>
      </c>
      <c r="BR8" s="833">
        <v>0.12944660165846172</v>
      </c>
      <c r="BS8" s="833">
        <v>0.12942511856340008</v>
      </c>
      <c r="BT8" s="833">
        <v>0.12945655592578292</v>
      </c>
      <c r="BU8" s="833">
        <v>0.12952464087089702</v>
      </c>
      <c r="BV8" s="834">
        <v>0.12965142053152506</v>
      </c>
    </row>
    <row r="9" spans="1:76">
      <c r="B9" s="652"/>
      <c r="C9" s="651"/>
      <c r="D9" s="650"/>
      <c r="E9" s="650"/>
      <c r="F9" s="650"/>
      <c r="G9" s="650"/>
      <c r="H9" s="650"/>
      <c r="I9" s="650"/>
      <c r="J9" s="650"/>
      <c r="K9" s="650"/>
      <c r="L9" s="650"/>
      <c r="M9" s="650"/>
      <c r="N9" s="650"/>
      <c r="U9" s="970"/>
      <c r="V9" s="970"/>
      <c r="W9" s="970"/>
      <c r="X9" s="970"/>
      <c r="Y9" s="970"/>
      <c r="Z9" s="970"/>
      <c r="AA9" s="970"/>
      <c r="AB9" s="970"/>
      <c r="AC9" s="970"/>
      <c r="AD9" s="970"/>
      <c r="AE9" s="970"/>
      <c r="AF9" s="970"/>
      <c r="AG9" s="970"/>
      <c r="AH9" s="970"/>
      <c r="AI9" s="970"/>
      <c r="AJ9" s="970"/>
      <c r="AK9" s="970"/>
      <c r="AL9" s="970"/>
      <c r="AM9" s="970"/>
      <c r="AN9" s="970"/>
      <c r="AO9" s="970"/>
      <c r="AP9" s="970"/>
      <c r="AQ9" s="970"/>
      <c r="AR9" s="970"/>
      <c r="AS9" s="970"/>
      <c r="AT9" s="970"/>
      <c r="AU9" s="970"/>
      <c r="AV9" s="970"/>
      <c r="AW9" s="970"/>
      <c r="AX9" s="970"/>
      <c r="AY9" s="970"/>
      <c r="AZ9" s="970"/>
      <c r="BA9" s="970"/>
      <c r="BB9" s="970"/>
      <c r="BC9" s="970"/>
      <c r="BD9" s="970"/>
      <c r="BE9" s="970"/>
      <c r="BF9" s="970"/>
      <c r="BG9" s="970"/>
      <c r="BH9" s="970"/>
      <c r="BI9" s="970"/>
      <c r="BJ9" s="970"/>
      <c r="BK9" s="970"/>
      <c r="BL9" s="970"/>
      <c r="BM9" s="970"/>
      <c r="BN9" s="970"/>
      <c r="BO9" s="970"/>
      <c r="BP9" s="970"/>
      <c r="BQ9" s="970"/>
      <c r="BR9" s="970"/>
      <c r="BS9" s="970"/>
      <c r="BT9" s="970"/>
      <c r="BU9" s="970"/>
      <c r="BV9" s="970"/>
      <c r="BX9" s="969"/>
    </row>
    <row r="23" ht="18" customHeight="1"/>
  </sheetData>
  <mergeCells count="1">
    <mergeCell ref="B5:B8"/>
  </mergeCells>
  <hyperlinks>
    <hyperlink ref="B3" location="SOMMAIRE!A1" display="Retour au sommaire"/>
  </hyperlinks>
  <pageMargins left="0.7" right="0.7" top="0.75" bottom="0.75" header="0.3" footer="0.3"/>
  <pageSetup paperSize="9" orientation="portrait"/>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X22"/>
  <sheetViews>
    <sheetView workbookViewId="0">
      <selection activeCell="B3" sqref="B3"/>
    </sheetView>
  </sheetViews>
  <sheetFormatPr baseColWidth="10" defaultColWidth="10.85546875" defaultRowHeight="15"/>
  <cols>
    <col min="1" max="1" width="10.85546875" style="645"/>
    <col min="2" max="2" width="17.42578125" style="645" customWidth="1"/>
    <col min="3" max="3" width="27.42578125" style="645" customWidth="1"/>
    <col min="4" max="16384" width="10.85546875" style="645"/>
  </cols>
  <sheetData>
    <row r="1" spans="1:76" ht="15.75">
      <c r="A1" s="783" t="s">
        <v>426</v>
      </c>
    </row>
    <row r="2" spans="1:76" ht="15.75">
      <c r="A2" s="783"/>
    </row>
    <row r="3" spans="1:76" s="646" customFormat="1" ht="15.75" thickBot="1">
      <c r="B3" s="1722" t="s">
        <v>763</v>
      </c>
      <c r="C3" s="673"/>
      <c r="V3" s="672"/>
      <c r="W3" s="672"/>
      <c r="X3" s="672"/>
      <c r="Y3" s="672"/>
      <c r="Z3" s="672"/>
      <c r="AA3" s="672"/>
      <c r="AB3" s="672"/>
      <c r="AC3" s="672"/>
      <c r="AD3" s="672"/>
      <c r="AE3" s="672"/>
      <c r="AF3" s="672"/>
      <c r="AG3" s="672"/>
      <c r="AH3" s="672"/>
      <c r="AI3" s="672"/>
      <c r="AJ3" s="672"/>
      <c r="AK3" s="672"/>
      <c r="AL3" s="672"/>
      <c r="AM3" s="672"/>
      <c r="AN3" s="672"/>
      <c r="AO3" s="672"/>
      <c r="AP3" s="672"/>
      <c r="AQ3" s="672"/>
      <c r="AR3" s="672"/>
      <c r="AS3" s="672"/>
      <c r="AT3" s="672"/>
      <c r="AU3" s="672"/>
      <c r="AV3" s="672"/>
      <c r="AW3" s="672"/>
      <c r="AX3" s="672"/>
      <c r="AY3" s="672"/>
      <c r="AZ3" s="672"/>
      <c r="BA3" s="672"/>
      <c r="BB3" s="672"/>
      <c r="BC3" s="672"/>
      <c r="BD3" s="672"/>
      <c r="BE3" s="672"/>
      <c r="BF3" s="672"/>
      <c r="BG3" s="672"/>
      <c r="BH3" s="672"/>
      <c r="BI3" s="672"/>
      <c r="BJ3" s="672"/>
      <c r="BK3" s="672"/>
      <c r="BL3" s="672"/>
      <c r="BM3" s="672"/>
      <c r="BN3" s="672"/>
      <c r="BO3" s="672"/>
      <c r="BP3" s="672"/>
      <c r="BQ3" s="672"/>
      <c r="BR3" s="672"/>
      <c r="BS3" s="672"/>
      <c r="BT3" s="672"/>
      <c r="BU3" s="672"/>
      <c r="BV3" s="672"/>
    </row>
    <row r="4" spans="1:76" s="646" customFormat="1" ht="15.75" thickBot="1">
      <c r="B4" s="978"/>
      <c r="C4" s="977"/>
      <c r="D4" s="976">
        <v>2000</v>
      </c>
      <c r="E4" s="975">
        <v>2001</v>
      </c>
      <c r="F4" s="975">
        <v>2002</v>
      </c>
      <c r="G4" s="975">
        <v>2003</v>
      </c>
      <c r="H4" s="975">
        <v>2004</v>
      </c>
      <c r="I4" s="975">
        <v>2005</v>
      </c>
      <c r="J4" s="975">
        <v>2006</v>
      </c>
      <c r="K4" s="975">
        <v>2007</v>
      </c>
      <c r="L4" s="975">
        <v>2008</v>
      </c>
      <c r="M4" s="975">
        <v>2009</v>
      </c>
      <c r="N4" s="975">
        <v>2010</v>
      </c>
      <c r="O4" s="975">
        <v>2011</v>
      </c>
      <c r="P4" s="975">
        <v>2012</v>
      </c>
      <c r="Q4" s="975">
        <v>2013</v>
      </c>
      <c r="R4" s="975">
        <v>2014</v>
      </c>
      <c r="S4" s="975">
        <v>2015</v>
      </c>
      <c r="T4" s="975">
        <v>2016</v>
      </c>
      <c r="U4" s="975">
        <v>2017</v>
      </c>
      <c r="V4" s="975">
        <v>2018</v>
      </c>
      <c r="W4" s="975">
        <v>2019</v>
      </c>
      <c r="X4" s="975">
        <v>2020</v>
      </c>
      <c r="Y4" s="975">
        <v>2021</v>
      </c>
      <c r="Z4" s="975">
        <v>2022</v>
      </c>
      <c r="AA4" s="975">
        <v>2023</v>
      </c>
      <c r="AB4" s="975">
        <v>2024</v>
      </c>
      <c r="AC4" s="975">
        <v>2025</v>
      </c>
      <c r="AD4" s="975">
        <v>2026</v>
      </c>
      <c r="AE4" s="975">
        <v>2027</v>
      </c>
      <c r="AF4" s="975">
        <v>2028</v>
      </c>
      <c r="AG4" s="975">
        <v>2029</v>
      </c>
      <c r="AH4" s="975">
        <v>2030</v>
      </c>
      <c r="AI4" s="975">
        <v>2031</v>
      </c>
      <c r="AJ4" s="975">
        <v>2032</v>
      </c>
      <c r="AK4" s="975">
        <v>2033</v>
      </c>
      <c r="AL4" s="975">
        <v>2034</v>
      </c>
      <c r="AM4" s="975">
        <v>2035</v>
      </c>
      <c r="AN4" s="975">
        <v>2036</v>
      </c>
      <c r="AO4" s="975">
        <v>2037</v>
      </c>
      <c r="AP4" s="975">
        <v>2038</v>
      </c>
      <c r="AQ4" s="975">
        <v>2039</v>
      </c>
      <c r="AR4" s="975">
        <v>2040</v>
      </c>
      <c r="AS4" s="975">
        <v>2041</v>
      </c>
      <c r="AT4" s="975">
        <v>2042</v>
      </c>
      <c r="AU4" s="975">
        <v>2043</v>
      </c>
      <c r="AV4" s="975">
        <v>2044</v>
      </c>
      <c r="AW4" s="975">
        <v>2045</v>
      </c>
      <c r="AX4" s="975">
        <v>2046</v>
      </c>
      <c r="AY4" s="975">
        <v>2047</v>
      </c>
      <c r="AZ4" s="975">
        <v>2048</v>
      </c>
      <c r="BA4" s="975">
        <v>2049</v>
      </c>
      <c r="BB4" s="975">
        <v>2050</v>
      </c>
      <c r="BC4" s="975">
        <v>2051</v>
      </c>
      <c r="BD4" s="975">
        <v>2052</v>
      </c>
      <c r="BE4" s="975">
        <v>2053</v>
      </c>
      <c r="BF4" s="975">
        <v>2054</v>
      </c>
      <c r="BG4" s="975">
        <v>2055</v>
      </c>
      <c r="BH4" s="975">
        <v>2056</v>
      </c>
      <c r="BI4" s="975">
        <v>2057</v>
      </c>
      <c r="BJ4" s="975">
        <v>2058</v>
      </c>
      <c r="BK4" s="975">
        <v>2059</v>
      </c>
      <c r="BL4" s="975">
        <v>2060</v>
      </c>
      <c r="BM4" s="975">
        <v>2061</v>
      </c>
      <c r="BN4" s="975">
        <v>2062</v>
      </c>
      <c r="BO4" s="975">
        <v>2063</v>
      </c>
      <c r="BP4" s="975">
        <v>2064</v>
      </c>
      <c r="BQ4" s="975">
        <v>2065</v>
      </c>
      <c r="BR4" s="975">
        <v>2066</v>
      </c>
      <c r="BS4" s="975">
        <v>2067</v>
      </c>
      <c r="BT4" s="975">
        <v>2068</v>
      </c>
      <c r="BU4" s="975">
        <v>2069</v>
      </c>
      <c r="BV4" s="974">
        <v>2070</v>
      </c>
    </row>
    <row r="5" spans="1:76" s="646" customFormat="1" ht="15" customHeight="1">
      <c r="B5" s="1843" t="s">
        <v>143</v>
      </c>
      <c r="C5" s="979" t="s">
        <v>144</v>
      </c>
      <c r="D5" s="973"/>
      <c r="E5" s="972"/>
      <c r="F5" s="972">
        <v>0.11674965211149323</v>
      </c>
      <c r="G5" s="972">
        <v>0.11789391797648244</v>
      </c>
      <c r="H5" s="972">
        <v>0.11879445549318751</v>
      </c>
      <c r="I5" s="972">
        <v>0.12080131604057782</v>
      </c>
      <c r="J5" s="972">
        <v>0.12109156895465158</v>
      </c>
      <c r="K5" s="972">
        <v>0.12251119731123171</v>
      </c>
      <c r="L5" s="972">
        <v>0.12376627463691038</v>
      </c>
      <c r="M5" s="972">
        <v>0.13257657953902008</v>
      </c>
      <c r="N5" s="972">
        <v>0.13295947043542811</v>
      </c>
      <c r="O5" s="972">
        <v>0.13458290331420281</v>
      </c>
      <c r="P5" s="972">
        <v>0.13737798361532785</v>
      </c>
      <c r="Q5" s="972">
        <v>0.13962496034955735</v>
      </c>
      <c r="R5" s="972">
        <v>0.14118616532658962</v>
      </c>
      <c r="S5" s="972">
        <v>0.14000661116834842</v>
      </c>
      <c r="T5" s="972">
        <v>0.14003385971003116</v>
      </c>
      <c r="U5" s="972">
        <v>0.13799508464824442</v>
      </c>
      <c r="V5" s="972">
        <v>0.13733582394233498</v>
      </c>
      <c r="W5" s="972">
        <v>0.13632796484873877</v>
      </c>
      <c r="X5" s="972"/>
      <c r="Y5" s="972"/>
      <c r="Z5" s="972"/>
      <c r="AA5" s="972"/>
      <c r="AB5" s="972"/>
      <c r="AC5" s="972"/>
      <c r="AD5" s="972"/>
      <c r="AE5" s="972"/>
      <c r="AF5" s="972"/>
      <c r="AG5" s="972"/>
      <c r="AH5" s="972"/>
      <c r="AI5" s="972"/>
      <c r="AJ5" s="972"/>
      <c r="AK5" s="972"/>
      <c r="AL5" s="972"/>
      <c r="AM5" s="972"/>
      <c r="AN5" s="972"/>
      <c r="AO5" s="972"/>
      <c r="AP5" s="972"/>
      <c r="AQ5" s="972"/>
      <c r="AR5" s="972"/>
      <c r="AS5" s="972"/>
      <c r="AT5" s="972"/>
      <c r="AU5" s="972"/>
      <c r="AV5" s="972"/>
      <c r="AW5" s="972"/>
      <c r="AX5" s="972"/>
      <c r="AY5" s="972"/>
      <c r="AZ5" s="972"/>
      <c r="BA5" s="972"/>
      <c r="BB5" s="972"/>
      <c r="BC5" s="972"/>
      <c r="BD5" s="972"/>
      <c r="BE5" s="972"/>
      <c r="BF5" s="972"/>
      <c r="BG5" s="972"/>
      <c r="BH5" s="972"/>
      <c r="BI5" s="972"/>
      <c r="BJ5" s="972"/>
      <c r="BK5" s="972"/>
      <c r="BL5" s="972"/>
      <c r="BM5" s="972"/>
      <c r="BN5" s="972"/>
      <c r="BO5" s="972"/>
      <c r="BP5" s="972"/>
      <c r="BQ5" s="972"/>
      <c r="BR5" s="972"/>
      <c r="BS5" s="972"/>
      <c r="BT5" s="972"/>
      <c r="BU5" s="972"/>
      <c r="BV5" s="971"/>
    </row>
    <row r="6" spans="1:76" s="646" customFormat="1">
      <c r="B6" s="1845"/>
      <c r="C6" s="980" t="s">
        <v>424</v>
      </c>
      <c r="D6" s="848"/>
      <c r="E6" s="849"/>
      <c r="F6" s="849"/>
      <c r="G6" s="849"/>
      <c r="H6" s="849"/>
      <c r="I6" s="849"/>
      <c r="J6" s="849"/>
      <c r="K6" s="849"/>
      <c r="L6" s="849"/>
      <c r="M6" s="849"/>
      <c r="N6" s="849"/>
      <c r="O6" s="849"/>
      <c r="P6" s="849"/>
      <c r="Q6" s="849"/>
      <c r="R6" s="849"/>
      <c r="S6" s="849"/>
      <c r="T6" s="849"/>
      <c r="U6" s="849"/>
      <c r="V6" s="849"/>
      <c r="W6" s="849">
        <v>0.13632796484873877</v>
      </c>
      <c r="X6" s="849">
        <v>0.15212720164206101</v>
      </c>
      <c r="Y6" s="849">
        <v>0.14329565716556256</v>
      </c>
      <c r="Z6" s="849">
        <v>0.14031344041215432</v>
      </c>
      <c r="AA6" s="849">
        <v>0.13971921121757652</v>
      </c>
      <c r="AB6" s="849">
        <v>0.13967148238473925</v>
      </c>
      <c r="AC6" s="849">
        <v>0.14043430197072113</v>
      </c>
      <c r="AD6" s="849">
        <v>0.1405455710047932</v>
      </c>
      <c r="AE6" s="849">
        <v>0.14046469927750793</v>
      </c>
      <c r="AF6" s="849">
        <v>0.14031336233503697</v>
      </c>
      <c r="AG6" s="849">
        <v>0.14008990929601567</v>
      </c>
      <c r="AH6" s="849">
        <v>0.13969043962730401</v>
      </c>
      <c r="AI6" s="849">
        <v>0.13917865260478943</v>
      </c>
      <c r="AJ6" s="849">
        <v>0.1385850690702797</v>
      </c>
      <c r="AK6" s="849">
        <v>0.13847542630193804</v>
      </c>
      <c r="AL6" s="849">
        <v>0.13831487398250886</v>
      </c>
      <c r="AM6" s="849">
        <v>0.13809179468284327</v>
      </c>
      <c r="AN6" s="849">
        <v>0.13775869316175401</v>
      </c>
      <c r="AO6" s="849">
        <v>0.13743383360996542</v>
      </c>
      <c r="AP6" s="849">
        <v>0.13703917898053869</v>
      </c>
      <c r="AQ6" s="849">
        <v>0.136509249573492</v>
      </c>
      <c r="AR6" s="849">
        <v>0.13603336097189217</v>
      </c>
      <c r="AS6" s="849">
        <v>0.1355504877409732</v>
      </c>
      <c r="AT6" s="849">
        <v>0.13512523810020635</v>
      </c>
      <c r="AU6" s="849">
        <v>0.13479187479936683</v>
      </c>
      <c r="AV6" s="849">
        <v>0.13444950494789579</v>
      </c>
      <c r="AW6" s="849">
        <v>0.13405978151179343</v>
      </c>
      <c r="AX6" s="849">
        <v>0.13361375919299495</v>
      </c>
      <c r="AY6" s="849">
        <v>0.13316996312845</v>
      </c>
      <c r="AZ6" s="849">
        <v>0.13272058759246572</v>
      </c>
      <c r="BA6" s="849">
        <v>0.13228008511355796</v>
      </c>
      <c r="BB6" s="849">
        <v>0.13204420005937387</v>
      </c>
      <c r="BC6" s="849">
        <v>0.1316659669031994</v>
      </c>
      <c r="BD6" s="849">
        <v>0.13117941403758904</v>
      </c>
      <c r="BE6" s="849">
        <v>0.13067520820878853</v>
      </c>
      <c r="BF6" s="849">
        <v>0.13021709031375564</v>
      </c>
      <c r="BG6" s="849">
        <v>0.1297982088255433</v>
      </c>
      <c r="BH6" s="849">
        <v>0.12938974538055381</v>
      </c>
      <c r="BI6" s="849">
        <v>0.12900318009854106</v>
      </c>
      <c r="BJ6" s="849">
        <v>0.12860066375131798</v>
      </c>
      <c r="BK6" s="849">
        <v>0.12821840697842626</v>
      </c>
      <c r="BL6" s="849">
        <v>0.12787296903708015</v>
      </c>
      <c r="BM6" s="849">
        <v>0.12758584350423621</v>
      </c>
      <c r="BN6" s="849">
        <v>0.12737360319334934</v>
      </c>
      <c r="BO6" s="849">
        <v>0.12718735819129171</v>
      </c>
      <c r="BP6" s="849">
        <v>0.12703565150833729</v>
      </c>
      <c r="BQ6" s="849">
        <v>0.12695228757996763</v>
      </c>
      <c r="BR6" s="849">
        <v>0.1269088305842804</v>
      </c>
      <c r="BS6" s="849">
        <v>0.12689417331100639</v>
      </c>
      <c r="BT6" s="849">
        <v>0.12692915734466875</v>
      </c>
      <c r="BU6" s="849">
        <v>0.12700112527929067</v>
      </c>
      <c r="BV6" s="850">
        <v>0.12712975809300339</v>
      </c>
    </row>
    <row r="7" spans="1:76" s="646" customFormat="1" ht="15.75" thickBot="1">
      <c r="B7" s="1846"/>
      <c r="C7" s="981" t="s">
        <v>423</v>
      </c>
      <c r="D7" s="832"/>
      <c r="E7" s="833"/>
      <c r="F7" s="833"/>
      <c r="G7" s="833"/>
      <c r="H7" s="833"/>
      <c r="I7" s="833"/>
      <c r="J7" s="833"/>
      <c r="K7" s="833"/>
      <c r="L7" s="833"/>
      <c r="M7" s="833"/>
      <c r="N7" s="833"/>
      <c r="O7" s="833"/>
      <c r="P7" s="833"/>
      <c r="Q7" s="833"/>
      <c r="R7" s="833"/>
      <c r="S7" s="833"/>
      <c r="T7" s="833"/>
      <c r="U7" s="833"/>
      <c r="V7" s="833"/>
      <c r="W7" s="833">
        <v>0.13632796484873877</v>
      </c>
      <c r="X7" s="833">
        <v>0.15212720164206101</v>
      </c>
      <c r="Y7" s="833">
        <v>0.14329565716556256</v>
      </c>
      <c r="Z7" s="833">
        <v>0.14031344041215432</v>
      </c>
      <c r="AA7" s="833">
        <v>0.13971921121757652</v>
      </c>
      <c r="AB7" s="833">
        <v>0.13967148238473925</v>
      </c>
      <c r="AC7" s="833">
        <v>0.14043430197072113</v>
      </c>
      <c r="AD7" s="833">
        <v>0.1405455710047932</v>
      </c>
      <c r="AE7" s="833">
        <v>0.14046917803155787</v>
      </c>
      <c r="AF7" s="833">
        <v>0.14033946700318267</v>
      </c>
      <c r="AG7" s="833">
        <v>0.14026949858865581</v>
      </c>
      <c r="AH7" s="833">
        <v>0.13992654330153628</v>
      </c>
      <c r="AI7" s="833">
        <v>0.13947776040911475</v>
      </c>
      <c r="AJ7" s="833">
        <v>0.13893872891980655</v>
      </c>
      <c r="AK7" s="833">
        <v>0.1389298233919668</v>
      </c>
      <c r="AL7" s="833">
        <v>0.1388764000680357</v>
      </c>
      <c r="AM7" s="833">
        <v>0.13875506109116797</v>
      </c>
      <c r="AN7" s="833">
        <v>0.13851854372179839</v>
      </c>
      <c r="AO7" s="833">
        <v>0.13829251557339248</v>
      </c>
      <c r="AP7" s="833">
        <v>0.13797736444810516</v>
      </c>
      <c r="AQ7" s="833">
        <v>0.13749710126089115</v>
      </c>
      <c r="AR7" s="833">
        <v>0.1371031564880249</v>
      </c>
      <c r="AS7" s="833">
        <v>0.13670858529664551</v>
      </c>
      <c r="AT7" s="833">
        <v>0.13635911492121291</v>
      </c>
      <c r="AU7" s="833">
        <v>0.13611278622196493</v>
      </c>
      <c r="AV7" s="833">
        <v>0.13583530897149584</v>
      </c>
      <c r="AW7" s="833">
        <v>0.13551404088565713</v>
      </c>
      <c r="AX7" s="833">
        <v>0.13511787136407383</v>
      </c>
      <c r="AY7" s="833">
        <v>0.13471423271255475</v>
      </c>
      <c r="AZ7" s="833">
        <v>0.13431679750210174</v>
      </c>
      <c r="BA7" s="833">
        <v>0.13391950372180403</v>
      </c>
      <c r="BB7" s="833">
        <v>0.13373232135337604</v>
      </c>
      <c r="BC7" s="833">
        <v>0.13338303784674002</v>
      </c>
      <c r="BD7" s="833">
        <v>0.13291276299393434</v>
      </c>
      <c r="BE7" s="833">
        <v>0.13244034406755198</v>
      </c>
      <c r="BF7" s="833">
        <v>0.13197656554377452</v>
      </c>
      <c r="BG7" s="833">
        <v>0.13156643231097337</v>
      </c>
      <c r="BH7" s="833">
        <v>0.13118882079171068</v>
      </c>
      <c r="BI7" s="833">
        <v>0.13082042615853956</v>
      </c>
      <c r="BJ7" s="833">
        <v>0.13046689436347314</v>
      </c>
      <c r="BK7" s="833">
        <v>0.13007671405476731</v>
      </c>
      <c r="BL7" s="833">
        <v>0.12973926344730788</v>
      </c>
      <c r="BM7" s="833">
        <v>0.12948167668316224</v>
      </c>
      <c r="BN7" s="833">
        <v>0.12927868688957836</v>
      </c>
      <c r="BO7" s="833">
        <v>0.1291021601224569</v>
      </c>
      <c r="BP7" s="833">
        <v>0.12893548778405176</v>
      </c>
      <c r="BQ7" s="833">
        <v>0.12886691112589366</v>
      </c>
      <c r="BR7" s="833">
        <v>0.12884581680460971</v>
      </c>
      <c r="BS7" s="833">
        <v>0.1288575357329646</v>
      </c>
      <c r="BT7" s="833">
        <v>0.12891854667267652</v>
      </c>
      <c r="BU7" s="833">
        <v>0.12902038497446675</v>
      </c>
      <c r="BV7" s="834">
        <v>0.1291633868741684</v>
      </c>
    </row>
    <row r="8" spans="1:76">
      <c r="B8" s="652"/>
      <c r="C8" s="651"/>
      <c r="D8" s="650"/>
      <c r="E8" s="650"/>
      <c r="F8" s="650"/>
      <c r="G8" s="650"/>
      <c r="H8" s="650"/>
      <c r="I8" s="650"/>
      <c r="J8" s="650"/>
      <c r="K8" s="650"/>
      <c r="L8" s="650"/>
      <c r="M8" s="650"/>
      <c r="N8" s="650"/>
      <c r="U8" s="970"/>
      <c r="V8" s="970"/>
      <c r="W8" s="970"/>
      <c r="X8" s="970"/>
      <c r="Y8" s="970"/>
      <c r="Z8" s="970"/>
      <c r="AA8" s="970"/>
      <c r="AB8" s="970"/>
      <c r="AC8" s="970"/>
      <c r="AD8" s="970"/>
      <c r="AE8" s="970"/>
      <c r="AF8" s="970"/>
      <c r="AG8" s="970"/>
      <c r="AH8" s="970"/>
      <c r="AI8" s="970"/>
      <c r="AJ8" s="970"/>
      <c r="AK8" s="970"/>
      <c r="AL8" s="970"/>
      <c r="AM8" s="970"/>
      <c r="AN8" s="970"/>
      <c r="AO8" s="970"/>
      <c r="AP8" s="970"/>
      <c r="AQ8" s="970"/>
      <c r="AR8" s="970"/>
      <c r="AS8" s="970"/>
      <c r="AT8" s="970"/>
      <c r="AU8" s="970"/>
      <c r="AV8" s="970"/>
      <c r="AW8" s="970"/>
      <c r="AX8" s="970"/>
      <c r="AY8" s="970"/>
      <c r="AZ8" s="970"/>
      <c r="BA8" s="970"/>
      <c r="BB8" s="970"/>
      <c r="BC8" s="970"/>
      <c r="BD8" s="970"/>
      <c r="BE8" s="970"/>
      <c r="BF8" s="970"/>
      <c r="BG8" s="970"/>
      <c r="BH8" s="970"/>
      <c r="BI8" s="970"/>
      <c r="BJ8" s="970"/>
      <c r="BK8" s="970"/>
      <c r="BL8" s="970"/>
      <c r="BM8" s="970"/>
      <c r="BN8" s="970"/>
      <c r="BO8" s="970"/>
      <c r="BP8" s="970"/>
      <c r="BQ8" s="970"/>
      <c r="BR8" s="970"/>
      <c r="BS8" s="970"/>
      <c r="BT8" s="970"/>
      <c r="BU8" s="970"/>
      <c r="BV8" s="970"/>
      <c r="BX8" s="969"/>
    </row>
    <row r="22" ht="18" customHeight="1"/>
  </sheetData>
  <mergeCells count="1">
    <mergeCell ref="B5:B7"/>
  </mergeCells>
  <hyperlinks>
    <hyperlink ref="B3" location="SOMMAIRE!A1" display="Retour au sommaire"/>
  </hyperlinks>
  <pageMargins left="0.7" right="0.7" top="0.75" bottom="0.75" header="0.3" footer="0.3"/>
  <pageSetup paperSize="9" orientation="portrait"/>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V35"/>
  <sheetViews>
    <sheetView workbookViewId="0">
      <selection activeCell="B3" sqref="B3"/>
    </sheetView>
  </sheetViews>
  <sheetFormatPr baseColWidth="10" defaultColWidth="10.85546875" defaultRowHeight="15"/>
  <cols>
    <col min="1" max="1" width="10.85546875" style="645"/>
    <col min="2" max="2" width="17.42578125" style="645" customWidth="1"/>
    <col min="3" max="3" width="13" style="645" customWidth="1"/>
    <col min="4" max="74" width="6.85546875" style="645" customWidth="1"/>
    <col min="75" max="16384" width="10.85546875" style="645"/>
  </cols>
  <sheetData>
    <row r="1" spans="1:74" ht="15.75">
      <c r="A1" s="675" t="s">
        <v>561</v>
      </c>
    </row>
    <row r="2" spans="1:74" ht="15.75">
      <c r="B2" s="674"/>
    </row>
    <row r="3" spans="1:74" s="646" customFormat="1" ht="15.75" thickBot="1">
      <c r="B3" s="1722" t="s">
        <v>763</v>
      </c>
      <c r="C3" s="673"/>
      <c r="V3" s="672"/>
    </row>
    <row r="4" spans="1:74" s="653" customFormat="1" ht="15.75" thickBot="1">
      <c r="B4" s="1781"/>
      <c r="C4" s="1850"/>
      <c r="D4" s="671">
        <v>2000</v>
      </c>
      <c r="E4" s="670">
        <v>2001</v>
      </c>
      <c r="F4" s="670">
        <v>2002</v>
      </c>
      <c r="G4" s="670">
        <v>2003</v>
      </c>
      <c r="H4" s="670">
        <v>2004</v>
      </c>
      <c r="I4" s="670">
        <v>2005</v>
      </c>
      <c r="J4" s="670">
        <v>2006</v>
      </c>
      <c r="K4" s="670">
        <v>2007</v>
      </c>
      <c r="L4" s="670">
        <v>2008</v>
      </c>
      <c r="M4" s="670">
        <v>2009</v>
      </c>
      <c r="N4" s="670">
        <v>2010</v>
      </c>
      <c r="O4" s="670">
        <v>2011</v>
      </c>
      <c r="P4" s="670">
        <v>2012</v>
      </c>
      <c r="Q4" s="670">
        <v>2013</v>
      </c>
      <c r="R4" s="670">
        <v>2014</v>
      </c>
      <c r="S4" s="670">
        <v>2015</v>
      </c>
      <c r="T4" s="670">
        <v>2016</v>
      </c>
      <c r="U4" s="670">
        <v>2017</v>
      </c>
      <c r="V4" s="670">
        <v>2018</v>
      </c>
      <c r="W4" s="670">
        <v>2019</v>
      </c>
      <c r="X4" s="670">
        <v>2020</v>
      </c>
      <c r="Y4" s="670">
        <v>2021</v>
      </c>
      <c r="Z4" s="670">
        <v>2022</v>
      </c>
      <c r="AA4" s="670">
        <v>2023</v>
      </c>
      <c r="AB4" s="670">
        <v>2024</v>
      </c>
      <c r="AC4" s="670">
        <v>2025</v>
      </c>
      <c r="AD4" s="670">
        <v>2026</v>
      </c>
      <c r="AE4" s="670">
        <v>2027</v>
      </c>
      <c r="AF4" s="670">
        <v>2028</v>
      </c>
      <c r="AG4" s="670">
        <v>2029</v>
      </c>
      <c r="AH4" s="670">
        <v>2030</v>
      </c>
      <c r="AI4" s="670">
        <v>2031</v>
      </c>
      <c r="AJ4" s="670">
        <v>2032</v>
      </c>
      <c r="AK4" s="670">
        <v>2033</v>
      </c>
      <c r="AL4" s="670">
        <v>2034</v>
      </c>
      <c r="AM4" s="670">
        <v>2035</v>
      </c>
      <c r="AN4" s="670">
        <v>2036</v>
      </c>
      <c r="AO4" s="670">
        <v>2037</v>
      </c>
      <c r="AP4" s="670">
        <v>2038</v>
      </c>
      <c r="AQ4" s="670">
        <v>2039</v>
      </c>
      <c r="AR4" s="670">
        <v>2040</v>
      </c>
      <c r="AS4" s="670">
        <v>2041</v>
      </c>
      <c r="AT4" s="670">
        <v>2042</v>
      </c>
      <c r="AU4" s="670">
        <v>2043</v>
      </c>
      <c r="AV4" s="670">
        <v>2044</v>
      </c>
      <c r="AW4" s="670">
        <v>2045</v>
      </c>
      <c r="AX4" s="670">
        <v>2046</v>
      </c>
      <c r="AY4" s="670">
        <v>2047</v>
      </c>
      <c r="AZ4" s="670">
        <v>2048</v>
      </c>
      <c r="BA4" s="670">
        <v>2049</v>
      </c>
      <c r="BB4" s="670">
        <v>2050</v>
      </c>
      <c r="BC4" s="670">
        <v>2051</v>
      </c>
      <c r="BD4" s="670">
        <v>2052</v>
      </c>
      <c r="BE4" s="670">
        <v>2053</v>
      </c>
      <c r="BF4" s="670">
        <v>2054</v>
      </c>
      <c r="BG4" s="670">
        <v>2055</v>
      </c>
      <c r="BH4" s="670">
        <v>2056</v>
      </c>
      <c r="BI4" s="670">
        <v>2057</v>
      </c>
      <c r="BJ4" s="670">
        <v>2058</v>
      </c>
      <c r="BK4" s="670">
        <v>2059</v>
      </c>
      <c r="BL4" s="670">
        <v>2060</v>
      </c>
      <c r="BM4" s="670">
        <v>2061</v>
      </c>
      <c r="BN4" s="670">
        <v>2062</v>
      </c>
      <c r="BO4" s="670">
        <v>2063</v>
      </c>
      <c r="BP4" s="670">
        <v>2064</v>
      </c>
      <c r="BQ4" s="670">
        <v>2065</v>
      </c>
      <c r="BR4" s="670">
        <v>2066</v>
      </c>
      <c r="BS4" s="670">
        <v>2067</v>
      </c>
      <c r="BT4" s="670">
        <v>2068</v>
      </c>
      <c r="BU4" s="670">
        <v>2069</v>
      </c>
      <c r="BV4" s="669">
        <v>2070</v>
      </c>
    </row>
    <row r="5" spans="1:74" s="653" customFormat="1" ht="15" customHeight="1">
      <c r="B5" s="1784" t="s">
        <v>121</v>
      </c>
      <c r="C5" s="668" t="s">
        <v>122</v>
      </c>
      <c r="D5" s="667"/>
      <c r="E5" s="665"/>
      <c r="F5" s="665"/>
      <c r="G5" s="665"/>
      <c r="H5" s="665"/>
      <c r="I5" s="665"/>
      <c r="J5" s="665"/>
      <c r="K5" s="665"/>
      <c r="L5" s="665"/>
      <c r="M5" s="665"/>
      <c r="N5" s="665"/>
      <c r="O5" s="665"/>
      <c r="P5" s="665"/>
      <c r="Q5" s="665"/>
      <c r="R5" s="665"/>
      <c r="S5" s="665">
        <v>-1.5415577032118821E-2</v>
      </c>
      <c r="T5" s="665">
        <v>-1.545976564612439E-2</v>
      </c>
      <c r="U5" s="665">
        <v>-5.3332707557082193E-3</v>
      </c>
      <c r="V5" s="665">
        <v>0</v>
      </c>
      <c r="W5" s="665">
        <v>3.0000000000000001E-3</v>
      </c>
      <c r="X5" s="665"/>
      <c r="Y5" s="665"/>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5"/>
      <c r="BA5" s="665"/>
      <c r="BB5" s="665"/>
      <c r="BC5" s="665"/>
      <c r="BD5" s="665"/>
      <c r="BE5" s="665"/>
      <c r="BF5" s="665"/>
      <c r="BG5" s="665"/>
      <c r="BH5" s="665"/>
      <c r="BI5" s="665"/>
      <c r="BJ5" s="665"/>
      <c r="BK5" s="665"/>
      <c r="BL5" s="666"/>
      <c r="BM5" s="666"/>
      <c r="BN5" s="666"/>
      <c r="BO5" s="666"/>
      <c r="BP5" s="666"/>
      <c r="BQ5" s="666"/>
      <c r="BR5" s="666"/>
      <c r="BS5" s="666"/>
      <c r="BT5" s="665"/>
      <c r="BU5" s="665"/>
      <c r="BV5" s="664"/>
    </row>
    <row r="6" spans="1:74" s="653" customFormat="1">
      <c r="B6" s="1785"/>
      <c r="C6" s="663">
        <v>1.7999999999999999E-2</v>
      </c>
      <c r="D6" s="662"/>
      <c r="E6" s="660"/>
      <c r="F6" s="660"/>
      <c r="G6" s="660"/>
      <c r="H6" s="660"/>
      <c r="I6" s="660"/>
      <c r="J6" s="660"/>
      <c r="K6" s="660"/>
      <c r="L6" s="660"/>
      <c r="M6" s="660"/>
      <c r="N6" s="660"/>
      <c r="O6" s="660"/>
      <c r="P6" s="660"/>
      <c r="Q6" s="660"/>
      <c r="R6" s="660"/>
      <c r="S6" s="660"/>
      <c r="T6" s="660"/>
      <c r="U6" s="660"/>
      <c r="V6" s="660"/>
      <c r="W6" s="660">
        <v>3.0000000000000001E-3</v>
      </c>
      <c r="X6" s="660">
        <v>-9.4E-2</v>
      </c>
      <c r="Y6" s="660">
        <v>-2.7E-2</v>
      </c>
      <c r="Z6" s="660">
        <v>-7.0000000000000001E-3</v>
      </c>
      <c r="AA6" s="660">
        <v>-1E-3</v>
      </c>
      <c r="AB6" s="660">
        <v>0</v>
      </c>
      <c r="AC6" s="660">
        <v>0</v>
      </c>
      <c r="AD6" s="660">
        <v>-9.8280098280056905E-5</v>
      </c>
      <c r="AE6" s="660">
        <v>-1.9643477776376539E-4</v>
      </c>
      <c r="AF6" s="660">
        <v>-3.9255160107143361E-4</v>
      </c>
      <c r="AG6" s="660">
        <v>-5.8841864298342372E-4</v>
      </c>
      <c r="AH6" s="660">
        <v>0</v>
      </c>
      <c r="AI6" s="660">
        <v>0</v>
      </c>
      <c r="AJ6" s="660">
        <v>0</v>
      </c>
      <c r="AK6" s="660">
        <v>0</v>
      </c>
      <c r="AL6" s="660">
        <v>0</v>
      </c>
      <c r="AM6" s="660">
        <v>0</v>
      </c>
      <c r="AN6" s="660">
        <v>0</v>
      </c>
      <c r="AO6" s="660">
        <v>0</v>
      </c>
      <c r="AP6" s="660">
        <v>0</v>
      </c>
      <c r="AQ6" s="660">
        <v>0</v>
      </c>
      <c r="AR6" s="660">
        <v>0</v>
      </c>
      <c r="AS6" s="660">
        <v>0</v>
      </c>
      <c r="AT6" s="660">
        <v>0</v>
      </c>
      <c r="AU6" s="660">
        <v>0</v>
      </c>
      <c r="AV6" s="660">
        <v>0</v>
      </c>
      <c r="AW6" s="660">
        <v>0</v>
      </c>
      <c r="AX6" s="660">
        <v>0</v>
      </c>
      <c r="AY6" s="660">
        <v>0</v>
      </c>
      <c r="AZ6" s="660">
        <v>0</v>
      </c>
      <c r="BA6" s="660">
        <v>0</v>
      </c>
      <c r="BB6" s="660">
        <v>0</v>
      </c>
      <c r="BC6" s="660">
        <v>0</v>
      </c>
      <c r="BD6" s="660">
        <v>0</v>
      </c>
      <c r="BE6" s="660">
        <v>0</v>
      </c>
      <c r="BF6" s="660">
        <v>0</v>
      </c>
      <c r="BG6" s="660">
        <v>0</v>
      </c>
      <c r="BH6" s="660">
        <v>0</v>
      </c>
      <c r="BI6" s="660">
        <v>0</v>
      </c>
      <c r="BJ6" s="660">
        <v>0</v>
      </c>
      <c r="BK6" s="660">
        <v>0</v>
      </c>
      <c r="BL6" s="661">
        <v>0</v>
      </c>
      <c r="BM6" s="661">
        <v>0</v>
      </c>
      <c r="BN6" s="661">
        <v>0</v>
      </c>
      <c r="BO6" s="661">
        <v>0</v>
      </c>
      <c r="BP6" s="661">
        <v>0</v>
      </c>
      <c r="BQ6" s="661">
        <v>0</v>
      </c>
      <c r="BR6" s="661">
        <v>0</v>
      </c>
      <c r="BS6" s="661">
        <v>0</v>
      </c>
      <c r="BT6" s="660">
        <v>0</v>
      </c>
      <c r="BU6" s="660">
        <v>0</v>
      </c>
      <c r="BV6" s="659">
        <v>0</v>
      </c>
    </row>
    <row r="7" spans="1:74" s="653" customFormat="1">
      <c r="B7" s="1785"/>
      <c r="C7" s="663">
        <v>1.4999999999999999E-2</v>
      </c>
      <c r="D7" s="662"/>
      <c r="E7" s="660"/>
      <c r="F7" s="660"/>
      <c r="G7" s="660"/>
      <c r="H7" s="660"/>
      <c r="I7" s="660"/>
      <c r="J7" s="660"/>
      <c r="K7" s="660"/>
      <c r="L7" s="660"/>
      <c r="M7" s="660"/>
      <c r="N7" s="660"/>
      <c r="O7" s="660"/>
      <c r="P7" s="660"/>
      <c r="Q7" s="660"/>
      <c r="R7" s="660"/>
      <c r="S7" s="660"/>
      <c r="T7" s="660"/>
      <c r="U7" s="660"/>
      <c r="V7" s="660"/>
      <c r="W7" s="660">
        <v>3.0000000000000001E-3</v>
      </c>
      <c r="X7" s="660">
        <v>-9.4E-2</v>
      </c>
      <c r="Y7" s="660">
        <v>-2.7E-2</v>
      </c>
      <c r="Z7" s="660">
        <v>-7.0000000000000001E-3</v>
      </c>
      <c r="AA7" s="660">
        <v>-1E-3</v>
      </c>
      <c r="AB7" s="660">
        <v>0</v>
      </c>
      <c r="AC7" s="660">
        <v>0</v>
      </c>
      <c r="AD7" s="660">
        <v>-9.832841691226335E-5</v>
      </c>
      <c r="AE7" s="660">
        <v>-1.9656988592231528E-4</v>
      </c>
      <c r="AF7" s="660">
        <v>-2.9475346935692315E-4</v>
      </c>
      <c r="AG7" s="660">
        <v>-3.9286959915685316E-4</v>
      </c>
      <c r="AH7" s="660">
        <v>0</v>
      </c>
      <c r="AI7" s="660">
        <v>0</v>
      </c>
      <c r="AJ7" s="660">
        <v>0</v>
      </c>
      <c r="AK7" s="660">
        <v>0</v>
      </c>
      <c r="AL7" s="660">
        <v>0</v>
      </c>
      <c r="AM7" s="660">
        <v>0</v>
      </c>
      <c r="AN7" s="660">
        <v>0</v>
      </c>
      <c r="AO7" s="660">
        <v>0</v>
      </c>
      <c r="AP7" s="660">
        <v>0</v>
      </c>
      <c r="AQ7" s="660">
        <v>0</v>
      </c>
      <c r="AR7" s="660">
        <v>0</v>
      </c>
      <c r="AS7" s="660">
        <v>0</v>
      </c>
      <c r="AT7" s="660">
        <v>0</v>
      </c>
      <c r="AU7" s="660">
        <v>0</v>
      </c>
      <c r="AV7" s="660">
        <v>0</v>
      </c>
      <c r="AW7" s="660">
        <v>0</v>
      </c>
      <c r="AX7" s="660">
        <v>0</v>
      </c>
      <c r="AY7" s="660">
        <v>0</v>
      </c>
      <c r="AZ7" s="660">
        <v>0</v>
      </c>
      <c r="BA7" s="660">
        <v>0</v>
      </c>
      <c r="BB7" s="660">
        <v>0</v>
      </c>
      <c r="BC7" s="660">
        <v>0</v>
      </c>
      <c r="BD7" s="660">
        <v>0</v>
      </c>
      <c r="BE7" s="660">
        <v>0</v>
      </c>
      <c r="BF7" s="660">
        <v>0</v>
      </c>
      <c r="BG7" s="660">
        <v>0</v>
      </c>
      <c r="BH7" s="660">
        <v>0</v>
      </c>
      <c r="BI7" s="660">
        <v>0</v>
      </c>
      <c r="BJ7" s="660">
        <v>0</v>
      </c>
      <c r="BK7" s="660">
        <v>0</v>
      </c>
      <c r="BL7" s="661">
        <v>0</v>
      </c>
      <c r="BM7" s="661">
        <v>0</v>
      </c>
      <c r="BN7" s="661">
        <v>0</v>
      </c>
      <c r="BO7" s="661">
        <v>0</v>
      </c>
      <c r="BP7" s="661">
        <v>0</v>
      </c>
      <c r="BQ7" s="661">
        <v>0</v>
      </c>
      <c r="BR7" s="661">
        <v>0</v>
      </c>
      <c r="BS7" s="661">
        <v>0</v>
      </c>
      <c r="BT7" s="660">
        <v>0</v>
      </c>
      <c r="BU7" s="660">
        <v>0</v>
      </c>
      <c r="BV7" s="659">
        <v>0</v>
      </c>
    </row>
    <row r="8" spans="1:74" s="653" customFormat="1">
      <c r="B8" s="1785"/>
      <c r="C8" s="663">
        <v>1.2999999999999999E-2</v>
      </c>
      <c r="D8" s="662"/>
      <c r="E8" s="660"/>
      <c r="F8" s="660"/>
      <c r="G8" s="660"/>
      <c r="H8" s="660"/>
      <c r="I8" s="660"/>
      <c r="J8" s="660"/>
      <c r="K8" s="660"/>
      <c r="L8" s="660"/>
      <c r="M8" s="660"/>
      <c r="N8" s="660"/>
      <c r="O8" s="660"/>
      <c r="P8" s="660"/>
      <c r="Q8" s="660"/>
      <c r="R8" s="660"/>
      <c r="S8" s="660"/>
      <c r="T8" s="660"/>
      <c r="U8" s="660"/>
      <c r="V8" s="660"/>
      <c r="W8" s="660">
        <v>3.0000000000000001E-3</v>
      </c>
      <c r="X8" s="660">
        <v>-9.4E-2</v>
      </c>
      <c r="Y8" s="660">
        <v>-2.7E-2</v>
      </c>
      <c r="Z8" s="660">
        <v>-7.0000000000000001E-3</v>
      </c>
      <c r="AA8" s="660">
        <v>-1E-3</v>
      </c>
      <c r="AB8" s="660">
        <v>0</v>
      </c>
      <c r="AC8" s="660">
        <v>0</v>
      </c>
      <c r="AD8" s="660">
        <v>-1.9669551534229335E-4</v>
      </c>
      <c r="AE8" s="660">
        <v>-2.9498526214577492E-4</v>
      </c>
      <c r="AF8" s="660">
        <v>-3.9324602632295758E-4</v>
      </c>
      <c r="AG8" s="660">
        <v>-4.9145851934462303E-4</v>
      </c>
      <c r="AH8" s="660">
        <v>0</v>
      </c>
      <c r="AI8" s="660">
        <v>0</v>
      </c>
      <c r="AJ8" s="660">
        <v>0</v>
      </c>
      <c r="AK8" s="660">
        <v>0</v>
      </c>
      <c r="AL8" s="660">
        <v>0</v>
      </c>
      <c r="AM8" s="660">
        <v>0</v>
      </c>
      <c r="AN8" s="660">
        <v>0</v>
      </c>
      <c r="AO8" s="660">
        <v>0</v>
      </c>
      <c r="AP8" s="660">
        <v>0</v>
      </c>
      <c r="AQ8" s="660">
        <v>0</v>
      </c>
      <c r="AR8" s="660">
        <v>0</v>
      </c>
      <c r="AS8" s="660">
        <v>0</v>
      </c>
      <c r="AT8" s="660">
        <v>0</v>
      </c>
      <c r="AU8" s="660">
        <v>0</v>
      </c>
      <c r="AV8" s="660">
        <v>0</v>
      </c>
      <c r="AW8" s="660">
        <v>0</v>
      </c>
      <c r="AX8" s="660">
        <v>0</v>
      </c>
      <c r="AY8" s="660">
        <v>0</v>
      </c>
      <c r="AZ8" s="660">
        <v>0</v>
      </c>
      <c r="BA8" s="660">
        <v>0</v>
      </c>
      <c r="BB8" s="660">
        <v>0</v>
      </c>
      <c r="BC8" s="660">
        <v>0</v>
      </c>
      <c r="BD8" s="660">
        <v>0</v>
      </c>
      <c r="BE8" s="660">
        <v>0</v>
      </c>
      <c r="BF8" s="660">
        <v>0</v>
      </c>
      <c r="BG8" s="660">
        <v>0</v>
      </c>
      <c r="BH8" s="660">
        <v>0</v>
      </c>
      <c r="BI8" s="660">
        <v>0</v>
      </c>
      <c r="BJ8" s="660">
        <v>0</v>
      </c>
      <c r="BK8" s="660">
        <v>0</v>
      </c>
      <c r="BL8" s="661">
        <v>0</v>
      </c>
      <c r="BM8" s="661">
        <v>0</v>
      </c>
      <c r="BN8" s="661">
        <v>0</v>
      </c>
      <c r="BO8" s="661">
        <v>0</v>
      </c>
      <c r="BP8" s="661">
        <v>0</v>
      </c>
      <c r="BQ8" s="661">
        <v>0</v>
      </c>
      <c r="BR8" s="661">
        <v>0</v>
      </c>
      <c r="BS8" s="661">
        <v>0</v>
      </c>
      <c r="BT8" s="660">
        <v>0</v>
      </c>
      <c r="BU8" s="660">
        <v>0</v>
      </c>
      <c r="BV8" s="659">
        <v>0</v>
      </c>
    </row>
    <row r="9" spans="1:74" s="653" customFormat="1" ht="15.75" thickBot="1">
      <c r="B9" s="1786"/>
      <c r="C9" s="658">
        <v>0.01</v>
      </c>
      <c r="D9" s="657"/>
      <c r="E9" s="655"/>
      <c r="F9" s="655"/>
      <c r="G9" s="655"/>
      <c r="H9" s="655"/>
      <c r="I9" s="655"/>
      <c r="J9" s="655"/>
      <c r="K9" s="655"/>
      <c r="L9" s="655"/>
      <c r="M9" s="655"/>
      <c r="N9" s="655"/>
      <c r="O9" s="655"/>
      <c r="P9" s="655"/>
      <c r="Q9" s="655"/>
      <c r="R9" s="655"/>
      <c r="S9" s="655"/>
      <c r="T9" s="655"/>
      <c r="U9" s="655"/>
      <c r="V9" s="655"/>
      <c r="W9" s="655">
        <v>3.0000000000000001E-3</v>
      </c>
      <c r="X9" s="655">
        <v>-9.4E-2</v>
      </c>
      <c r="Y9" s="655">
        <v>-2.7E-2</v>
      </c>
      <c r="Z9" s="655">
        <v>-7.0000000000000001E-3</v>
      </c>
      <c r="AA9" s="655">
        <v>-1E-3</v>
      </c>
      <c r="AB9" s="655">
        <v>0</v>
      </c>
      <c r="AC9" s="655">
        <v>0</v>
      </c>
      <c r="AD9" s="655">
        <v>-9.8396142870993408E-5</v>
      </c>
      <c r="AE9" s="655">
        <v>-1.9677292404551849E-4</v>
      </c>
      <c r="AF9" s="655">
        <v>-2.9516906882198768E-4</v>
      </c>
      <c r="AG9" s="655">
        <v>-4.9194199096180835E-4</v>
      </c>
      <c r="AH9" s="655">
        <v>0</v>
      </c>
      <c r="AI9" s="655">
        <v>0</v>
      </c>
      <c r="AJ9" s="655">
        <v>0</v>
      </c>
      <c r="AK9" s="655">
        <v>0</v>
      </c>
      <c r="AL9" s="655">
        <v>0</v>
      </c>
      <c r="AM9" s="655">
        <v>0</v>
      </c>
      <c r="AN9" s="655">
        <v>0</v>
      </c>
      <c r="AO9" s="655">
        <v>0</v>
      </c>
      <c r="AP9" s="655">
        <v>0</v>
      </c>
      <c r="AQ9" s="655">
        <v>0</v>
      </c>
      <c r="AR9" s="655">
        <v>0</v>
      </c>
      <c r="AS9" s="655">
        <v>0</v>
      </c>
      <c r="AT9" s="655">
        <v>0</v>
      </c>
      <c r="AU9" s="655">
        <v>0</v>
      </c>
      <c r="AV9" s="655">
        <v>0</v>
      </c>
      <c r="AW9" s="655">
        <v>0</v>
      </c>
      <c r="AX9" s="655">
        <v>0</v>
      </c>
      <c r="AY9" s="655">
        <v>0</v>
      </c>
      <c r="AZ9" s="655">
        <v>0</v>
      </c>
      <c r="BA9" s="655">
        <v>0</v>
      </c>
      <c r="BB9" s="655">
        <v>0</v>
      </c>
      <c r="BC9" s="655">
        <v>0</v>
      </c>
      <c r="BD9" s="655">
        <v>0</v>
      </c>
      <c r="BE9" s="655">
        <v>0</v>
      </c>
      <c r="BF9" s="655">
        <v>0</v>
      </c>
      <c r="BG9" s="655">
        <v>0</v>
      </c>
      <c r="BH9" s="655">
        <v>0</v>
      </c>
      <c r="BI9" s="655">
        <v>0</v>
      </c>
      <c r="BJ9" s="655">
        <v>0</v>
      </c>
      <c r="BK9" s="655">
        <v>0</v>
      </c>
      <c r="BL9" s="656">
        <v>0</v>
      </c>
      <c r="BM9" s="656">
        <v>0</v>
      </c>
      <c r="BN9" s="656">
        <v>0</v>
      </c>
      <c r="BO9" s="656">
        <v>0</v>
      </c>
      <c r="BP9" s="656">
        <v>0</v>
      </c>
      <c r="BQ9" s="656">
        <v>0</v>
      </c>
      <c r="BR9" s="656">
        <v>0</v>
      </c>
      <c r="BS9" s="656">
        <v>0</v>
      </c>
      <c r="BT9" s="655">
        <v>0</v>
      </c>
      <c r="BU9" s="655">
        <v>0</v>
      </c>
      <c r="BV9" s="654">
        <v>0</v>
      </c>
    </row>
    <row r="10" spans="1:74">
      <c r="B10" s="652"/>
      <c r="C10" s="651"/>
      <c r="D10" s="650"/>
      <c r="E10" s="650"/>
      <c r="F10" s="650"/>
      <c r="G10" s="650"/>
      <c r="H10" s="650"/>
      <c r="I10" s="650"/>
      <c r="J10" s="650"/>
      <c r="K10" s="650"/>
      <c r="L10" s="650"/>
      <c r="M10" s="650"/>
      <c r="N10" s="650"/>
      <c r="U10" s="649"/>
      <c r="V10" s="649"/>
    </row>
    <row r="11" spans="1:74">
      <c r="B11" s="652"/>
      <c r="C11" s="651"/>
      <c r="D11" s="650"/>
      <c r="E11" s="650"/>
      <c r="F11" s="650"/>
      <c r="G11" s="650"/>
      <c r="H11" s="650"/>
      <c r="I11" s="650"/>
      <c r="J11" s="650"/>
      <c r="K11" s="650"/>
      <c r="L11" s="650"/>
      <c r="M11" s="650"/>
      <c r="N11" s="650"/>
      <c r="U11" s="648"/>
      <c r="V11" s="648"/>
      <c r="W11" s="648"/>
      <c r="X11" s="648"/>
      <c r="Y11" s="648"/>
      <c r="Z11" s="648"/>
      <c r="AA11" s="648"/>
      <c r="AB11" s="648"/>
      <c r="AC11" s="648"/>
      <c r="AD11" s="648"/>
      <c r="AE11" s="648"/>
      <c r="AF11" s="648"/>
      <c r="AG11" s="648"/>
      <c r="AH11" s="648"/>
      <c r="AI11" s="648"/>
      <c r="AJ11" s="648"/>
      <c r="AK11" s="648"/>
      <c r="AL11" s="648"/>
      <c r="AM11" s="648"/>
      <c r="AN11" s="648"/>
      <c r="AO11" s="648"/>
      <c r="AP11" s="648"/>
      <c r="AQ11" s="648"/>
      <c r="AR11" s="648"/>
      <c r="AS11" s="648"/>
      <c r="AT11" s="648"/>
      <c r="AU11" s="648"/>
      <c r="AV11" s="648"/>
      <c r="AW11" s="648"/>
      <c r="AX11" s="648"/>
      <c r="AY11" s="648"/>
      <c r="AZ11" s="648"/>
      <c r="BA11" s="648"/>
      <c r="BB11" s="648"/>
      <c r="BC11" s="648"/>
      <c r="BD11" s="648"/>
      <c r="BE11" s="648"/>
      <c r="BF11" s="648"/>
      <c r="BG11" s="648"/>
      <c r="BH11" s="648"/>
      <c r="BI11" s="648"/>
      <c r="BJ11" s="648"/>
      <c r="BK11" s="648"/>
      <c r="BL11" s="648"/>
      <c r="BM11" s="648"/>
      <c r="BN11" s="648"/>
      <c r="BO11" s="648"/>
      <c r="BP11" s="648"/>
      <c r="BQ11" s="648"/>
      <c r="BR11" s="648"/>
      <c r="BS11" s="648"/>
      <c r="BT11" s="648"/>
      <c r="BU11" s="648"/>
      <c r="BV11" s="648"/>
    </row>
    <row r="12" spans="1:74">
      <c r="B12" s="652"/>
      <c r="C12" s="651"/>
      <c r="D12" s="650"/>
      <c r="E12" s="650"/>
      <c r="F12" s="650"/>
      <c r="G12" s="650"/>
      <c r="H12" s="650"/>
      <c r="I12" s="650"/>
      <c r="J12" s="650"/>
      <c r="K12" s="650"/>
      <c r="L12" s="650"/>
      <c r="M12" s="650"/>
      <c r="N12" s="650"/>
      <c r="R12" s="648"/>
      <c r="S12" s="648"/>
      <c r="U12" s="648"/>
      <c r="V12" s="648"/>
      <c r="W12" s="648"/>
      <c r="X12" s="648"/>
      <c r="Y12" s="648"/>
      <c r="Z12" s="648"/>
      <c r="AA12" s="648"/>
      <c r="AB12" s="648"/>
      <c r="AC12" s="648"/>
      <c r="AD12" s="648"/>
      <c r="AE12" s="648"/>
      <c r="AF12" s="648"/>
      <c r="AG12" s="648"/>
      <c r="AH12" s="648"/>
      <c r="AI12" s="648"/>
      <c r="AJ12" s="648"/>
      <c r="AK12" s="648"/>
      <c r="AL12" s="648"/>
      <c r="AM12" s="648"/>
      <c r="AN12" s="648"/>
      <c r="AO12" s="648"/>
      <c r="AP12" s="648"/>
      <c r="AQ12" s="648"/>
      <c r="AR12" s="648"/>
      <c r="AS12" s="648"/>
      <c r="AT12" s="648"/>
      <c r="AU12" s="648"/>
      <c r="AV12" s="648"/>
      <c r="AW12" s="648"/>
      <c r="AX12" s="648"/>
      <c r="AY12" s="648"/>
      <c r="AZ12" s="648"/>
      <c r="BA12" s="648"/>
      <c r="BB12" s="648"/>
      <c r="BC12" s="648"/>
      <c r="BD12" s="648"/>
      <c r="BE12" s="648"/>
      <c r="BF12" s="648"/>
      <c r="BG12" s="648"/>
      <c r="BH12" s="648"/>
      <c r="BI12" s="648"/>
      <c r="BJ12" s="648"/>
      <c r="BK12" s="648"/>
      <c r="BL12" s="648"/>
      <c r="BM12" s="648"/>
      <c r="BN12" s="648"/>
      <c r="BO12" s="648"/>
      <c r="BP12" s="648"/>
      <c r="BQ12" s="648"/>
      <c r="BR12" s="648"/>
      <c r="BS12" s="648"/>
      <c r="BT12" s="648"/>
      <c r="BU12" s="648"/>
      <c r="BV12" s="648"/>
    </row>
    <row r="13" spans="1:74">
      <c r="B13" s="652"/>
      <c r="C13" s="651"/>
      <c r="D13" s="650"/>
      <c r="E13" s="650"/>
      <c r="F13" s="650"/>
      <c r="G13" s="650"/>
      <c r="H13" s="650"/>
      <c r="I13" s="650"/>
      <c r="J13" s="650"/>
      <c r="K13" s="650"/>
      <c r="L13" s="650"/>
      <c r="M13" s="650"/>
      <c r="N13" s="650"/>
      <c r="Q13" s="649"/>
      <c r="R13" s="648"/>
      <c r="S13" s="648"/>
      <c r="U13" s="648"/>
      <c r="V13" s="648"/>
      <c r="W13" s="648"/>
      <c r="X13" s="648"/>
      <c r="Y13" s="648"/>
      <c r="Z13" s="648"/>
      <c r="AA13" s="648"/>
      <c r="AB13" s="648"/>
      <c r="AC13" s="648"/>
      <c r="AD13" s="648"/>
      <c r="AE13" s="648"/>
      <c r="AF13" s="648"/>
      <c r="AG13" s="648"/>
      <c r="AH13" s="648"/>
      <c r="AI13" s="648"/>
      <c r="AJ13" s="648"/>
      <c r="AK13" s="648"/>
      <c r="AL13" s="648"/>
      <c r="AM13" s="648"/>
      <c r="AN13" s="648"/>
      <c r="AO13" s="648"/>
      <c r="AP13" s="648"/>
      <c r="AQ13" s="648"/>
      <c r="AR13" s="648"/>
      <c r="AS13" s="648"/>
      <c r="AT13" s="648"/>
      <c r="AU13" s="648"/>
      <c r="AV13" s="648"/>
      <c r="AW13" s="648"/>
      <c r="AX13" s="648"/>
      <c r="AY13" s="648"/>
      <c r="AZ13" s="648"/>
      <c r="BA13" s="648"/>
      <c r="BB13" s="648"/>
      <c r="BC13" s="648"/>
      <c r="BD13" s="648"/>
      <c r="BE13" s="648"/>
      <c r="BF13" s="648"/>
      <c r="BG13" s="648"/>
      <c r="BH13" s="648"/>
      <c r="BI13" s="648"/>
      <c r="BJ13" s="648"/>
      <c r="BK13" s="648"/>
      <c r="BL13" s="648"/>
      <c r="BM13" s="648"/>
      <c r="BN13" s="648"/>
      <c r="BO13" s="648"/>
      <c r="BP13" s="648"/>
      <c r="BQ13" s="648"/>
      <c r="BR13" s="648"/>
      <c r="BS13" s="648"/>
      <c r="BT13" s="648"/>
      <c r="BU13" s="648"/>
      <c r="BV13" s="648"/>
    </row>
    <row r="14" spans="1:74">
      <c r="B14" s="652"/>
      <c r="C14" s="651"/>
      <c r="D14" s="650"/>
      <c r="E14" s="650"/>
      <c r="F14" s="650"/>
      <c r="G14" s="650"/>
      <c r="H14" s="650"/>
      <c r="I14" s="650"/>
      <c r="J14" s="650"/>
      <c r="K14" s="650"/>
      <c r="L14" s="650"/>
      <c r="M14" s="650"/>
      <c r="N14" s="650"/>
      <c r="Q14" s="649"/>
      <c r="U14" s="648"/>
      <c r="V14" s="648"/>
      <c r="W14" s="648"/>
      <c r="X14" s="648"/>
      <c r="Y14" s="648"/>
      <c r="Z14" s="648"/>
      <c r="AA14" s="648"/>
      <c r="AB14" s="648"/>
      <c r="AC14" s="648"/>
      <c r="AD14" s="648"/>
      <c r="AE14" s="648"/>
      <c r="AF14" s="648"/>
      <c r="AG14" s="648"/>
      <c r="AH14" s="648"/>
      <c r="AI14" s="648"/>
      <c r="AJ14" s="648"/>
      <c r="AK14" s="648"/>
      <c r="AL14" s="648"/>
      <c r="AM14" s="648"/>
      <c r="AN14" s="648"/>
      <c r="AO14" s="648"/>
      <c r="AP14" s="648"/>
      <c r="AQ14" s="648"/>
      <c r="AR14" s="648"/>
      <c r="AS14" s="648"/>
      <c r="AT14" s="648"/>
      <c r="AU14" s="648"/>
      <c r="AV14" s="648"/>
      <c r="AW14" s="648"/>
      <c r="AX14" s="648"/>
      <c r="AY14" s="648"/>
      <c r="AZ14" s="648"/>
      <c r="BA14" s="648"/>
      <c r="BB14" s="648"/>
      <c r="BC14" s="648"/>
      <c r="BD14" s="648"/>
      <c r="BE14" s="648"/>
      <c r="BF14" s="648"/>
      <c r="BG14" s="648"/>
      <c r="BH14" s="648"/>
      <c r="BI14" s="648"/>
      <c r="BJ14" s="648"/>
      <c r="BK14" s="648"/>
      <c r="BL14" s="648"/>
      <c r="BM14" s="648"/>
      <c r="BN14" s="648"/>
      <c r="BO14" s="648"/>
      <c r="BP14" s="648"/>
      <c r="BQ14" s="648"/>
      <c r="BR14" s="648"/>
      <c r="BS14" s="648"/>
      <c r="BT14" s="648"/>
      <c r="BU14" s="648"/>
      <c r="BV14" s="648"/>
    </row>
    <row r="15" spans="1:74">
      <c r="B15" s="652"/>
      <c r="C15" s="651"/>
      <c r="D15" s="650"/>
      <c r="E15" s="650"/>
      <c r="F15" s="650"/>
      <c r="G15" s="650"/>
      <c r="H15" s="650"/>
      <c r="I15" s="650"/>
      <c r="J15" s="650"/>
      <c r="K15" s="650"/>
      <c r="L15" s="650"/>
      <c r="M15" s="650"/>
      <c r="N15" s="650"/>
      <c r="BT15" s="648"/>
      <c r="BV15" s="647"/>
    </row>
    <row r="16" spans="1:74">
      <c r="Y16" s="649"/>
      <c r="BT16" s="648"/>
      <c r="BV16" s="647"/>
    </row>
    <row r="17" spans="4:74" ht="15.75">
      <c r="D17" s="1783"/>
      <c r="E17" s="1783"/>
      <c r="F17" s="1783"/>
      <c r="G17" s="1783"/>
      <c r="M17" s="1783"/>
      <c r="N17" s="1783"/>
      <c r="O17" s="1783"/>
      <c r="P17" s="1783"/>
      <c r="BV17" s="647"/>
    </row>
    <row r="18" spans="4:74">
      <c r="BV18" s="647"/>
    </row>
    <row r="31" spans="4:74" ht="18" customHeight="1"/>
    <row r="35" spans="3:3">
      <c r="C35" s="646"/>
    </row>
  </sheetData>
  <mergeCells count="4">
    <mergeCell ref="B4:C4"/>
    <mergeCell ref="B5:B9"/>
    <mergeCell ref="D17:G17"/>
    <mergeCell ref="M17:P17"/>
  </mergeCells>
  <hyperlinks>
    <hyperlink ref="B3" location="SOMMAIRE!A1" display="Retour au sommaire"/>
  </hyperlink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T8"/>
  <sheetViews>
    <sheetView topLeftCell="A13" zoomScaleNormal="100" workbookViewId="0">
      <selection activeCell="B10" sqref="B10"/>
    </sheetView>
  </sheetViews>
  <sheetFormatPr baseColWidth="10" defaultRowHeight="15"/>
  <cols>
    <col min="1" max="1" width="11.42578125" style="646"/>
    <col min="2" max="2" width="16.7109375" style="646" customWidth="1"/>
    <col min="3" max="3" width="2" style="646" customWidth="1"/>
    <col min="4" max="5" width="11.42578125" style="646"/>
    <col min="6" max="7" width="2" style="646" customWidth="1"/>
    <col min="8" max="9" width="11.42578125" style="646"/>
    <col min="10" max="11" width="2" style="646" customWidth="1"/>
    <col min="12" max="13" width="11.42578125" style="646"/>
    <col min="14" max="15" width="2" style="646" customWidth="1"/>
    <col min="16" max="17" width="11.42578125" style="646"/>
    <col min="18" max="19" width="2" style="646" customWidth="1"/>
    <col min="20" max="21" width="11.42578125" style="646"/>
    <col min="22" max="23" width="2" style="646" customWidth="1"/>
    <col min="24" max="25" width="11.42578125" style="646"/>
    <col min="26" max="27" width="2" style="646" customWidth="1"/>
    <col min="28" max="29" width="11.42578125" style="646"/>
    <col min="30" max="31" width="2" style="646" customWidth="1"/>
    <col min="32" max="33" width="11.42578125" style="646"/>
    <col min="34" max="35" width="2" style="646" customWidth="1"/>
    <col min="36" max="37" width="11.42578125" style="646"/>
    <col min="38" max="39" width="2" style="646" customWidth="1"/>
    <col min="40" max="41" width="11.42578125" style="646"/>
    <col min="42" max="43" width="2" style="646" customWidth="1"/>
    <col min="44" max="45" width="11.42578125" style="646"/>
    <col min="46" max="46" width="2" style="646" customWidth="1"/>
    <col min="47" max="16384" width="11.42578125" style="646"/>
  </cols>
  <sheetData>
    <row r="1" spans="1:46" s="990" customFormat="1" ht="15.75">
      <c r="A1" s="990" t="s">
        <v>447</v>
      </c>
    </row>
    <row r="2" spans="1:46" s="990" customFormat="1" ht="15.75"/>
    <row r="3" spans="1:46" s="990" customFormat="1" ht="15.75">
      <c r="B3" s="1720" t="s">
        <v>763</v>
      </c>
      <c r="D3" s="1720"/>
    </row>
    <row r="4" spans="1:46">
      <c r="B4" s="991"/>
      <c r="C4" s="1789" t="s">
        <v>434</v>
      </c>
      <c r="D4" s="1790"/>
      <c r="E4" s="1790"/>
      <c r="F4" s="1791"/>
      <c r="G4" s="1790" t="s">
        <v>435</v>
      </c>
      <c r="H4" s="1790"/>
      <c r="I4" s="1790"/>
      <c r="J4" s="1790"/>
      <c r="K4" s="1789" t="s">
        <v>436</v>
      </c>
      <c r="L4" s="1790"/>
      <c r="M4" s="1790"/>
      <c r="N4" s="1791"/>
      <c r="O4" s="1789" t="s">
        <v>437</v>
      </c>
      <c r="P4" s="1790"/>
      <c r="Q4" s="1790"/>
      <c r="R4" s="1791"/>
      <c r="S4" s="1789" t="s">
        <v>438</v>
      </c>
      <c r="T4" s="1790"/>
      <c r="U4" s="1790"/>
      <c r="V4" s="1791"/>
      <c r="W4" s="1789" t="s">
        <v>439</v>
      </c>
      <c r="X4" s="1790"/>
      <c r="Y4" s="1790"/>
      <c r="Z4" s="1791"/>
      <c r="AA4" s="1789" t="s">
        <v>440</v>
      </c>
      <c r="AB4" s="1790"/>
      <c r="AC4" s="1790"/>
      <c r="AD4" s="1791"/>
      <c r="AE4" s="1789" t="s">
        <v>441</v>
      </c>
      <c r="AF4" s="1790"/>
      <c r="AG4" s="1790"/>
      <c r="AH4" s="1791"/>
      <c r="AI4" s="1789" t="s">
        <v>442</v>
      </c>
      <c r="AJ4" s="1790"/>
      <c r="AK4" s="1790"/>
      <c r="AL4" s="1791"/>
      <c r="AM4" s="1789" t="s">
        <v>443</v>
      </c>
      <c r="AN4" s="1790"/>
      <c r="AO4" s="1790"/>
      <c r="AP4" s="1791"/>
      <c r="AQ4" s="1790" t="s">
        <v>444</v>
      </c>
      <c r="AR4" s="1790"/>
      <c r="AS4" s="1790"/>
      <c r="AT4" s="1791"/>
    </row>
    <row r="5" spans="1:46">
      <c r="B5" s="992"/>
      <c r="C5" s="1011"/>
      <c r="D5" s="1006">
        <v>2002</v>
      </c>
      <c r="E5" s="1007">
        <v>2015</v>
      </c>
      <c r="F5" s="1008"/>
      <c r="G5" s="1007"/>
      <c r="H5" s="1009">
        <v>2002</v>
      </c>
      <c r="I5" s="1007">
        <v>2015</v>
      </c>
      <c r="J5" s="1007"/>
      <c r="K5" s="1010"/>
      <c r="L5" s="1009">
        <v>2002</v>
      </c>
      <c r="M5" s="1007">
        <v>2015</v>
      </c>
      <c r="N5" s="1008"/>
      <c r="O5" s="1010"/>
      <c r="P5" s="1009">
        <v>2002</v>
      </c>
      <c r="Q5" s="1007">
        <v>2015</v>
      </c>
      <c r="R5" s="1008"/>
      <c r="S5" s="1010"/>
      <c r="T5" s="1009">
        <v>2002</v>
      </c>
      <c r="U5" s="1007">
        <v>2015</v>
      </c>
      <c r="V5" s="1008"/>
      <c r="W5" s="1010"/>
      <c r="X5" s="1009">
        <v>2002</v>
      </c>
      <c r="Y5" s="1007">
        <v>2015</v>
      </c>
      <c r="Z5" s="1008"/>
      <c r="AA5" s="1010"/>
      <c r="AB5" s="1009">
        <v>2002</v>
      </c>
      <c r="AC5" s="1007">
        <v>2015</v>
      </c>
      <c r="AD5" s="1008"/>
      <c r="AE5" s="1010"/>
      <c r="AF5" s="1009">
        <v>2002</v>
      </c>
      <c r="AG5" s="1007">
        <v>2015</v>
      </c>
      <c r="AH5" s="1008"/>
      <c r="AI5" s="1010"/>
      <c r="AJ5" s="1009">
        <v>2002</v>
      </c>
      <c r="AK5" s="1007">
        <v>2015</v>
      </c>
      <c r="AL5" s="1008"/>
      <c r="AM5" s="1010"/>
      <c r="AN5" s="1009">
        <v>2002</v>
      </c>
      <c r="AO5" s="1007">
        <v>2015</v>
      </c>
      <c r="AP5" s="1008"/>
      <c r="AQ5" s="1007"/>
      <c r="AR5" s="1009">
        <v>2002</v>
      </c>
      <c r="AS5" s="1787">
        <v>2015</v>
      </c>
      <c r="AT5" s="1788"/>
    </row>
    <row r="6" spans="1:46">
      <c r="B6" s="992" t="s">
        <v>445</v>
      </c>
      <c r="C6" s="992"/>
      <c r="D6" s="993">
        <v>0.11071999999999999</v>
      </c>
      <c r="E6" s="993">
        <v>0.10084</v>
      </c>
      <c r="F6" s="998"/>
      <c r="G6" s="993"/>
      <c r="H6" s="993">
        <v>8.8829999999999992E-2</v>
      </c>
      <c r="I6" s="993">
        <v>0.10708999999999999</v>
      </c>
      <c r="J6" s="993"/>
      <c r="K6" s="1000"/>
      <c r="L6" s="993">
        <v>4.1840000000000002E-2</v>
      </c>
      <c r="M6" s="993">
        <v>4.6980000000000001E-2</v>
      </c>
      <c r="N6" s="998"/>
      <c r="O6" s="1000"/>
      <c r="P6" s="993">
        <v>8.1069999999999989E-2</v>
      </c>
      <c r="Q6" s="993">
        <v>0.11015000000000001</v>
      </c>
      <c r="R6" s="998"/>
      <c r="S6" s="1000"/>
      <c r="T6" s="993">
        <v>5.8349999999999999E-2</v>
      </c>
      <c r="U6" s="993">
        <v>7.0529999999999995E-2</v>
      </c>
      <c r="V6" s="998"/>
      <c r="W6" s="1000"/>
      <c r="X6" s="993">
        <v>0.11574999999999999</v>
      </c>
      <c r="Y6" s="993">
        <v>0.13909000000000002</v>
      </c>
      <c r="Z6" s="998"/>
      <c r="AA6" s="1000"/>
      <c r="AB6" s="993">
        <v>0.13463</v>
      </c>
      <c r="AC6" s="993">
        <v>0.16183</v>
      </c>
      <c r="AD6" s="998"/>
      <c r="AE6" s="1000"/>
      <c r="AF6" s="993">
        <v>7.5869999999999993E-2</v>
      </c>
      <c r="AG6" s="993">
        <v>9.3689999999999996E-2</v>
      </c>
      <c r="AH6" s="998"/>
      <c r="AI6" s="1000"/>
      <c r="AJ6" s="993">
        <v>4.7050000000000002E-2</v>
      </c>
      <c r="AK6" s="993">
        <v>5.3719999999999997E-2</v>
      </c>
      <c r="AL6" s="998"/>
      <c r="AM6" s="1000"/>
      <c r="AN6" s="993">
        <v>4.9509999999999998E-2</v>
      </c>
      <c r="AO6" s="993">
        <v>6.2380000000000005E-2</v>
      </c>
      <c r="AP6" s="998"/>
      <c r="AQ6" s="993"/>
      <c r="AR6" s="993">
        <v>6.8489999999999995E-2</v>
      </c>
      <c r="AS6" s="993">
        <v>7.1680000000000008E-2</v>
      </c>
      <c r="AT6" s="994"/>
    </row>
    <row r="7" spans="1:46">
      <c r="B7" s="995" t="s">
        <v>446</v>
      </c>
      <c r="C7" s="995"/>
      <c r="D7" s="996">
        <v>6.522391862136735E-3</v>
      </c>
      <c r="E7" s="996">
        <v>7.621771114198682E-3</v>
      </c>
      <c r="F7" s="999"/>
      <c r="G7" s="996"/>
      <c r="H7" s="996">
        <v>1.4134706698007251E-2</v>
      </c>
      <c r="I7" s="996">
        <v>1.0371371442476556E-2</v>
      </c>
      <c r="J7" s="996"/>
      <c r="K7" s="1001"/>
      <c r="L7" s="996">
        <v>4.114899965987933E-2</v>
      </c>
      <c r="M7" s="996">
        <v>3.1321045436664537E-2</v>
      </c>
      <c r="N7" s="999"/>
      <c r="O7" s="1001"/>
      <c r="P7" s="996">
        <v>0</v>
      </c>
      <c r="Q7" s="996">
        <v>3.6164979259273007E-3</v>
      </c>
      <c r="R7" s="999"/>
      <c r="S7" s="1001"/>
      <c r="T7" s="996">
        <v>3.6303201786185527E-2</v>
      </c>
      <c r="U7" s="996">
        <v>5.1569885803056791E-2</v>
      </c>
      <c r="V7" s="999"/>
      <c r="W7" s="1001"/>
      <c r="X7" s="996">
        <v>2.5303461518841135E-3</v>
      </c>
      <c r="Y7" s="996">
        <v>2.2310310257492613E-3</v>
      </c>
      <c r="Z7" s="999"/>
      <c r="AA7" s="1001"/>
      <c r="AB7" s="996">
        <v>1.1115646043880918E-2</v>
      </c>
      <c r="AC7" s="996">
        <v>1.2098915338401732E-2</v>
      </c>
      <c r="AD7" s="999"/>
      <c r="AE7" s="1001"/>
      <c r="AF7" s="996">
        <v>3.6882385480464401E-2</v>
      </c>
      <c r="AG7" s="996">
        <v>2.7346733276267892E-2</v>
      </c>
      <c r="AH7" s="999"/>
      <c r="AI7" s="1001"/>
      <c r="AJ7" s="996">
        <v>3.0265176987530357E-2</v>
      </c>
      <c r="AK7" s="996">
        <v>4.6996556561663051E-2</v>
      </c>
      <c r="AL7" s="999"/>
      <c r="AM7" s="1001"/>
      <c r="AN7" s="996">
        <v>4.1732704743234719E-2</v>
      </c>
      <c r="AO7" s="996">
        <v>4.947008079728895E-2</v>
      </c>
      <c r="AP7" s="999"/>
      <c r="AQ7" s="996"/>
      <c r="AR7" s="996">
        <v>1.7385357397965467E-2</v>
      </c>
      <c r="AS7" s="996">
        <v>2.8686975850082268E-2</v>
      </c>
      <c r="AT7" s="997"/>
    </row>
    <row r="8" spans="1:46">
      <c r="B8" s="1005" t="s">
        <v>237</v>
      </c>
      <c r="C8" s="1002"/>
      <c r="D8" s="1003">
        <f>D6+D7</f>
        <v>0.11724239186213672</v>
      </c>
      <c r="E8" s="1003">
        <f t="shared" ref="E8:AS8" si="0">E6+E7</f>
        <v>0.10846177111419868</v>
      </c>
      <c r="F8" s="1003"/>
      <c r="G8" s="1003"/>
      <c r="H8" s="1003">
        <f t="shared" si="0"/>
        <v>0.10296470669800724</v>
      </c>
      <c r="I8" s="1003">
        <f t="shared" si="0"/>
        <v>0.11746137144247655</v>
      </c>
      <c r="J8" s="1003"/>
      <c r="K8" s="1003"/>
      <c r="L8" s="1003">
        <f t="shared" si="0"/>
        <v>8.2988999659879326E-2</v>
      </c>
      <c r="M8" s="1003">
        <f t="shared" si="0"/>
        <v>7.8301045436664538E-2</v>
      </c>
      <c r="N8" s="1003"/>
      <c r="O8" s="1003"/>
      <c r="P8" s="1003">
        <f t="shared" si="0"/>
        <v>8.1069999999999989E-2</v>
      </c>
      <c r="Q8" s="1003">
        <f t="shared" si="0"/>
        <v>0.11376649792592732</v>
      </c>
      <c r="R8" s="1003"/>
      <c r="S8" s="1003"/>
      <c r="T8" s="1003">
        <f t="shared" si="0"/>
        <v>9.4653201786185526E-2</v>
      </c>
      <c r="U8" s="1003">
        <f t="shared" si="0"/>
        <v>0.12209988580305678</v>
      </c>
      <c r="V8" s="1003"/>
      <c r="W8" s="1003"/>
      <c r="X8" s="1003">
        <f t="shared" si="0"/>
        <v>0.11828034615188411</v>
      </c>
      <c r="Y8" s="1003">
        <f t="shared" si="0"/>
        <v>0.14132103102574928</v>
      </c>
      <c r="Z8" s="1003"/>
      <c r="AA8" s="1003"/>
      <c r="AB8" s="1003">
        <f t="shared" si="0"/>
        <v>0.14574564604388091</v>
      </c>
      <c r="AC8" s="1003">
        <f t="shared" si="0"/>
        <v>0.17392891533840174</v>
      </c>
      <c r="AD8" s="1003"/>
      <c r="AE8" s="1003"/>
      <c r="AF8" s="1003">
        <f t="shared" si="0"/>
        <v>0.1127523854804644</v>
      </c>
      <c r="AG8" s="1003">
        <f t="shared" si="0"/>
        <v>0.12103673327626789</v>
      </c>
      <c r="AH8" s="1003"/>
      <c r="AI8" s="1003"/>
      <c r="AJ8" s="1003">
        <f t="shared" si="0"/>
        <v>7.7315176987530362E-2</v>
      </c>
      <c r="AK8" s="1003">
        <f t="shared" si="0"/>
        <v>0.10071655656166305</v>
      </c>
      <c r="AL8" s="1003"/>
      <c r="AM8" s="1003"/>
      <c r="AN8" s="1003">
        <f t="shared" si="0"/>
        <v>9.1242704743234718E-2</v>
      </c>
      <c r="AO8" s="1003">
        <f t="shared" si="0"/>
        <v>0.11185008079728895</v>
      </c>
      <c r="AP8" s="1003"/>
      <c r="AQ8" s="1003"/>
      <c r="AR8" s="1003">
        <f t="shared" si="0"/>
        <v>8.5875357397965466E-2</v>
      </c>
      <c r="AS8" s="1003">
        <f t="shared" si="0"/>
        <v>0.10036697585008228</v>
      </c>
      <c r="AT8" s="1004"/>
    </row>
  </sheetData>
  <mergeCells count="12">
    <mergeCell ref="AS5:AT5"/>
    <mergeCell ref="C4:F4"/>
    <mergeCell ref="G4:J4"/>
    <mergeCell ref="K4:N4"/>
    <mergeCell ref="O4:R4"/>
    <mergeCell ref="S4:V4"/>
    <mergeCell ref="W4:Z4"/>
    <mergeCell ref="AA4:AD4"/>
    <mergeCell ref="AE4:AH4"/>
    <mergeCell ref="AI4:AL4"/>
    <mergeCell ref="AM4:AP4"/>
    <mergeCell ref="AQ4:AT4"/>
  </mergeCells>
  <hyperlinks>
    <hyperlink ref="B3" location="SOMMAIRE!A1" display="Retour au sommaire"/>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42"/>
  <sheetViews>
    <sheetView workbookViewId="0">
      <selection activeCell="B3" sqref="B3"/>
    </sheetView>
  </sheetViews>
  <sheetFormatPr baseColWidth="10" defaultRowHeight="12.75"/>
  <cols>
    <col min="3" max="3" width="14.5703125" customWidth="1"/>
  </cols>
  <sheetData>
    <row r="1" spans="1:11" ht="15.75">
      <c r="A1" s="1103" t="s">
        <v>564</v>
      </c>
    </row>
    <row r="3" spans="1:11" ht="13.5" thickBot="1">
      <c r="B3" s="1722" t="s">
        <v>763</v>
      </c>
    </row>
    <row r="4" spans="1:11" ht="16.5" thickBot="1">
      <c r="B4" s="1859" t="s">
        <v>458</v>
      </c>
      <c r="C4" s="1860"/>
      <c r="D4" s="1109" t="s">
        <v>128</v>
      </c>
      <c r="E4" s="1110">
        <v>2020</v>
      </c>
      <c r="F4" s="1111">
        <v>2025</v>
      </c>
      <c r="G4" s="1112">
        <v>2030</v>
      </c>
      <c r="H4" s="1112">
        <v>2040</v>
      </c>
      <c r="I4" s="1112">
        <v>2050</v>
      </c>
      <c r="J4" s="1112">
        <v>2060</v>
      </c>
      <c r="K4" s="1113">
        <v>2070</v>
      </c>
    </row>
    <row r="5" spans="1:11" ht="15.75">
      <c r="B5" s="1861" t="s">
        <v>459</v>
      </c>
      <c r="C5" s="1858" t="s">
        <v>562</v>
      </c>
      <c r="D5" s="1076" t="s">
        <v>461</v>
      </c>
      <c r="E5" s="1077">
        <v>-1.0586434699622177E-2</v>
      </c>
      <c r="F5" s="1078">
        <v>-3.1954118887766981E-3</v>
      </c>
      <c r="G5" s="1079">
        <v>-2.7287849188213885E-3</v>
      </c>
      <c r="H5" s="1079">
        <v>3.6010681342762375E-3</v>
      </c>
      <c r="I5" s="1079">
        <v>1.0231126571486112E-2</v>
      </c>
      <c r="J5" s="1079">
        <v>1.5800193899926943E-2</v>
      </c>
      <c r="K5" s="1080">
        <v>1.7472677220440856E-2</v>
      </c>
    </row>
    <row r="6" spans="1:11" ht="15.75">
      <c r="B6" s="1851"/>
      <c r="C6" s="1853"/>
      <c r="D6" s="1076" t="s">
        <v>462</v>
      </c>
      <c r="E6" s="1077">
        <v>-1.0586434699622177E-2</v>
      </c>
      <c r="F6" s="1078">
        <v>-3.1954118887766981E-3</v>
      </c>
      <c r="G6" s="1079">
        <v>-2.7287849188213885E-3</v>
      </c>
      <c r="H6" s="1079">
        <v>3.6010681342762375E-3</v>
      </c>
      <c r="I6" s="1079">
        <v>1.0231126571486112E-2</v>
      </c>
      <c r="J6" s="1079">
        <v>1.5800193899926943E-2</v>
      </c>
      <c r="K6" s="1080">
        <v>1.7472677220440856E-2</v>
      </c>
    </row>
    <row r="7" spans="1:11" ht="15.75">
      <c r="B7" s="1851"/>
      <c r="C7" s="1853"/>
      <c r="D7" s="1076" t="s">
        <v>463</v>
      </c>
      <c r="E7" s="1077">
        <v>-1.0586434699622177E-2</v>
      </c>
      <c r="F7" s="1078">
        <v>-3.1851455717921561E-3</v>
      </c>
      <c r="G7" s="1079">
        <v>-3.7807460242134487E-3</v>
      </c>
      <c r="H7" s="1079">
        <v>-1.1982532540050208E-3</v>
      </c>
      <c r="I7" s="1079">
        <v>2.6134537264830755E-3</v>
      </c>
      <c r="J7" s="1079">
        <v>6.7525112138873229E-3</v>
      </c>
      <c r="K7" s="1080">
        <v>7.7865660270765389E-3</v>
      </c>
    </row>
    <row r="8" spans="1:11" ht="16.5" thickBot="1">
      <c r="B8" s="1851"/>
      <c r="C8" s="1854"/>
      <c r="D8" s="1081" t="s">
        <v>464</v>
      </c>
      <c r="E8" s="1082">
        <v>-1.0586434699622177E-2</v>
      </c>
      <c r="F8" s="1083">
        <v>-3.0303259271913384E-3</v>
      </c>
      <c r="G8" s="1084">
        <v>-3.8451283433389026E-3</v>
      </c>
      <c r="H8" s="1084">
        <v>-3.4984062777858554E-3</v>
      </c>
      <c r="I8" s="1084">
        <v>-1.3994632827683039E-3</v>
      </c>
      <c r="J8" s="1084">
        <v>1.7848065105876001E-3</v>
      </c>
      <c r="K8" s="1085">
        <v>2.4307152736169073E-3</v>
      </c>
    </row>
    <row r="9" spans="1:11" ht="15.75">
      <c r="B9" s="1851"/>
      <c r="C9" s="1855" t="s">
        <v>565</v>
      </c>
      <c r="D9" s="1114" t="s">
        <v>461</v>
      </c>
      <c r="E9" s="1115">
        <v>-9.4355345097666826E-3</v>
      </c>
      <c r="F9" s="1116">
        <v>0</v>
      </c>
      <c r="G9" s="1117">
        <v>0</v>
      </c>
      <c r="H9" s="1117">
        <v>0</v>
      </c>
      <c r="I9" s="1117">
        <v>0</v>
      </c>
      <c r="J9" s="1117">
        <v>0</v>
      </c>
      <c r="K9" s="1118">
        <v>0</v>
      </c>
    </row>
    <row r="10" spans="1:11" ht="15.75">
      <c r="B10" s="1851"/>
      <c r="C10" s="1856"/>
      <c r="D10" s="1119" t="s">
        <v>462</v>
      </c>
      <c r="E10" s="1120">
        <v>-9.4355345097666826E-3</v>
      </c>
      <c r="F10" s="1121">
        <v>0</v>
      </c>
      <c r="G10" s="1122">
        <v>0</v>
      </c>
      <c r="H10" s="1122">
        <v>0</v>
      </c>
      <c r="I10" s="1122">
        <v>0</v>
      </c>
      <c r="J10" s="1122">
        <v>0</v>
      </c>
      <c r="K10" s="1123">
        <v>0</v>
      </c>
    </row>
    <row r="11" spans="1:11" ht="15.75">
      <c r="B11" s="1851"/>
      <c r="C11" s="1856"/>
      <c r="D11" s="1119" t="s">
        <v>463</v>
      </c>
      <c r="E11" s="1120">
        <v>-9.4355345097666826E-3</v>
      </c>
      <c r="F11" s="1121">
        <v>0</v>
      </c>
      <c r="G11" s="1122">
        <v>0</v>
      </c>
      <c r="H11" s="1122">
        <v>0</v>
      </c>
      <c r="I11" s="1122">
        <v>0</v>
      </c>
      <c r="J11" s="1122">
        <v>0</v>
      </c>
      <c r="K11" s="1123">
        <v>0</v>
      </c>
    </row>
    <row r="12" spans="1:11" ht="16.5" thickBot="1">
      <c r="B12" s="1851"/>
      <c r="C12" s="1857"/>
      <c r="D12" s="1124" t="s">
        <v>464</v>
      </c>
      <c r="E12" s="1125">
        <v>-9.4355345097666826E-3</v>
      </c>
      <c r="F12" s="1126">
        <v>0</v>
      </c>
      <c r="G12" s="1127">
        <v>0</v>
      </c>
      <c r="H12" s="1127">
        <v>0</v>
      </c>
      <c r="I12" s="1127">
        <v>0</v>
      </c>
      <c r="J12" s="1127">
        <v>0</v>
      </c>
      <c r="K12" s="1128">
        <v>0</v>
      </c>
    </row>
    <row r="13" spans="1:11" ht="15.75">
      <c r="B13" s="1851"/>
      <c r="C13" s="1858" t="s">
        <v>563</v>
      </c>
      <c r="D13" s="1076" t="s">
        <v>461</v>
      </c>
      <c r="E13" s="1077">
        <v>-1.1509001898554934E-3</v>
      </c>
      <c r="F13" s="1078">
        <v>-3.1954118887766981E-3</v>
      </c>
      <c r="G13" s="1079">
        <v>-2.7287849188213885E-3</v>
      </c>
      <c r="H13" s="1079">
        <v>3.6010681342762375E-3</v>
      </c>
      <c r="I13" s="1079">
        <v>1.0231126571486112E-2</v>
      </c>
      <c r="J13" s="1079">
        <v>1.5800193899926943E-2</v>
      </c>
      <c r="K13" s="1080">
        <v>1.7472677220440856E-2</v>
      </c>
    </row>
    <row r="14" spans="1:11" ht="15.75">
      <c r="B14" s="1851"/>
      <c r="C14" s="1853"/>
      <c r="D14" s="1076" t="s">
        <v>462</v>
      </c>
      <c r="E14" s="1077">
        <v>-1.1509001898554934E-3</v>
      </c>
      <c r="F14" s="1078">
        <v>-2.9590222529852642E-3</v>
      </c>
      <c r="G14" s="1079">
        <v>-2.8377647244040866E-3</v>
      </c>
      <c r="H14" s="1079">
        <v>1.1388299246991643E-3</v>
      </c>
      <c r="I14" s="1079">
        <v>5.9671928514153042E-3</v>
      </c>
      <c r="J14" s="1079">
        <v>1.0731238939287497E-2</v>
      </c>
      <c r="K14" s="1080">
        <v>1.2001101895781043E-2</v>
      </c>
    </row>
    <row r="15" spans="1:11" ht="15.75">
      <c r="B15" s="1851"/>
      <c r="C15" s="1853"/>
      <c r="D15" s="1076" t="s">
        <v>463</v>
      </c>
      <c r="E15" s="1077">
        <v>-1.1509001898554934E-3</v>
      </c>
      <c r="F15" s="1078">
        <v>-3.1851455717921561E-3</v>
      </c>
      <c r="G15" s="1079">
        <v>-3.7807460242134487E-3</v>
      </c>
      <c r="H15" s="1079">
        <v>-1.1982532540050208E-3</v>
      </c>
      <c r="I15" s="1079">
        <v>2.6134537264830755E-3</v>
      </c>
      <c r="J15" s="1079">
        <v>6.7525112138873229E-3</v>
      </c>
      <c r="K15" s="1080">
        <v>7.7865660270765389E-3</v>
      </c>
    </row>
    <row r="16" spans="1:11" ht="16.5" thickBot="1">
      <c r="B16" s="1851"/>
      <c r="C16" s="1853"/>
      <c r="D16" s="1129" t="s">
        <v>464</v>
      </c>
      <c r="E16" s="1099">
        <v>-1.1509001898554934E-3</v>
      </c>
      <c r="F16" s="1100">
        <v>-3.0303259271913384E-3</v>
      </c>
      <c r="G16" s="1101">
        <v>-3.8451283433389026E-3</v>
      </c>
      <c r="H16" s="1101">
        <v>-3.4984062777858554E-3</v>
      </c>
      <c r="I16" s="1101">
        <v>-1.3994632827683039E-3</v>
      </c>
      <c r="J16" s="1101">
        <v>1.7848065105876001E-3</v>
      </c>
      <c r="K16" s="1102">
        <v>2.4307152736169073E-3</v>
      </c>
    </row>
    <row r="17" spans="2:11" ht="16.5" thickBot="1">
      <c r="B17" s="1130"/>
      <c r="C17" s="1131"/>
      <c r="D17" s="1132"/>
      <c r="E17" s="1133"/>
      <c r="F17" s="1133"/>
      <c r="G17" s="1133"/>
      <c r="H17" s="1133"/>
      <c r="I17" s="1133"/>
      <c r="J17" s="1133"/>
      <c r="K17" s="1133"/>
    </row>
    <row r="18" spans="2:11" ht="15.75">
      <c r="B18" s="1851" t="s">
        <v>466</v>
      </c>
      <c r="C18" s="1853" t="s">
        <v>562</v>
      </c>
      <c r="D18" s="1134" t="s">
        <v>461</v>
      </c>
      <c r="E18" s="1135">
        <v>-1.0586434699622177E-2</v>
      </c>
      <c r="F18" s="1136">
        <v>-7.0921454129697159E-3</v>
      </c>
      <c r="G18" s="1137">
        <v>-8.6059741415619121E-3</v>
      </c>
      <c r="H18" s="1137">
        <v>-4.2998371550558769E-3</v>
      </c>
      <c r="I18" s="1137">
        <v>1.7544022217468157E-3</v>
      </c>
      <c r="J18" s="1137">
        <v>6.9348730491972325E-3</v>
      </c>
      <c r="K18" s="1138">
        <v>8.4441308059842093E-3</v>
      </c>
    </row>
    <row r="19" spans="2:11" ht="15.75">
      <c r="B19" s="1851"/>
      <c r="C19" s="1853"/>
      <c r="D19" s="1076" t="s">
        <v>462</v>
      </c>
      <c r="E19" s="1077">
        <v>-1.0586434699622177E-2</v>
      </c>
      <c r="F19" s="1078">
        <v>-7.0921454129697159E-3</v>
      </c>
      <c r="G19" s="1079">
        <v>-8.6059741415619121E-3</v>
      </c>
      <c r="H19" s="1079">
        <v>-4.2998371550558769E-3</v>
      </c>
      <c r="I19" s="1079">
        <v>1.7544022217468157E-3</v>
      </c>
      <c r="J19" s="1079">
        <v>6.9348730491972325E-3</v>
      </c>
      <c r="K19" s="1080">
        <v>8.4441308059842093E-3</v>
      </c>
    </row>
    <row r="20" spans="2:11" ht="15.75">
      <c r="B20" s="1851"/>
      <c r="C20" s="1853"/>
      <c r="D20" s="1076" t="s">
        <v>463</v>
      </c>
      <c r="E20" s="1077">
        <v>-1.0586434699622177E-2</v>
      </c>
      <c r="F20" s="1078">
        <v>-7.0813623553346141E-3</v>
      </c>
      <c r="G20" s="1079">
        <v>-9.5103199356955E-3</v>
      </c>
      <c r="H20" s="1079">
        <v>-8.7243804788846233E-3</v>
      </c>
      <c r="I20" s="1079">
        <v>-5.4922251825572166E-3</v>
      </c>
      <c r="J20" s="1079">
        <v>-1.744120119483555E-3</v>
      </c>
      <c r="K20" s="1080">
        <v>-8.775807894588777E-4</v>
      </c>
    </row>
    <row r="21" spans="2:11" ht="16.5" thickBot="1">
      <c r="B21" s="1851"/>
      <c r="C21" s="1854"/>
      <c r="D21" s="1081" t="s">
        <v>464</v>
      </c>
      <c r="E21" s="1082">
        <v>-1.0586434699622177E-2</v>
      </c>
      <c r="F21" s="1083">
        <v>-6.927059451384378E-3</v>
      </c>
      <c r="G21" s="1084">
        <v>-9.4836476703574184E-3</v>
      </c>
      <c r="H21" s="1084">
        <v>-1.0791194957931068E-2</v>
      </c>
      <c r="I21" s="1084">
        <v>-9.2741227349661965E-3</v>
      </c>
      <c r="J21" s="1084">
        <v>-6.4838656934058277E-3</v>
      </c>
      <c r="K21" s="1085">
        <v>-6.0081289023844768E-3</v>
      </c>
    </row>
    <row r="22" spans="2:11" ht="15.75">
      <c r="B22" s="1851"/>
      <c r="C22" s="1855" t="s">
        <v>565</v>
      </c>
      <c r="D22" s="1114" t="s">
        <v>461</v>
      </c>
      <c r="E22" s="1115">
        <v>-9.4355345097666826E-3</v>
      </c>
      <c r="F22" s="1116">
        <v>0</v>
      </c>
      <c r="G22" s="1117">
        <v>0</v>
      </c>
      <c r="H22" s="1117">
        <v>0</v>
      </c>
      <c r="I22" s="1117">
        <v>0</v>
      </c>
      <c r="J22" s="1117">
        <v>0</v>
      </c>
      <c r="K22" s="1118">
        <v>0</v>
      </c>
    </row>
    <row r="23" spans="2:11" ht="15.75">
      <c r="B23" s="1851"/>
      <c r="C23" s="1856"/>
      <c r="D23" s="1119" t="s">
        <v>462</v>
      </c>
      <c r="E23" s="1120">
        <v>-9.4355345097666826E-3</v>
      </c>
      <c r="F23" s="1121">
        <v>0</v>
      </c>
      <c r="G23" s="1122">
        <v>0</v>
      </c>
      <c r="H23" s="1122">
        <v>0</v>
      </c>
      <c r="I23" s="1122">
        <v>0</v>
      </c>
      <c r="J23" s="1122">
        <v>0</v>
      </c>
      <c r="K23" s="1123">
        <v>0</v>
      </c>
    </row>
    <row r="24" spans="2:11" ht="15.75">
      <c r="B24" s="1851"/>
      <c r="C24" s="1856"/>
      <c r="D24" s="1119" t="s">
        <v>463</v>
      </c>
      <c r="E24" s="1120">
        <v>-9.4355345097666826E-3</v>
      </c>
      <c r="F24" s="1121">
        <v>0</v>
      </c>
      <c r="G24" s="1122">
        <v>0</v>
      </c>
      <c r="H24" s="1122">
        <v>0</v>
      </c>
      <c r="I24" s="1122">
        <v>0</v>
      </c>
      <c r="J24" s="1122">
        <v>0</v>
      </c>
      <c r="K24" s="1123">
        <v>0</v>
      </c>
    </row>
    <row r="25" spans="2:11" ht="16.5" thickBot="1">
      <c r="B25" s="1851"/>
      <c r="C25" s="1857"/>
      <c r="D25" s="1124" t="s">
        <v>464</v>
      </c>
      <c r="E25" s="1125">
        <v>-9.4355345097666826E-3</v>
      </c>
      <c r="F25" s="1126">
        <v>0</v>
      </c>
      <c r="G25" s="1127">
        <v>0</v>
      </c>
      <c r="H25" s="1127">
        <v>0</v>
      </c>
      <c r="I25" s="1127">
        <v>0</v>
      </c>
      <c r="J25" s="1127">
        <v>0</v>
      </c>
      <c r="K25" s="1128">
        <v>0</v>
      </c>
    </row>
    <row r="26" spans="2:11" ht="15.75">
      <c r="B26" s="1851"/>
      <c r="C26" s="1858" t="s">
        <v>563</v>
      </c>
      <c r="D26" s="1076" t="s">
        <v>461</v>
      </c>
      <c r="E26" s="1077">
        <v>-1.1509001898554934E-3</v>
      </c>
      <c r="F26" s="1078">
        <v>-7.0921454129697159E-3</v>
      </c>
      <c r="G26" s="1079">
        <v>-8.6059741415619121E-3</v>
      </c>
      <c r="H26" s="1079">
        <v>-4.2998371550558769E-3</v>
      </c>
      <c r="I26" s="1079">
        <v>1.7544022217468157E-3</v>
      </c>
      <c r="J26" s="1079">
        <v>6.9348730491972325E-3</v>
      </c>
      <c r="K26" s="1080">
        <v>8.4441308059842093E-3</v>
      </c>
    </row>
    <row r="27" spans="2:11" ht="15.75">
      <c r="B27" s="1851"/>
      <c r="C27" s="1853"/>
      <c r="D27" s="1076" t="s">
        <v>462</v>
      </c>
      <c r="E27" s="1077">
        <v>-1.1509001898554934E-3</v>
      </c>
      <c r="F27" s="1078">
        <v>-6.8557557771782825E-3</v>
      </c>
      <c r="G27" s="1079">
        <v>-8.6256106260729007E-3</v>
      </c>
      <c r="H27" s="1079">
        <v>-6.5365539724828352E-3</v>
      </c>
      <c r="I27" s="1079">
        <v>-2.2863321272329914E-3</v>
      </c>
      <c r="J27" s="1079">
        <v>2.088683826994263E-3</v>
      </c>
      <c r="K27" s="1080">
        <v>3.1927280880468313E-3</v>
      </c>
    </row>
    <row r="28" spans="2:11" ht="15.75">
      <c r="B28" s="1851"/>
      <c r="C28" s="1853"/>
      <c r="D28" s="1076" t="s">
        <v>463</v>
      </c>
      <c r="E28" s="1077">
        <v>-1.1509001898554934E-3</v>
      </c>
      <c r="F28" s="1078">
        <v>-7.0813623553346141E-3</v>
      </c>
      <c r="G28" s="1079">
        <v>-9.5103199356955E-3</v>
      </c>
      <c r="H28" s="1079">
        <v>-8.7243804788846233E-3</v>
      </c>
      <c r="I28" s="1079">
        <v>-5.4922251825572166E-3</v>
      </c>
      <c r="J28" s="1079">
        <v>-1.744120119483555E-3</v>
      </c>
      <c r="K28" s="1080">
        <v>-8.775807894588777E-4</v>
      </c>
    </row>
    <row r="29" spans="2:11" ht="16.5" thickBot="1">
      <c r="B29" s="1851"/>
      <c r="C29" s="1853"/>
      <c r="D29" s="1129" t="s">
        <v>464</v>
      </c>
      <c r="E29" s="1099">
        <v>-1.1509001898554934E-3</v>
      </c>
      <c r="F29" s="1100">
        <v>-6.927059451384378E-3</v>
      </c>
      <c r="G29" s="1101">
        <v>-9.4836476703574184E-3</v>
      </c>
      <c r="H29" s="1101">
        <v>-1.0791194957931068E-2</v>
      </c>
      <c r="I29" s="1101">
        <v>-9.2741227349661965E-3</v>
      </c>
      <c r="J29" s="1101">
        <v>-6.4838656934058277E-3</v>
      </c>
      <c r="K29" s="1102">
        <v>-6.0081289023844768E-3</v>
      </c>
    </row>
    <row r="30" spans="2:11" ht="16.5" thickBot="1">
      <c r="B30" s="1130"/>
      <c r="C30" s="1131"/>
      <c r="D30" s="1132"/>
      <c r="E30" s="1133"/>
      <c r="F30" s="1133"/>
      <c r="G30" s="1133"/>
      <c r="H30" s="1133"/>
      <c r="I30" s="1133"/>
      <c r="J30" s="1133"/>
      <c r="K30" s="1133"/>
    </row>
    <row r="31" spans="2:11" ht="15.75">
      <c r="B31" s="1851" t="s">
        <v>467</v>
      </c>
      <c r="C31" s="1853" t="s">
        <v>562</v>
      </c>
      <c r="D31" s="1134" t="s">
        <v>461</v>
      </c>
      <c r="E31" s="1135">
        <v>-1.0586434699622177E-2</v>
      </c>
      <c r="F31" s="1136">
        <v>-5.5697372134928648E-3</v>
      </c>
      <c r="G31" s="1137">
        <v>-6.3197513203585871E-3</v>
      </c>
      <c r="H31" s="1137">
        <v>-3.5425052778573895E-3</v>
      </c>
      <c r="I31" s="1137">
        <v>-5.1907316957102291E-4</v>
      </c>
      <c r="J31" s="1137">
        <v>2.6586363123062284E-3</v>
      </c>
      <c r="K31" s="1138">
        <v>3.4019314846722333E-3</v>
      </c>
    </row>
    <row r="32" spans="2:11" ht="15.75">
      <c r="B32" s="1851"/>
      <c r="C32" s="1853"/>
      <c r="D32" s="1076" t="s">
        <v>462</v>
      </c>
      <c r="E32" s="1077">
        <v>-1.0586434699622177E-2</v>
      </c>
      <c r="F32" s="1078">
        <v>-5.5697372134928648E-3</v>
      </c>
      <c r="G32" s="1079">
        <v>-6.3197513203585871E-3</v>
      </c>
      <c r="H32" s="1079">
        <v>-3.5425052778573895E-3</v>
      </c>
      <c r="I32" s="1079">
        <v>-5.1907316957102291E-4</v>
      </c>
      <c r="J32" s="1079">
        <v>2.6586363123062284E-3</v>
      </c>
      <c r="K32" s="1080">
        <v>3.4019314846722333E-3</v>
      </c>
    </row>
    <row r="33" spans="2:11" ht="15.75">
      <c r="B33" s="1851"/>
      <c r="C33" s="1853"/>
      <c r="D33" s="1076" t="s">
        <v>463</v>
      </c>
      <c r="E33" s="1077">
        <v>-1.0586434699622177E-2</v>
      </c>
      <c r="F33" s="1078">
        <v>-5.5597867271084574E-3</v>
      </c>
      <c r="G33" s="1079">
        <v>-7.1643282564279815E-3</v>
      </c>
      <c r="H33" s="1079">
        <v>-7.4899214746525344E-3</v>
      </c>
      <c r="I33" s="1079">
        <v>-7.0942367299371908E-3</v>
      </c>
      <c r="J33" s="1079">
        <v>-5.4042946165122731E-3</v>
      </c>
      <c r="K33" s="1080">
        <v>-5.3949064379869129E-3</v>
      </c>
    </row>
    <row r="34" spans="2:11" ht="16.5" thickBot="1">
      <c r="B34" s="1851"/>
      <c r="C34" s="1854"/>
      <c r="D34" s="1081" t="s">
        <v>464</v>
      </c>
      <c r="E34" s="1082">
        <v>-1.0586434699622177E-2</v>
      </c>
      <c r="F34" s="1083">
        <v>-5.403028851711086E-3</v>
      </c>
      <c r="G34" s="1084">
        <v>-7.1037887605987426E-3</v>
      </c>
      <c r="H34" s="1084">
        <v>-9.2775071356000858E-3</v>
      </c>
      <c r="I34" s="1084">
        <v>-1.0460224550395393E-2</v>
      </c>
      <c r="J34" s="1084">
        <v>-9.7483849508068487E-3</v>
      </c>
      <c r="K34" s="1085">
        <v>-1.0182627034980013E-2</v>
      </c>
    </row>
    <row r="35" spans="2:11" ht="15.75">
      <c r="B35" s="1851"/>
      <c r="C35" s="1855" t="s">
        <v>565</v>
      </c>
      <c r="D35" s="1114" t="s">
        <v>461</v>
      </c>
      <c r="E35" s="1115">
        <v>-9.4355345097666826E-3</v>
      </c>
      <c r="F35" s="1116">
        <v>0</v>
      </c>
      <c r="G35" s="1117">
        <v>0</v>
      </c>
      <c r="H35" s="1117">
        <v>0</v>
      </c>
      <c r="I35" s="1117">
        <v>0</v>
      </c>
      <c r="J35" s="1117">
        <v>0</v>
      </c>
      <c r="K35" s="1118">
        <v>0</v>
      </c>
    </row>
    <row r="36" spans="2:11" ht="15.75">
      <c r="B36" s="1851"/>
      <c r="C36" s="1856"/>
      <c r="D36" s="1119" t="s">
        <v>462</v>
      </c>
      <c r="E36" s="1120">
        <v>-9.4355345097666826E-3</v>
      </c>
      <c r="F36" s="1121">
        <v>0</v>
      </c>
      <c r="G36" s="1122">
        <v>0</v>
      </c>
      <c r="H36" s="1122">
        <v>0</v>
      </c>
      <c r="I36" s="1122">
        <v>0</v>
      </c>
      <c r="J36" s="1122">
        <v>0</v>
      </c>
      <c r="K36" s="1123">
        <v>0</v>
      </c>
    </row>
    <row r="37" spans="2:11" ht="15.75">
      <c r="B37" s="1851"/>
      <c r="C37" s="1856"/>
      <c r="D37" s="1119" t="s">
        <v>463</v>
      </c>
      <c r="E37" s="1120">
        <v>-9.4355345097666826E-3</v>
      </c>
      <c r="F37" s="1121">
        <v>0</v>
      </c>
      <c r="G37" s="1122">
        <v>0</v>
      </c>
      <c r="H37" s="1122">
        <v>0</v>
      </c>
      <c r="I37" s="1122">
        <v>0</v>
      </c>
      <c r="J37" s="1122">
        <v>0</v>
      </c>
      <c r="K37" s="1123">
        <v>0</v>
      </c>
    </row>
    <row r="38" spans="2:11" ht="16.5" thickBot="1">
      <c r="B38" s="1851"/>
      <c r="C38" s="1857"/>
      <c r="D38" s="1124" t="s">
        <v>464</v>
      </c>
      <c r="E38" s="1125">
        <v>-9.4355345097666826E-3</v>
      </c>
      <c r="F38" s="1126">
        <v>0</v>
      </c>
      <c r="G38" s="1127">
        <v>0</v>
      </c>
      <c r="H38" s="1127">
        <v>0</v>
      </c>
      <c r="I38" s="1127">
        <v>0</v>
      </c>
      <c r="J38" s="1127">
        <v>0</v>
      </c>
      <c r="K38" s="1128">
        <v>0</v>
      </c>
    </row>
    <row r="39" spans="2:11" ht="15.75">
      <c r="B39" s="1851"/>
      <c r="C39" s="1858" t="s">
        <v>563</v>
      </c>
      <c r="D39" s="1076" t="s">
        <v>461</v>
      </c>
      <c r="E39" s="1077">
        <v>-1.1509001898554934E-3</v>
      </c>
      <c r="F39" s="1078">
        <v>-5.5697372134928648E-3</v>
      </c>
      <c r="G39" s="1079">
        <v>-6.3197513203585871E-3</v>
      </c>
      <c r="H39" s="1079">
        <v>-3.5425052778573895E-3</v>
      </c>
      <c r="I39" s="1079">
        <v>-5.1907316957102291E-4</v>
      </c>
      <c r="J39" s="1079">
        <v>2.6586363123062284E-3</v>
      </c>
      <c r="K39" s="1080">
        <v>3.4019314846722333E-3</v>
      </c>
    </row>
    <row r="40" spans="2:11" ht="15.75">
      <c r="B40" s="1851"/>
      <c r="C40" s="1853"/>
      <c r="D40" s="1076" t="s">
        <v>462</v>
      </c>
      <c r="E40" s="1077">
        <v>-1.1509001898554934E-3</v>
      </c>
      <c r="F40" s="1078">
        <v>-5.3332713422653286E-3</v>
      </c>
      <c r="G40" s="1079">
        <v>-6.3048699288442752E-3</v>
      </c>
      <c r="H40" s="1079">
        <v>-5.5006011701035787E-3</v>
      </c>
      <c r="I40" s="1079">
        <v>-4.1739979361896801E-3</v>
      </c>
      <c r="J40" s="1079">
        <v>-1.8369947175686852E-3</v>
      </c>
      <c r="K40" s="1080">
        <v>-1.5524833607228571E-3</v>
      </c>
    </row>
    <row r="41" spans="2:11" ht="15.75">
      <c r="B41" s="1851"/>
      <c r="C41" s="1853"/>
      <c r="D41" s="1076" t="s">
        <v>463</v>
      </c>
      <c r="E41" s="1077">
        <v>-1.1509001898554934E-3</v>
      </c>
      <c r="F41" s="1078">
        <v>-5.5597867271084574E-3</v>
      </c>
      <c r="G41" s="1079">
        <v>-7.1643282564279815E-3</v>
      </c>
      <c r="H41" s="1079">
        <v>-7.4899214746525344E-3</v>
      </c>
      <c r="I41" s="1079">
        <v>-7.0942367299371908E-3</v>
      </c>
      <c r="J41" s="1079">
        <v>-5.4042946165122731E-3</v>
      </c>
      <c r="K41" s="1080">
        <v>-5.3949064379869129E-3</v>
      </c>
    </row>
    <row r="42" spans="2:11" ht="16.5" thickBot="1">
      <c r="B42" s="1852"/>
      <c r="C42" s="1854"/>
      <c r="D42" s="1081" t="s">
        <v>464</v>
      </c>
      <c r="E42" s="1082">
        <v>-1.1509001898554934E-3</v>
      </c>
      <c r="F42" s="1083">
        <v>-5.403028851711086E-3</v>
      </c>
      <c r="G42" s="1084">
        <v>-7.1037887605987426E-3</v>
      </c>
      <c r="H42" s="1084">
        <v>-9.2775071356000858E-3</v>
      </c>
      <c r="I42" s="1084">
        <v>-1.0460224550395393E-2</v>
      </c>
      <c r="J42" s="1084">
        <v>-9.7483849508068487E-3</v>
      </c>
      <c r="K42" s="1085">
        <v>-1.0182627034980013E-2</v>
      </c>
    </row>
  </sheetData>
  <mergeCells count="13">
    <mergeCell ref="B31:B42"/>
    <mergeCell ref="C31:C34"/>
    <mergeCell ref="C35:C38"/>
    <mergeCell ref="C39:C42"/>
    <mergeCell ref="B4:C4"/>
    <mergeCell ref="B5:B16"/>
    <mergeCell ref="C5:C8"/>
    <mergeCell ref="C9:C12"/>
    <mergeCell ref="C13:C16"/>
    <mergeCell ref="B18:B29"/>
    <mergeCell ref="C18:C21"/>
    <mergeCell ref="C22:C25"/>
    <mergeCell ref="C26:C29"/>
  </mergeCells>
  <hyperlinks>
    <hyperlink ref="B3" location="SOMMAIRE!A1" display="Retour au sommaire"/>
  </hyperlinks>
  <pageMargins left="0.7" right="0.7" top="0.75" bottom="0.75" header="0.3" footer="0.3"/>
  <ignoredErrors>
    <ignoredError sqref="D5:D42"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19"/>
  <sheetViews>
    <sheetView workbookViewId="0">
      <selection activeCell="B3" sqref="B3"/>
    </sheetView>
  </sheetViews>
  <sheetFormatPr baseColWidth="10" defaultRowHeight="12.75"/>
  <sheetData>
    <row r="1" spans="1:10" ht="15.75">
      <c r="A1" s="1" t="s">
        <v>560</v>
      </c>
    </row>
    <row r="3" spans="1:10" ht="13.5" thickBot="1">
      <c r="B3" s="1722" t="s">
        <v>763</v>
      </c>
    </row>
    <row r="4" spans="1:10" ht="16.5" thickBot="1">
      <c r="B4" s="1071" t="s">
        <v>458</v>
      </c>
      <c r="C4" s="1071" t="s">
        <v>128</v>
      </c>
      <c r="D4" s="1072">
        <v>2020</v>
      </c>
      <c r="E4" s="1073">
        <v>2025</v>
      </c>
      <c r="F4" s="1074">
        <v>2030</v>
      </c>
      <c r="G4" s="1074">
        <v>2040</v>
      </c>
      <c r="H4" s="1074">
        <v>2050</v>
      </c>
      <c r="I4" s="1074">
        <v>2060</v>
      </c>
      <c r="J4" s="1075">
        <v>2070</v>
      </c>
    </row>
    <row r="5" spans="1:10" ht="15.75">
      <c r="B5" s="1862" t="s">
        <v>459</v>
      </c>
      <c r="C5" s="1104" t="s">
        <v>530</v>
      </c>
      <c r="D5" s="1105">
        <f>D24</f>
        <v>0</v>
      </c>
      <c r="E5" s="1106">
        <f t="shared" ref="E5:J5" si="0">E24</f>
        <v>0</v>
      </c>
      <c r="F5" s="1107">
        <f t="shared" si="0"/>
        <v>0</v>
      </c>
      <c r="G5" s="1107">
        <f t="shared" si="0"/>
        <v>0</v>
      </c>
      <c r="H5" s="1107">
        <f t="shared" si="0"/>
        <v>0</v>
      </c>
      <c r="I5" s="1107">
        <f t="shared" si="0"/>
        <v>0</v>
      </c>
      <c r="J5" s="1108">
        <f t="shared" si="0"/>
        <v>0</v>
      </c>
    </row>
    <row r="6" spans="1:10" ht="15.75">
      <c r="B6" s="1863"/>
      <c r="C6" s="1086" t="s">
        <v>461</v>
      </c>
      <c r="D6" s="1087" t="s">
        <v>531</v>
      </c>
      <c r="E6" s="1088" t="s">
        <v>532</v>
      </c>
      <c r="F6" s="1089" t="s">
        <v>533</v>
      </c>
      <c r="G6" s="1089" t="s">
        <v>534</v>
      </c>
      <c r="H6" s="1089" t="s">
        <v>535</v>
      </c>
      <c r="I6" s="1089" t="s">
        <v>536</v>
      </c>
      <c r="J6" s="1090" t="s">
        <v>537</v>
      </c>
    </row>
    <row r="7" spans="1:10" ht="15.75">
      <c r="B7" s="1863"/>
      <c r="C7" s="1086" t="s">
        <v>462</v>
      </c>
      <c r="D7" s="1087" t="s">
        <v>531</v>
      </c>
      <c r="E7" s="1088" t="s">
        <v>533</v>
      </c>
      <c r="F7" s="1089" t="s">
        <v>533</v>
      </c>
      <c r="G7" s="1089" t="s">
        <v>538</v>
      </c>
      <c r="H7" s="1089" t="s">
        <v>539</v>
      </c>
      <c r="I7" s="1089" t="s">
        <v>540</v>
      </c>
      <c r="J7" s="1090" t="s">
        <v>541</v>
      </c>
    </row>
    <row r="8" spans="1:10" ht="15.75">
      <c r="B8" s="1863"/>
      <c r="C8" s="1086" t="s">
        <v>463</v>
      </c>
      <c r="D8" s="1087" t="s">
        <v>531</v>
      </c>
      <c r="E8" s="1088" t="s">
        <v>532</v>
      </c>
      <c r="F8" s="1089" t="s">
        <v>532</v>
      </c>
      <c r="G8" s="1089" t="s">
        <v>542</v>
      </c>
      <c r="H8" s="1089" t="s">
        <v>543</v>
      </c>
      <c r="I8" s="1089" t="s">
        <v>544</v>
      </c>
      <c r="J8" s="1090" t="s">
        <v>545</v>
      </c>
    </row>
    <row r="9" spans="1:10" ht="16.5" thickBot="1">
      <c r="B9" s="1864"/>
      <c r="C9" s="1091" t="s">
        <v>464</v>
      </c>
      <c r="D9" s="1092" t="s">
        <v>531</v>
      </c>
      <c r="E9" s="1093" t="s">
        <v>533</v>
      </c>
      <c r="F9" s="1094" t="s">
        <v>532</v>
      </c>
      <c r="G9" s="1094" t="s">
        <v>532</v>
      </c>
      <c r="H9" s="1094" t="s">
        <v>542</v>
      </c>
      <c r="I9" s="1094" t="s">
        <v>546</v>
      </c>
      <c r="J9" s="1095" t="s">
        <v>546</v>
      </c>
    </row>
    <row r="10" spans="1:10" ht="15.75">
      <c r="B10" s="1865" t="s">
        <v>466</v>
      </c>
      <c r="C10" s="1104" t="s">
        <v>530</v>
      </c>
      <c r="D10" s="1105">
        <v>62.292570505587832</v>
      </c>
      <c r="E10" s="1106">
        <v>62.805009822907707</v>
      </c>
      <c r="F10" s="1107">
        <v>63.235494937245107</v>
      </c>
      <c r="G10" s="1107">
        <v>63.825535067759382</v>
      </c>
      <c r="H10" s="1107">
        <v>63.836084506171971</v>
      </c>
      <c r="I10" s="1107">
        <v>63.988712968060575</v>
      </c>
      <c r="J10" s="1108">
        <v>63.885093297056954</v>
      </c>
    </row>
    <row r="11" spans="1:10" ht="15.75">
      <c r="B11" s="1866"/>
      <c r="C11" s="1097" t="s">
        <v>461</v>
      </c>
      <c r="D11" s="1087" t="s">
        <v>531</v>
      </c>
      <c r="E11" s="1088" t="s">
        <v>547</v>
      </c>
      <c r="F11" s="1089" t="s">
        <v>548</v>
      </c>
      <c r="G11" s="1089" t="s">
        <v>549</v>
      </c>
      <c r="H11" s="1089" t="s">
        <v>546</v>
      </c>
      <c r="I11" s="1089" t="s">
        <v>545</v>
      </c>
      <c r="J11" s="1090" t="s">
        <v>550</v>
      </c>
    </row>
    <row r="12" spans="1:10" ht="15.75">
      <c r="B12" s="1866"/>
      <c r="C12" s="1097" t="s">
        <v>462</v>
      </c>
      <c r="D12" s="1087" t="s">
        <v>531</v>
      </c>
      <c r="E12" s="1088" t="s">
        <v>547</v>
      </c>
      <c r="F12" s="1089" t="s">
        <v>548</v>
      </c>
      <c r="G12" s="1089" t="s">
        <v>551</v>
      </c>
      <c r="H12" s="1089" t="s">
        <v>533</v>
      </c>
      <c r="I12" s="1089" t="s">
        <v>546</v>
      </c>
      <c r="J12" s="1090" t="s">
        <v>534</v>
      </c>
    </row>
    <row r="13" spans="1:10" ht="15.75">
      <c r="B13" s="1866"/>
      <c r="C13" s="1097" t="s">
        <v>463</v>
      </c>
      <c r="D13" s="1087" t="s">
        <v>531</v>
      </c>
      <c r="E13" s="1088" t="s">
        <v>547</v>
      </c>
      <c r="F13" s="1089" t="s">
        <v>552</v>
      </c>
      <c r="G13" s="1089" t="s">
        <v>553</v>
      </c>
      <c r="H13" s="1089" t="s">
        <v>547</v>
      </c>
      <c r="I13" s="1089" t="s">
        <v>533</v>
      </c>
      <c r="J13" s="1090" t="s">
        <v>531</v>
      </c>
    </row>
    <row r="14" spans="1:10" ht="16.5" thickBot="1">
      <c r="B14" s="1867"/>
      <c r="C14" s="1098" t="s">
        <v>464</v>
      </c>
      <c r="D14" s="1092" t="s">
        <v>531</v>
      </c>
      <c r="E14" s="1093" t="s">
        <v>547</v>
      </c>
      <c r="F14" s="1094" t="s">
        <v>552</v>
      </c>
      <c r="G14" s="1094" t="s">
        <v>554</v>
      </c>
      <c r="H14" s="1094" t="s">
        <v>555</v>
      </c>
      <c r="I14" s="1094" t="s">
        <v>548</v>
      </c>
      <c r="J14" s="1095" t="s">
        <v>551</v>
      </c>
    </row>
    <row r="15" spans="1:10" ht="15.75">
      <c r="B15" s="1862" t="s">
        <v>467</v>
      </c>
      <c r="C15" s="1104" t="s">
        <v>530</v>
      </c>
      <c r="D15" s="1105">
        <v>62.292570505587832</v>
      </c>
      <c r="E15" s="1106">
        <v>62.805009822907707</v>
      </c>
      <c r="F15" s="1107">
        <v>63.235494937245107</v>
      </c>
      <c r="G15" s="1107">
        <v>63.825535067759382</v>
      </c>
      <c r="H15" s="1107">
        <v>63.836084506171971</v>
      </c>
      <c r="I15" s="1107">
        <v>63.988712968060575</v>
      </c>
      <c r="J15" s="1108">
        <v>63.885093297056954</v>
      </c>
    </row>
    <row r="16" spans="1:10" ht="15.75">
      <c r="B16" s="1863"/>
      <c r="C16" s="1097" t="s">
        <v>461</v>
      </c>
      <c r="D16" s="1087" t="s">
        <v>531</v>
      </c>
      <c r="E16" s="1088" t="s">
        <v>549</v>
      </c>
      <c r="F16" s="1089" t="s">
        <v>556</v>
      </c>
      <c r="G16" s="1089" t="s">
        <v>557</v>
      </c>
      <c r="H16" s="1089" t="s">
        <v>531</v>
      </c>
      <c r="I16" s="1089" t="s">
        <v>534</v>
      </c>
      <c r="J16" s="1090" t="s">
        <v>558</v>
      </c>
    </row>
    <row r="17" spans="2:10" ht="15.75">
      <c r="B17" s="1863"/>
      <c r="C17" s="1097" t="s">
        <v>462</v>
      </c>
      <c r="D17" s="1087" t="s">
        <v>531</v>
      </c>
      <c r="E17" s="1088" t="s">
        <v>549</v>
      </c>
      <c r="F17" s="1089" t="s">
        <v>556</v>
      </c>
      <c r="G17" s="1089" t="s">
        <v>556</v>
      </c>
      <c r="H17" s="1089" t="s">
        <v>549</v>
      </c>
      <c r="I17" s="1089" t="s">
        <v>533</v>
      </c>
      <c r="J17" s="1090" t="s">
        <v>542</v>
      </c>
    </row>
    <row r="18" spans="2:10" ht="15.75">
      <c r="B18" s="1863"/>
      <c r="C18" s="1097" t="s">
        <v>463</v>
      </c>
      <c r="D18" s="1087" t="s">
        <v>531</v>
      </c>
      <c r="E18" s="1088" t="s">
        <v>549</v>
      </c>
      <c r="F18" s="1089" t="s">
        <v>547</v>
      </c>
      <c r="G18" s="1089" t="s">
        <v>548</v>
      </c>
      <c r="H18" s="1089" t="s">
        <v>548</v>
      </c>
      <c r="I18" s="1089" t="s">
        <v>551</v>
      </c>
      <c r="J18" s="1090" t="s">
        <v>547</v>
      </c>
    </row>
    <row r="19" spans="2:10" ht="16.5" thickBot="1">
      <c r="B19" s="1864"/>
      <c r="C19" s="1098" t="s">
        <v>464</v>
      </c>
      <c r="D19" s="1092" t="s">
        <v>531</v>
      </c>
      <c r="E19" s="1093" t="s">
        <v>549</v>
      </c>
      <c r="F19" s="1094" t="s">
        <v>547</v>
      </c>
      <c r="G19" s="1094" t="s">
        <v>553</v>
      </c>
      <c r="H19" s="1094" t="s">
        <v>554</v>
      </c>
      <c r="I19" s="1094" t="s">
        <v>559</v>
      </c>
      <c r="J19" s="1095" t="s">
        <v>559</v>
      </c>
    </row>
  </sheetData>
  <mergeCells count="3">
    <mergeCell ref="B5:B9"/>
    <mergeCell ref="B10:B14"/>
    <mergeCell ref="B15:B19"/>
  </mergeCells>
  <hyperlinks>
    <hyperlink ref="B3" location="SOMMAIRE!A1" display="Retour au sommaire"/>
  </hyperlinks>
  <pageMargins left="0.7" right="0.7" top="0.75" bottom="0.75" header="0.3" footer="0.3"/>
  <ignoredErrors>
    <ignoredError sqref="C6:C19" numberStoredAsText="1"/>
  </ignoredError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20"/>
  <sheetViews>
    <sheetView workbookViewId="0">
      <selection activeCell="B3" sqref="B3"/>
    </sheetView>
  </sheetViews>
  <sheetFormatPr baseColWidth="10" defaultRowHeight="12.75"/>
  <sheetData>
    <row r="1" spans="1:10" ht="15.75">
      <c r="A1" s="1" t="s">
        <v>529</v>
      </c>
    </row>
    <row r="3" spans="1:10" ht="13.5" thickBot="1">
      <c r="B3" s="1722" t="s">
        <v>763</v>
      </c>
    </row>
    <row r="4" spans="1:10" ht="16.5" thickBot="1">
      <c r="B4" s="1071" t="s">
        <v>458</v>
      </c>
      <c r="C4" s="1071" t="s">
        <v>128</v>
      </c>
      <c r="D4" s="1072">
        <v>2020</v>
      </c>
      <c r="E4" s="1073">
        <v>2025</v>
      </c>
      <c r="F4" s="1074">
        <v>2030</v>
      </c>
      <c r="G4" s="1074">
        <v>2040</v>
      </c>
      <c r="H4" s="1074">
        <v>2050</v>
      </c>
      <c r="I4" s="1074">
        <v>2060</v>
      </c>
      <c r="J4" s="1075">
        <v>2070</v>
      </c>
    </row>
    <row r="5" spans="1:10" ht="15.75">
      <c r="B5" s="1858" t="s">
        <v>460</v>
      </c>
      <c r="C5" s="1076" t="s">
        <v>461</v>
      </c>
      <c r="D5" s="1077">
        <v>0.53204210365555837</v>
      </c>
      <c r="E5" s="1078">
        <v>0.49876965241690074</v>
      </c>
      <c r="F5" s="1079">
        <v>0.46787263373665711</v>
      </c>
      <c r="G5" s="1079">
        <v>0.41309621450169087</v>
      </c>
      <c r="H5" s="1079">
        <v>0.36777008521318572</v>
      </c>
      <c r="I5" s="1079">
        <v>0.33795613039351208</v>
      </c>
      <c r="J5" s="1080">
        <v>0.32172639188058993</v>
      </c>
    </row>
    <row r="6" spans="1:10" ht="15.75">
      <c r="B6" s="1853"/>
      <c r="C6" s="1076" t="s">
        <v>462</v>
      </c>
      <c r="D6" s="1077">
        <v>0.53204210365555837</v>
      </c>
      <c r="E6" s="1078">
        <v>0.49887072802856902</v>
      </c>
      <c r="F6" s="1079">
        <v>0.4705354259349141</v>
      </c>
      <c r="G6" s="1079">
        <v>0.42317834270059562</v>
      </c>
      <c r="H6" s="1079">
        <v>0.3822531182686722</v>
      </c>
      <c r="I6" s="1079">
        <v>0.35414071999116992</v>
      </c>
      <c r="J6" s="1080">
        <v>0.33809380846527914</v>
      </c>
    </row>
    <row r="7" spans="1:10" ht="15.75">
      <c r="B7" s="1853"/>
      <c r="C7" s="1076" t="s">
        <v>463</v>
      </c>
      <c r="D7" s="1077">
        <v>0.53204210365555837</v>
      </c>
      <c r="E7" s="1078">
        <v>0.49878573116331409</v>
      </c>
      <c r="F7" s="1079">
        <v>0.47190358776564933</v>
      </c>
      <c r="G7" s="1079">
        <v>0.42981521214324075</v>
      </c>
      <c r="H7" s="1079">
        <v>0.39210039238566829</v>
      </c>
      <c r="I7" s="1079">
        <v>0.36585160820982138</v>
      </c>
      <c r="J7" s="1080">
        <v>0.35072092897693941</v>
      </c>
    </row>
    <row r="8" spans="1:10" ht="16.5" thickBot="1">
      <c r="B8" s="1854"/>
      <c r="C8" s="1081" t="s">
        <v>464</v>
      </c>
      <c r="D8" s="1082">
        <v>0.53204210365555837</v>
      </c>
      <c r="E8" s="1083">
        <v>0.49865835319212909</v>
      </c>
      <c r="F8" s="1084">
        <v>0.473834047435233</v>
      </c>
      <c r="G8" s="1084">
        <v>0.43991279055007626</v>
      </c>
      <c r="H8" s="1084">
        <v>0.40741594601514958</v>
      </c>
      <c r="I8" s="1084">
        <v>0.38357994662433942</v>
      </c>
      <c r="J8" s="1085">
        <v>0.36908244155022468</v>
      </c>
    </row>
    <row r="9" spans="1:10" ht="15.75">
      <c r="B9" s="1863" t="s">
        <v>459</v>
      </c>
      <c r="C9" s="1086" t="s">
        <v>461</v>
      </c>
      <c r="D9" s="1087" t="s">
        <v>484</v>
      </c>
      <c r="E9" s="1088" t="s">
        <v>507</v>
      </c>
      <c r="F9" s="1089" t="s">
        <v>508</v>
      </c>
      <c r="G9" s="1089" t="s">
        <v>509</v>
      </c>
      <c r="H9" s="1089" t="s">
        <v>510</v>
      </c>
      <c r="I9" s="1089" t="s">
        <v>511</v>
      </c>
      <c r="J9" s="1090" t="s">
        <v>512</v>
      </c>
    </row>
    <row r="10" spans="1:10" ht="15.75">
      <c r="B10" s="1863"/>
      <c r="C10" s="1086" t="s">
        <v>462</v>
      </c>
      <c r="D10" s="1087" t="s">
        <v>484</v>
      </c>
      <c r="E10" s="1088" t="s">
        <v>507</v>
      </c>
      <c r="F10" s="1089" t="s">
        <v>513</v>
      </c>
      <c r="G10" s="1089" t="s">
        <v>497</v>
      </c>
      <c r="H10" s="1089" t="s">
        <v>514</v>
      </c>
      <c r="I10" s="1089" t="s">
        <v>515</v>
      </c>
      <c r="J10" s="1090" t="s">
        <v>516</v>
      </c>
    </row>
    <row r="11" spans="1:10" ht="15.75">
      <c r="B11" s="1863"/>
      <c r="C11" s="1086" t="s">
        <v>463</v>
      </c>
      <c r="D11" s="1087" t="s">
        <v>484</v>
      </c>
      <c r="E11" s="1088" t="s">
        <v>507</v>
      </c>
      <c r="F11" s="1089" t="s">
        <v>476</v>
      </c>
      <c r="G11" s="1089" t="s">
        <v>484</v>
      </c>
      <c r="H11" s="1089" t="s">
        <v>483</v>
      </c>
      <c r="I11" s="1089" t="s">
        <v>487</v>
      </c>
      <c r="J11" s="1090" t="s">
        <v>494</v>
      </c>
    </row>
    <row r="12" spans="1:10" ht="16.5" thickBot="1">
      <c r="B12" s="1864"/>
      <c r="C12" s="1091" t="s">
        <v>464</v>
      </c>
      <c r="D12" s="1092" t="s">
        <v>484</v>
      </c>
      <c r="E12" s="1093" t="s">
        <v>507</v>
      </c>
      <c r="F12" s="1094" t="s">
        <v>476</v>
      </c>
      <c r="G12" s="1094" t="s">
        <v>507</v>
      </c>
      <c r="H12" s="1094" t="s">
        <v>484</v>
      </c>
      <c r="I12" s="1094" t="s">
        <v>492</v>
      </c>
      <c r="J12" s="1095" t="s">
        <v>469</v>
      </c>
    </row>
    <row r="13" spans="1:10" ht="15.75">
      <c r="B13" s="1866" t="s">
        <v>466</v>
      </c>
      <c r="C13" s="1097" t="s">
        <v>461</v>
      </c>
      <c r="D13" s="1087" t="s">
        <v>484</v>
      </c>
      <c r="E13" s="1088" t="s">
        <v>517</v>
      </c>
      <c r="F13" s="1089" t="s">
        <v>518</v>
      </c>
      <c r="G13" s="1089" t="s">
        <v>519</v>
      </c>
      <c r="H13" s="1089" t="s">
        <v>492</v>
      </c>
      <c r="I13" s="1089" t="s">
        <v>495</v>
      </c>
      <c r="J13" s="1090" t="s">
        <v>505</v>
      </c>
    </row>
    <row r="14" spans="1:10" ht="15.75">
      <c r="B14" s="1866"/>
      <c r="C14" s="1097" t="s">
        <v>462</v>
      </c>
      <c r="D14" s="1087" t="s">
        <v>484</v>
      </c>
      <c r="E14" s="1088" t="s">
        <v>477</v>
      </c>
      <c r="F14" s="1089" t="s">
        <v>518</v>
      </c>
      <c r="G14" s="1089" t="s">
        <v>520</v>
      </c>
      <c r="H14" s="1089" t="s">
        <v>493</v>
      </c>
      <c r="I14" s="1089" t="s">
        <v>470</v>
      </c>
      <c r="J14" s="1090" t="s">
        <v>479</v>
      </c>
    </row>
    <row r="15" spans="1:10" ht="15.75">
      <c r="B15" s="1866"/>
      <c r="C15" s="1097" t="s">
        <v>463</v>
      </c>
      <c r="D15" s="1087" t="s">
        <v>484</v>
      </c>
      <c r="E15" s="1088" t="s">
        <v>517</v>
      </c>
      <c r="F15" s="1089" t="s">
        <v>521</v>
      </c>
      <c r="G15" s="1089" t="s">
        <v>522</v>
      </c>
      <c r="H15" s="1089" t="s">
        <v>489</v>
      </c>
      <c r="I15" s="1089" t="s">
        <v>485</v>
      </c>
      <c r="J15" s="1090" t="s">
        <v>523</v>
      </c>
    </row>
    <row r="16" spans="1:10" ht="16.5" thickBot="1">
      <c r="B16" s="1867"/>
      <c r="C16" s="1098" t="s">
        <v>464</v>
      </c>
      <c r="D16" s="1092" t="s">
        <v>484</v>
      </c>
      <c r="E16" s="1093" t="s">
        <v>517</v>
      </c>
      <c r="F16" s="1094" t="s">
        <v>521</v>
      </c>
      <c r="G16" s="1094" t="s">
        <v>524</v>
      </c>
      <c r="H16" s="1094" t="s">
        <v>522</v>
      </c>
      <c r="I16" s="1094" t="s">
        <v>490</v>
      </c>
      <c r="J16" s="1095" t="s">
        <v>525</v>
      </c>
    </row>
    <row r="17" spans="2:10" ht="15.75">
      <c r="B17" s="1863" t="s">
        <v>467</v>
      </c>
      <c r="C17" s="1097" t="s">
        <v>461</v>
      </c>
      <c r="D17" s="1087" t="s">
        <v>484</v>
      </c>
      <c r="E17" s="1088" t="s">
        <v>526</v>
      </c>
      <c r="F17" s="1089" t="s">
        <v>520</v>
      </c>
      <c r="G17" s="1089" t="s">
        <v>507</v>
      </c>
      <c r="H17" s="1089" t="s">
        <v>523</v>
      </c>
      <c r="I17" s="1089" t="s">
        <v>483</v>
      </c>
      <c r="J17" s="1090" t="s">
        <v>479</v>
      </c>
    </row>
    <row r="18" spans="2:10" ht="15.75">
      <c r="B18" s="1863"/>
      <c r="C18" s="1097" t="s">
        <v>462</v>
      </c>
      <c r="D18" s="1087" t="s">
        <v>484</v>
      </c>
      <c r="E18" s="1088" t="s">
        <v>490</v>
      </c>
      <c r="F18" s="1089" t="s">
        <v>520</v>
      </c>
      <c r="G18" s="1089" t="s">
        <v>525</v>
      </c>
      <c r="H18" s="1089" t="s">
        <v>527</v>
      </c>
      <c r="I18" s="1089" t="s">
        <v>485</v>
      </c>
      <c r="J18" s="1090" t="s">
        <v>484</v>
      </c>
    </row>
    <row r="19" spans="2:10" ht="15.75">
      <c r="B19" s="1863"/>
      <c r="C19" s="1097" t="s">
        <v>463</v>
      </c>
      <c r="D19" s="1087" t="s">
        <v>484</v>
      </c>
      <c r="E19" s="1088" t="s">
        <v>526</v>
      </c>
      <c r="F19" s="1089" t="s">
        <v>477</v>
      </c>
      <c r="G19" s="1089" t="s">
        <v>477</v>
      </c>
      <c r="H19" s="1089" t="s">
        <v>520</v>
      </c>
      <c r="I19" s="1089" t="s">
        <v>481</v>
      </c>
      <c r="J19" s="1090" t="s">
        <v>481</v>
      </c>
    </row>
    <row r="20" spans="2:10" ht="16.5" thickBot="1">
      <c r="B20" s="1864"/>
      <c r="C20" s="1098" t="s">
        <v>464</v>
      </c>
      <c r="D20" s="1092" t="s">
        <v>484</v>
      </c>
      <c r="E20" s="1093" t="s">
        <v>490</v>
      </c>
      <c r="F20" s="1094" t="s">
        <v>477</v>
      </c>
      <c r="G20" s="1094" t="s">
        <v>518</v>
      </c>
      <c r="H20" s="1094" t="s">
        <v>528</v>
      </c>
      <c r="I20" s="1094" t="s">
        <v>522</v>
      </c>
      <c r="J20" s="1095" t="s">
        <v>522</v>
      </c>
    </row>
  </sheetData>
  <mergeCells count="4">
    <mergeCell ref="B5:B8"/>
    <mergeCell ref="B9:B12"/>
    <mergeCell ref="B13:B16"/>
    <mergeCell ref="B17:B20"/>
  </mergeCells>
  <hyperlinks>
    <hyperlink ref="B3" location="SOMMAIRE!A1" display="Retour au sommaire"/>
  </hyperlinks>
  <pageMargins left="0.7" right="0.7" top="0.75" bottom="0.75" header="0.3" footer="0.3"/>
  <ignoredErrors>
    <ignoredError sqref="C5:C20"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28"/>
  <sheetViews>
    <sheetView workbookViewId="0">
      <selection activeCell="B3" sqref="B3"/>
    </sheetView>
  </sheetViews>
  <sheetFormatPr baseColWidth="10" defaultRowHeight="12.75"/>
  <sheetData>
    <row r="1" spans="1:11" ht="15.75">
      <c r="A1" s="1" t="s">
        <v>506</v>
      </c>
    </row>
    <row r="3" spans="1:11" ht="13.5" thickBot="1">
      <c r="B3" s="1722" t="s">
        <v>763</v>
      </c>
    </row>
    <row r="4" spans="1:11" ht="16.5" thickBot="1">
      <c r="B4" s="1870" t="s">
        <v>458</v>
      </c>
      <c r="C4" s="1871"/>
      <c r="D4" s="1071" t="s">
        <v>128</v>
      </c>
      <c r="E4" s="1072">
        <v>2020</v>
      </c>
      <c r="F4" s="1073">
        <v>2025</v>
      </c>
      <c r="G4" s="1074">
        <v>2030</v>
      </c>
      <c r="H4" s="1074">
        <v>2040</v>
      </c>
      <c r="I4" s="1074">
        <v>2050</v>
      </c>
      <c r="J4" s="1074">
        <v>2060</v>
      </c>
      <c r="K4" s="1075">
        <v>2070</v>
      </c>
    </row>
    <row r="5" spans="1:11" ht="15.75">
      <c r="B5" s="1861" t="s">
        <v>459</v>
      </c>
      <c r="C5" s="1858" t="s">
        <v>460</v>
      </c>
      <c r="D5" s="1076" t="s">
        <v>461</v>
      </c>
      <c r="E5" s="1077">
        <v>0.30756044831768575</v>
      </c>
      <c r="F5" s="1078">
        <v>0.30867758532072348</v>
      </c>
      <c r="G5" s="1079">
        <v>0.30535797893672645</v>
      </c>
      <c r="H5" s="1079">
        <v>0.30202975324999803</v>
      </c>
      <c r="I5" s="1079">
        <v>0.30127303892961732</v>
      </c>
      <c r="J5" s="1079">
        <v>0.30074515118287143</v>
      </c>
      <c r="K5" s="1080">
        <v>0.30101985421810246</v>
      </c>
    </row>
    <row r="6" spans="1:11" ht="15.75">
      <c r="B6" s="1851"/>
      <c r="C6" s="1853"/>
      <c r="D6" s="1076" t="s">
        <v>462</v>
      </c>
      <c r="E6" s="1077">
        <v>0.30756044831768575</v>
      </c>
      <c r="F6" s="1078">
        <v>0.30927164050906769</v>
      </c>
      <c r="G6" s="1079">
        <v>0.30689638315731949</v>
      </c>
      <c r="H6" s="1079">
        <v>0.30377060676086881</v>
      </c>
      <c r="I6" s="1079">
        <v>0.30286075006110319</v>
      </c>
      <c r="J6" s="1079">
        <v>0.3023668515908442</v>
      </c>
      <c r="K6" s="1080">
        <v>0.30243128849395706</v>
      </c>
    </row>
    <row r="7" spans="1:11" ht="15.75">
      <c r="B7" s="1851"/>
      <c r="C7" s="1853"/>
      <c r="D7" s="1076" t="s">
        <v>463</v>
      </c>
      <c r="E7" s="1077">
        <v>0.30756044831768575</v>
      </c>
      <c r="F7" s="1078">
        <v>0.30871038083959568</v>
      </c>
      <c r="G7" s="1079">
        <v>0.30569555253652586</v>
      </c>
      <c r="H7" s="1079">
        <v>0.30329532787651892</v>
      </c>
      <c r="I7" s="1079">
        <v>0.30289494320981958</v>
      </c>
      <c r="J7" s="1079">
        <v>0.30280747126950436</v>
      </c>
      <c r="K7" s="1080">
        <v>0.30348240092670936</v>
      </c>
    </row>
    <row r="8" spans="1:11" ht="16.5" thickBot="1">
      <c r="B8" s="1851"/>
      <c r="C8" s="1854"/>
      <c r="D8" s="1081" t="s">
        <v>464</v>
      </c>
      <c r="E8" s="1082">
        <v>0.30756044831768575</v>
      </c>
      <c r="F8" s="1083">
        <v>0.30897954033433617</v>
      </c>
      <c r="G8" s="1084">
        <v>0.30685174777814322</v>
      </c>
      <c r="H8" s="1084">
        <v>0.30539833557220136</v>
      </c>
      <c r="I8" s="1084">
        <v>0.30565336033750751</v>
      </c>
      <c r="J8" s="1084">
        <v>0.3058524524802767</v>
      </c>
      <c r="K8" s="1085">
        <v>0.30677204637343319</v>
      </c>
    </row>
    <row r="9" spans="1:11" ht="15.75">
      <c r="B9" s="1851"/>
      <c r="C9" s="1868" t="s">
        <v>465</v>
      </c>
      <c r="D9" s="1086" t="s">
        <v>461</v>
      </c>
      <c r="E9" s="1087" t="s">
        <v>468</v>
      </c>
      <c r="F9" s="1088" t="s">
        <v>469</v>
      </c>
      <c r="G9" s="1089" t="s">
        <v>470</v>
      </c>
      <c r="H9" s="1089" t="s">
        <v>471</v>
      </c>
      <c r="I9" s="1089" t="s">
        <v>472</v>
      </c>
      <c r="J9" s="1089" t="s">
        <v>473</v>
      </c>
      <c r="K9" s="1090" t="s">
        <v>474</v>
      </c>
    </row>
    <row r="10" spans="1:11" ht="15.75">
      <c r="B10" s="1851"/>
      <c r="C10" s="1868"/>
      <c r="D10" s="1086" t="s">
        <v>462</v>
      </c>
      <c r="E10" s="1087" t="s">
        <v>468</v>
      </c>
      <c r="F10" s="1088" t="s">
        <v>469</v>
      </c>
      <c r="G10" s="1089" t="s">
        <v>470</v>
      </c>
      <c r="H10" s="1089" t="s">
        <v>475</v>
      </c>
      <c r="I10" s="1089" t="s">
        <v>476</v>
      </c>
      <c r="J10" s="1089" t="s">
        <v>477</v>
      </c>
      <c r="K10" s="1090" t="s">
        <v>478</v>
      </c>
    </row>
    <row r="11" spans="1:11" ht="15.75">
      <c r="B11" s="1851"/>
      <c r="C11" s="1868"/>
      <c r="D11" s="1086" t="s">
        <v>463</v>
      </c>
      <c r="E11" s="1087" t="s">
        <v>468</v>
      </c>
      <c r="F11" s="1088" t="s">
        <v>469</v>
      </c>
      <c r="G11" s="1089" t="s">
        <v>479</v>
      </c>
      <c r="H11" s="1089" t="s">
        <v>468</v>
      </c>
      <c r="I11" s="1089" t="s">
        <v>480</v>
      </c>
      <c r="J11" s="1089" t="s">
        <v>481</v>
      </c>
      <c r="K11" s="1090" t="s">
        <v>482</v>
      </c>
    </row>
    <row r="12" spans="1:11" ht="16.5" thickBot="1">
      <c r="B12" s="1852"/>
      <c r="C12" s="1869"/>
      <c r="D12" s="1091" t="s">
        <v>464</v>
      </c>
      <c r="E12" s="1092" t="s">
        <v>468</v>
      </c>
      <c r="F12" s="1093" t="s">
        <v>469</v>
      </c>
      <c r="G12" s="1094" t="s">
        <v>479</v>
      </c>
      <c r="H12" s="1094" t="s">
        <v>483</v>
      </c>
      <c r="I12" s="1094" t="s">
        <v>468</v>
      </c>
      <c r="J12" s="1094" t="s">
        <v>484</v>
      </c>
      <c r="K12" s="1095" t="s">
        <v>485</v>
      </c>
    </row>
    <row r="13" spans="1:11" ht="15.75">
      <c r="B13" s="1851" t="s">
        <v>466</v>
      </c>
      <c r="C13" s="1858" t="s">
        <v>460</v>
      </c>
      <c r="D13" s="1076" t="s">
        <v>461</v>
      </c>
      <c r="E13" s="1077">
        <v>0.30756044831768575</v>
      </c>
      <c r="F13" s="1078">
        <v>0.29991278033505558</v>
      </c>
      <c r="G13" s="1079">
        <v>0.29213777789337098</v>
      </c>
      <c r="H13" s="1079">
        <v>0.28425689836629026</v>
      </c>
      <c r="I13" s="1079">
        <v>0.28220571609568773</v>
      </c>
      <c r="J13" s="1079">
        <v>0.2808019331115465</v>
      </c>
      <c r="K13" s="1080">
        <v>0.28070905891205616</v>
      </c>
    </row>
    <row r="14" spans="1:11" ht="15.75">
      <c r="B14" s="1851"/>
      <c r="C14" s="1853"/>
      <c r="D14" s="1076" t="s">
        <v>462</v>
      </c>
      <c r="E14" s="1077">
        <v>0.30756044831768575</v>
      </c>
      <c r="F14" s="1078">
        <v>0.30050683552339974</v>
      </c>
      <c r="G14" s="1079">
        <v>0.29387947961333005</v>
      </c>
      <c r="H14" s="1079">
        <v>0.28650853236916707</v>
      </c>
      <c r="I14" s="1079">
        <v>0.28429879162950883</v>
      </c>
      <c r="J14" s="1079">
        <v>0.28293138229931003</v>
      </c>
      <c r="K14" s="1080">
        <v>0.28262196172994575</v>
      </c>
    </row>
    <row r="15" spans="1:11" ht="15.75">
      <c r="B15" s="1851"/>
      <c r="C15" s="1853"/>
      <c r="D15" s="1076" t="s">
        <v>463</v>
      </c>
      <c r="E15" s="1077">
        <v>0.30756044831768575</v>
      </c>
      <c r="F15" s="1078">
        <v>0.299946738143061</v>
      </c>
      <c r="G15" s="1079">
        <v>0.29280827999374126</v>
      </c>
      <c r="H15" s="1079">
        <v>0.28636621154365571</v>
      </c>
      <c r="I15" s="1079">
        <v>0.28466226884037599</v>
      </c>
      <c r="J15" s="1079">
        <v>0.2836963531990544</v>
      </c>
      <c r="K15" s="1080">
        <v>0.28399316495016874</v>
      </c>
    </row>
    <row r="16" spans="1:11" ht="16.5" thickBot="1">
      <c r="B16" s="1851"/>
      <c r="C16" s="1854"/>
      <c r="D16" s="1081" t="s">
        <v>464</v>
      </c>
      <c r="E16" s="1082">
        <v>0.30756044831768575</v>
      </c>
      <c r="F16" s="1083">
        <v>0.30021473534866822</v>
      </c>
      <c r="G16" s="1084">
        <v>0.29417030076220213</v>
      </c>
      <c r="H16" s="1084">
        <v>0.28899415408056695</v>
      </c>
      <c r="I16" s="1084">
        <v>0.28793998892394768</v>
      </c>
      <c r="J16" s="1084">
        <v>0.28725307742979811</v>
      </c>
      <c r="K16" s="1085">
        <v>0.28778802542811244</v>
      </c>
    </row>
    <row r="17" spans="2:11" ht="15.75">
      <c r="B17" s="1851"/>
      <c r="C17" s="1868" t="s">
        <v>465</v>
      </c>
      <c r="D17" s="1096" t="s">
        <v>461</v>
      </c>
      <c r="E17" s="1087" t="s">
        <v>468</v>
      </c>
      <c r="F17" s="1088" t="s">
        <v>486</v>
      </c>
      <c r="G17" s="1089" t="s">
        <v>487</v>
      </c>
      <c r="H17" s="1089" t="s">
        <v>488</v>
      </c>
      <c r="I17" s="1089" t="s">
        <v>484</v>
      </c>
      <c r="J17" s="1089" t="s">
        <v>489</v>
      </c>
      <c r="K17" s="1090" t="s">
        <v>490</v>
      </c>
    </row>
    <row r="18" spans="2:11" ht="15.75">
      <c r="B18" s="1851"/>
      <c r="C18" s="1868"/>
      <c r="D18" s="1097" t="s">
        <v>462</v>
      </c>
      <c r="E18" s="1087" t="s">
        <v>468</v>
      </c>
      <c r="F18" s="1088" t="s">
        <v>491</v>
      </c>
      <c r="G18" s="1089" t="s">
        <v>487</v>
      </c>
      <c r="H18" s="1089" t="s">
        <v>491</v>
      </c>
      <c r="I18" s="1089" t="s">
        <v>492</v>
      </c>
      <c r="J18" s="1089" t="s">
        <v>485</v>
      </c>
      <c r="K18" s="1090" t="s">
        <v>493</v>
      </c>
    </row>
    <row r="19" spans="2:11" ht="15.75">
      <c r="B19" s="1851"/>
      <c r="C19" s="1868"/>
      <c r="D19" s="1097" t="s">
        <v>463</v>
      </c>
      <c r="E19" s="1087" t="s">
        <v>468</v>
      </c>
      <c r="F19" s="1088" t="s">
        <v>486</v>
      </c>
      <c r="G19" s="1089" t="s">
        <v>494</v>
      </c>
      <c r="H19" s="1089" t="s">
        <v>495</v>
      </c>
      <c r="I19" s="1089" t="s">
        <v>496</v>
      </c>
      <c r="J19" s="1089" t="s">
        <v>497</v>
      </c>
      <c r="K19" s="1090" t="s">
        <v>498</v>
      </c>
    </row>
    <row r="20" spans="2:11" ht="16.5" thickBot="1">
      <c r="B20" s="1851"/>
      <c r="C20" s="1869"/>
      <c r="D20" s="1098" t="s">
        <v>464</v>
      </c>
      <c r="E20" s="1092" t="s">
        <v>468</v>
      </c>
      <c r="F20" s="1093" t="s">
        <v>486</v>
      </c>
      <c r="G20" s="1094" t="s">
        <v>494</v>
      </c>
      <c r="H20" s="1094" t="s">
        <v>499</v>
      </c>
      <c r="I20" s="1094" t="s">
        <v>494</v>
      </c>
      <c r="J20" s="1094" t="s">
        <v>491</v>
      </c>
      <c r="K20" s="1095" t="s">
        <v>500</v>
      </c>
    </row>
    <row r="21" spans="2:11" ht="15.75">
      <c r="B21" s="1861" t="s">
        <v>467</v>
      </c>
      <c r="C21" s="1858" t="s">
        <v>460</v>
      </c>
      <c r="D21" s="1076" t="s">
        <v>461</v>
      </c>
      <c r="E21" s="1077">
        <v>0.30756044831768575</v>
      </c>
      <c r="F21" s="1078">
        <v>0.30333708710228824</v>
      </c>
      <c r="G21" s="1079">
        <v>0.29728042758197876</v>
      </c>
      <c r="H21" s="1079">
        <v>0.28596049422769471</v>
      </c>
      <c r="I21" s="1079">
        <v>0.27709181980123232</v>
      </c>
      <c r="J21" s="1079">
        <v>0.27118221114046764</v>
      </c>
      <c r="K21" s="1080">
        <v>0.26936602830599188</v>
      </c>
    </row>
    <row r="22" spans="2:11" ht="15.75">
      <c r="B22" s="1851"/>
      <c r="C22" s="1853"/>
      <c r="D22" s="1076" t="s">
        <v>462</v>
      </c>
      <c r="E22" s="1077">
        <v>0.30756044831768575</v>
      </c>
      <c r="F22" s="1078">
        <v>0.30393131376469562</v>
      </c>
      <c r="G22" s="1079">
        <v>0.29909884072274134</v>
      </c>
      <c r="H22" s="1079">
        <v>0.28883840857868509</v>
      </c>
      <c r="I22" s="1079">
        <v>0.28005348136883351</v>
      </c>
      <c r="J22" s="1079">
        <v>0.27410327489242042</v>
      </c>
      <c r="K22" s="1080">
        <v>0.27195036147718743</v>
      </c>
    </row>
    <row r="23" spans="2:11" ht="15.75">
      <c r="B23" s="1851"/>
      <c r="C23" s="1853"/>
      <c r="D23" s="1076" t="s">
        <v>463</v>
      </c>
      <c r="E23" s="1077">
        <v>0.30756044831768575</v>
      </c>
      <c r="F23" s="1078">
        <v>0.30336917223293358</v>
      </c>
      <c r="G23" s="1079">
        <v>0.29808501341596622</v>
      </c>
      <c r="H23" s="1079">
        <v>0.28914297832773433</v>
      </c>
      <c r="I23" s="1079">
        <v>0.28105875145370895</v>
      </c>
      <c r="J23" s="1079">
        <v>0.27546367553815193</v>
      </c>
      <c r="K23" s="1080">
        <v>0.2738318383462589</v>
      </c>
    </row>
    <row r="24" spans="2:11" ht="16.5" thickBot="1">
      <c r="B24" s="1851"/>
      <c r="C24" s="1854"/>
      <c r="D24" s="1081" t="s">
        <v>464</v>
      </c>
      <c r="E24" s="1082">
        <v>0.30756044831768575</v>
      </c>
      <c r="F24" s="1083">
        <v>0.30364269133164579</v>
      </c>
      <c r="G24" s="1084">
        <v>0.29952277947499184</v>
      </c>
      <c r="H24" s="1084">
        <v>0.29239899835183952</v>
      </c>
      <c r="I24" s="1084">
        <v>0.28527195456404514</v>
      </c>
      <c r="J24" s="1084">
        <v>0.2799099373790187</v>
      </c>
      <c r="K24" s="1085">
        <v>0.27839707587002427</v>
      </c>
    </row>
    <row r="25" spans="2:11" ht="15.75">
      <c r="B25" s="1851"/>
      <c r="C25" s="1868" t="s">
        <v>465</v>
      </c>
      <c r="D25" s="1096" t="s">
        <v>461</v>
      </c>
      <c r="E25" s="1087" t="s">
        <v>468</v>
      </c>
      <c r="F25" s="1088" t="s">
        <v>501</v>
      </c>
      <c r="G25" s="1089" t="s">
        <v>500</v>
      </c>
      <c r="H25" s="1089" t="s">
        <v>483</v>
      </c>
      <c r="I25" s="1089" t="s">
        <v>502</v>
      </c>
      <c r="J25" s="1089" t="s">
        <v>480</v>
      </c>
      <c r="K25" s="1090" t="s">
        <v>471</v>
      </c>
    </row>
    <row r="26" spans="2:11" ht="15.75">
      <c r="B26" s="1851"/>
      <c r="C26" s="1868"/>
      <c r="D26" s="1097" t="s">
        <v>462</v>
      </c>
      <c r="E26" s="1087" t="s">
        <v>468</v>
      </c>
      <c r="F26" s="1088" t="s">
        <v>496</v>
      </c>
      <c r="G26" s="1089" t="s">
        <v>500</v>
      </c>
      <c r="H26" s="1089" t="s">
        <v>496</v>
      </c>
      <c r="I26" s="1089" t="s">
        <v>479</v>
      </c>
      <c r="J26" s="1089" t="s">
        <v>497</v>
      </c>
      <c r="K26" s="1090" t="s">
        <v>468</v>
      </c>
    </row>
    <row r="27" spans="2:11" ht="15.75">
      <c r="B27" s="1851"/>
      <c r="C27" s="1868"/>
      <c r="D27" s="1097" t="s">
        <v>463</v>
      </c>
      <c r="E27" s="1087" t="s">
        <v>468</v>
      </c>
      <c r="F27" s="1088" t="s">
        <v>501</v>
      </c>
      <c r="G27" s="1089" t="s">
        <v>486</v>
      </c>
      <c r="H27" s="1089" t="s">
        <v>503</v>
      </c>
      <c r="I27" s="1089" t="s">
        <v>486</v>
      </c>
      <c r="J27" s="1089" t="s">
        <v>496</v>
      </c>
      <c r="K27" s="1090" t="s">
        <v>496</v>
      </c>
    </row>
    <row r="28" spans="2:11" ht="16.5" thickBot="1">
      <c r="B28" s="1852"/>
      <c r="C28" s="1869"/>
      <c r="D28" s="1098" t="s">
        <v>464</v>
      </c>
      <c r="E28" s="1092" t="s">
        <v>468</v>
      </c>
      <c r="F28" s="1093" t="s">
        <v>496</v>
      </c>
      <c r="G28" s="1094" t="s">
        <v>486</v>
      </c>
      <c r="H28" s="1094" t="s">
        <v>494</v>
      </c>
      <c r="I28" s="1094" t="s">
        <v>499</v>
      </c>
      <c r="J28" s="1094" t="s">
        <v>504</v>
      </c>
      <c r="K28" s="1095" t="s">
        <v>505</v>
      </c>
    </row>
  </sheetData>
  <mergeCells count="10">
    <mergeCell ref="B21:B28"/>
    <mergeCell ref="C21:C24"/>
    <mergeCell ref="C25:C28"/>
    <mergeCell ref="B4:C4"/>
    <mergeCell ref="B5:B12"/>
    <mergeCell ref="C5:C8"/>
    <mergeCell ref="C9:C12"/>
    <mergeCell ref="B13:B20"/>
    <mergeCell ref="C13:C16"/>
    <mergeCell ref="C17:C20"/>
  </mergeCells>
  <hyperlinks>
    <hyperlink ref="B3" location="SOMMAIRE!A1" display="Retour au sommaire"/>
  </hyperlinks>
  <pageMargins left="0.7" right="0.7" top="0.75" bottom="0.75" header="0.3" footer="0.3"/>
  <ignoredErrors>
    <ignoredError sqref="D5:D28" numberStoredAsText="1"/>
  </ignoredErrors>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H17"/>
  <sheetViews>
    <sheetView workbookViewId="0">
      <selection activeCell="B12" sqref="B12:B13"/>
    </sheetView>
  </sheetViews>
  <sheetFormatPr baseColWidth="10" defaultColWidth="10.85546875" defaultRowHeight="15.75"/>
  <cols>
    <col min="1" max="1" width="10.85546875" style="714"/>
    <col min="2" max="2" width="20.42578125" style="714" customWidth="1"/>
    <col min="3" max="4" width="17.85546875" style="714" customWidth="1"/>
    <col min="5" max="16384" width="10.85546875" style="714"/>
  </cols>
  <sheetData>
    <row r="1" spans="1:8">
      <c r="A1" s="675" t="s">
        <v>456</v>
      </c>
      <c r="B1" s="675"/>
    </row>
    <row r="3" spans="1:8" ht="16.5" thickBot="1">
      <c r="B3" s="1722" t="s">
        <v>763</v>
      </c>
    </row>
    <row r="4" spans="1:8" ht="28.5" customHeight="1">
      <c r="B4" s="1855" t="s">
        <v>454</v>
      </c>
      <c r="C4" s="1833" t="s">
        <v>448</v>
      </c>
      <c r="D4" s="1040" t="s">
        <v>449</v>
      </c>
      <c r="E4" s="1041">
        <v>0.01</v>
      </c>
      <c r="F4" s="1042">
        <v>1.2999999999999999E-2</v>
      </c>
      <c r="G4" s="1042">
        <v>1.4999999999999999E-2</v>
      </c>
      <c r="H4" s="1043">
        <v>1.7999999999999999E-2</v>
      </c>
    </row>
    <row r="5" spans="1:8" ht="28.5" customHeight="1" thickBot="1">
      <c r="B5" s="1856"/>
      <c r="C5" s="1834"/>
      <c r="D5" s="1044" t="s">
        <v>450</v>
      </c>
      <c r="E5" s="1045">
        <v>1.0068126360712304E-2</v>
      </c>
      <c r="F5" s="1046">
        <v>1.2537920283002491E-2</v>
      </c>
      <c r="G5" s="1046">
        <v>1.4185800156745865E-2</v>
      </c>
      <c r="H5" s="1047">
        <v>1.6651816740608671E-2</v>
      </c>
    </row>
    <row r="6" spans="1:8" ht="18" customHeight="1">
      <c r="B6" s="1856"/>
      <c r="C6" s="1835" t="s">
        <v>451</v>
      </c>
      <c r="D6" s="1836"/>
      <c r="E6" s="1837"/>
      <c r="F6" s="1838"/>
      <c r="G6" s="1838"/>
      <c r="H6" s="1839"/>
    </row>
    <row r="7" spans="1:8" ht="18" customHeight="1" thickBot="1">
      <c r="B7" s="1857"/>
      <c r="C7" s="1048" t="s">
        <v>452</v>
      </c>
      <c r="D7" s="1049" t="s">
        <v>453</v>
      </c>
      <c r="E7" s="1840"/>
      <c r="F7" s="1841"/>
      <c r="G7" s="1841"/>
      <c r="H7" s="1842"/>
    </row>
    <row r="8" spans="1:8">
      <c r="B8" s="1050" t="s">
        <v>365</v>
      </c>
      <c r="C8" s="1051">
        <v>7.0000000000000007E-2</v>
      </c>
      <c r="D8" s="1052">
        <v>7.6992000000000005E-2</v>
      </c>
      <c r="E8" s="1053">
        <v>-7.091929097951334E-3</v>
      </c>
      <c r="F8" s="1054">
        <v>-5.0015713259909198E-3</v>
      </c>
      <c r="G8" s="1054">
        <v>-2.2086789763878043E-3</v>
      </c>
      <c r="H8" s="1055">
        <v>5.1645368801390554E-5</v>
      </c>
    </row>
    <row r="9" spans="1:8">
      <c r="B9" s="1056" t="s">
        <v>366</v>
      </c>
      <c r="C9" s="1057">
        <v>7.0000000000000007E-2</v>
      </c>
      <c r="D9" s="1058">
        <v>7.6992000000000005E-2</v>
      </c>
      <c r="E9" s="1059">
        <v>-1.9532079562784931E-2</v>
      </c>
      <c r="F9" s="1060">
        <v>-1.7732713756710979E-2</v>
      </c>
      <c r="G9" s="1060">
        <v>-1.5124241777159163E-2</v>
      </c>
      <c r="H9" s="1061">
        <v>-1.3147419789130655E-2</v>
      </c>
    </row>
    <row r="10" spans="1:8" ht="16.5" thickBot="1">
      <c r="B10" s="1062" t="s">
        <v>367</v>
      </c>
      <c r="C10" s="1063">
        <v>7.0000000000000007E-2</v>
      </c>
      <c r="D10" s="1064">
        <v>7.6992000000000005E-2</v>
      </c>
      <c r="E10" s="1065">
        <v>-1.5905182768367776E-2</v>
      </c>
      <c r="F10" s="1066">
        <v>-1.4355872918724342E-2</v>
      </c>
      <c r="G10" s="1066">
        <v>-1.1934965148203098E-2</v>
      </c>
      <c r="H10" s="1067">
        <v>-1.021824075779363E-2</v>
      </c>
    </row>
    <row r="11" spans="1:8" ht="9.75" customHeight="1" thickBot="1">
      <c r="B11" s="1068"/>
      <c r="C11" s="1069"/>
      <c r="D11" s="1069"/>
      <c r="E11" s="1070"/>
      <c r="F11" s="1070"/>
      <c r="G11" s="1070"/>
      <c r="H11" s="1070"/>
    </row>
    <row r="12" spans="1:8">
      <c r="B12" s="1993" t="s">
        <v>455</v>
      </c>
      <c r="C12" s="1835"/>
      <c r="D12" s="1836"/>
      <c r="E12" s="1837"/>
      <c r="F12" s="1838"/>
      <c r="G12" s="1838"/>
      <c r="H12" s="1839"/>
    </row>
    <row r="13" spans="1:8" ht="16.5" thickBot="1">
      <c r="B13" s="1994"/>
      <c r="C13" s="1048"/>
      <c r="D13" s="1049"/>
      <c r="E13" s="1840"/>
      <c r="F13" s="1841"/>
      <c r="G13" s="1841"/>
      <c r="H13" s="1842"/>
    </row>
    <row r="14" spans="1:8">
      <c r="B14" s="1050" t="s">
        <v>365</v>
      </c>
      <c r="C14" s="1051">
        <v>7.0000000000000007E-2</v>
      </c>
      <c r="D14" s="1052">
        <v>7.6992000000000005E-2</v>
      </c>
      <c r="E14" s="1053">
        <v>-2.2399051571552777E-2</v>
      </c>
      <c r="F14" s="1054">
        <v>-1.5962118062669513E-2</v>
      </c>
      <c r="G14" s="1054">
        <v>-7.0982857014918873E-3</v>
      </c>
      <c r="H14" s="1055">
        <v>1.6760943226642932E-4</v>
      </c>
    </row>
    <row r="15" spans="1:8">
      <c r="B15" s="1056" t="s">
        <v>366</v>
      </c>
      <c r="C15" s="1057">
        <v>7.0000000000000007E-2</v>
      </c>
      <c r="D15" s="1058">
        <v>7.6992000000000005E-2</v>
      </c>
      <c r="E15" s="1059">
        <v>-6.1689852138097884E-2</v>
      </c>
      <c r="F15" s="1060">
        <v>-5.6592549042588293E-2</v>
      </c>
      <c r="G15" s="1060">
        <v>-4.8606515614275189E-2</v>
      </c>
      <c r="H15" s="1061">
        <v>-4.2668522227016684E-2</v>
      </c>
    </row>
    <row r="16" spans="1:8" ht="16.5" thickBot="1">
      <c r="B16" s="1062" t="s">
        <v>367</v>
      </c>
      <c r="C16" s="1063">
        <v>7.0000000000000007E-2</v>
      </c>
      <c r="D16" s="1064">
        <v>7.6992000000000005E-2</v>
      </c>
      <c r="E16" s="1065">
        <v>-5.0234711058597101E-2</v>
      </c>
      <c r="F16" s="1066">
        <v>-4.5815629426409973E-2</v>
      </c>
      <c r="G16" s="1066">
        <v>-3.8356770433812082E-2</v>
      </c>
      <c r="H16" s="1067">
        <v>-3.3162189987679301E-2</v>
      </c>
    </row>
    <row r="17" spans="2:8">
      <c r="B17" s="1068"/>
      <c r="C17" s="1069"/>
      <c r="D17" s="1069"/>
      <c r="E17" s="1070"/>
      <c r="F17" s="1070"/>
      <c r="G17" s="1070"/>
      <c r="H17" s="1070"/>
    </row>
  </sheetData>
  <mergeCells count="7">
    <mergeCell ref="B4:B7"/>
    <mergeCell ref="C4:C5"/>
    <mergeCell ref="C6:D6"/>
    <mergeCell ref="E6:H7"/>
    <mergeCell ref="B12:B13"/>
    <mergeCell ref="C12:D12"/>
    <mergeCell ref="E12:H13"/>
  </mergeCells>
  <hyperlinks>
    <hyperlink ref="B3" location="SOMMAIRE!A1" display="Retour au sommaire"/>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H18"/>
  <sheetViews>
    <sheetView tabSelected="1" workbookViewId="0">
      <selection activeCell="H30" sqref="H30"/>
    </sheetView>
  </sheetViews>
  <sheetFormatPr baseColWidth="10" defaultColWidth="10.85546875" defaultRowHeight="15.75"/>
  <cols>
    <col min="1" max="1" width="10.85546875" style="714"/>
    <col min="2" max="2" width="20.42578125" style="714" customWidth="1"/>
    <col min="3" max="4" width="17.85546875" style="714" customWidth="1"/>
    <col min="5" max="16384" width="10.85546875" style="714"/>
  </cols>
  <sheetData>
    <row r="1" spans="1:8">
      <c r="A1" s="675" t="s">
        <v>457</v>
      </c>
      <c r="B1" s="675"/>
    </row>
    <row r="4" spans="1:8" ht="16.5" thickBot="1">
      <c r="B4" s="1722" t="s">
        <v>763</v>
      </c>
    </row>
    <row r="5" spans="1:8" ht="28.5" customHeight="1">
      <c r="B5" s="1855" t="s">
        <v>454</v>
      </c>
      <c r="C5" s="1833" t="s">
        <v>448</v>
      </c>
      <c r="D5" s="1040" t="s">
        <v>449</v>
      </c>
      <c r="E5" s="1041">
        <v>0.01</v>
      </c>
      <c r="F5" s="1042">
        <v>1.2999999999999999E-2</v>
      </c>
      <c r="G5" s="1042">
        <v>1.4999999999999999E-2</v>
      </c>
      <c r="H5" s="1043">
        <v>1.7999999999999999E-2</v>
      </c>
    </row>
    <row r="6" spans="1:8" ht="28.5" customHeight="1" thickBot="1">
      <c r="B6" s="1856"/>
      <c r="C6" s="1834"/>
      <c r="D6" s="1044" t="s">
        <v>450</v>
      </c>
      <c r="E6" s="1045">
        <v>1.0068126360712304E-2</v>
      </c>
      <c r="F6" s="1046">
        <v>1.2537920283002491E-2</v>
      </c>
      <c r="G6" s="1046">
        <v>1.4185800156745865E-2</v>
      </c>
      <c r="H6" s="1047">
        <v>1.6651816740608671E-2</v>
      </c>
    </row>
    <row r="7" spans="1:8" ht="18" customHeight="1">
      <c r="B7" s="1856"/>
      <c r="C7" s="1835" t="s">
        <v>451</v>
      </c>
      <c r="D7" s="1836"/>
      <c r="E7" s="1837"/>
      <c r="F7" s="1838"/>
      <c r="G7" s="1838"/>
      <c r="H7" s="1839"/>
    </row>
    <row r="8" spans="1:8" ht="18" customHeight="1" thickBot="1">
      <c r="B8" s="1857"/>
      <c r="C8" s="1048" t="s">
        <v>452</v>
      </c>
      <c r="D8" s="1049" t="s">
        <v>453</v>
      </c>
      <c r="E8" s="1840"/>
      <c r="F8" s="1841"/>
      <c r="G8" s="1841"/>
      <c r="H8" s="1842"/>
    </row>
    <row r="9" spans="1:8">
      <c r="B9" s="1050" t="s">
        <v>365</v>
      </c>
      <c r="C9" s="1051">
        <v>7.0000000000000007E-2</v>
      </c>
      <c r="D9" s="1052">
        <v>7.3361538461538464E-2</v>
      </c>
      <c r="E9" s="1053">
        <v>-2.7422361708318429E-3</v>
      </c>
      <c r="F9" s="1054">
        <v>3.5750236617491369E-3</v>
      </c>
      <c r="G9" s="1054">
        <v>9.2518598231917069E-3</v>
      </c>
      <c r="H9" s="1055">
        <v>1.5798127901131238E-2</v>
      </c>
    </row>
    <row r="10" spans="1:8">
      <c r="B10" s="1056" t="s">
        <v>366</v>
      </c>
      <c r="C10" s="1057">
        <v>7.0000000000000007E-2</v>
      </c>
      <c r="D10" s="1058">
        <v>7.3361538461538464E-2</v>
      </c>
      <c r="E10" s="1059">
        <v>-1.8146713173426855E-2</v>
      </c>
      <c r="F10" s="1060">
        <v>-1.2233768936490631E-2</v>
      </c>
      <c r="G10" s="1060">
        <v>-6.8133043300647664E-3</v>
      </c>
      <c r="H10" s="1061">
        <v>-6.6282738940321015E-4</v>
      </c>
    </row>
    <row r="11" spans="1:8" ht="16.5" thickBot="1">
      <c r="B11" s="1062" t="s">
        <v>367</v>
      </c>
      <c r="C11" s="1063">
        <v>7.0000000000000007E-2</v>
      </c>
      <c r="D11" s="1064">
        <v>7.3361538461538464E-2</v>
      </c>
      <c r="E11" s="1065">
        <v>-1.9280507023012625E-2</v>
      </c>
      <c r="F11" s="1066">
        <v>-1.3938603821375276E-2</v>
      </c>
      <c r="G11" s="1066">
        <v>-8.9127492778472879E-3</v>
      </c>
      <c r="H11" s="1067">
        <v>-3.2947484012257103E-3</v>
      </c>
    </row>
    <row r="12" spans="1:8" ht="9.75" customHeight="1" thickBot="1">
      <c r="B12" s="1068"/>
      <c r="C12" s="1069"/>
      <c r="D12" s="1069"/>
      <c r="E12" s="1070"/>
      <c r="F12" s="1070"/>
      <c r="G12" s="1070"/>
      <c r="H12" s="1070"/>
    </row>
    <row r="13" spans="1:8">
      <c r="B13" s="1993" t="s">
        <v>455</v>
      </c>
      <c r="C13" s="1835"/>
      <c r="D13" s="1836"/>
      <c r="E13" s="1837"/>
      <c r="F13" s="1838"/>
      <c r="G13" s="1838"/>
      <c r="H13" s="1839"/>
    </row>
    <row r="14" spans="1:8" ht="16.5" thickBot="1">
      <c r="B14" s="1994"/>
      <c r="C14" s="1048"/>
      <c r="D14" s="1049"/>
      <c r="E14" s="1840"/>
      <c r="F14" s="1841"/>
      <c r="G14" s="1841"/>
      <c r="H14" s="1842"/>
    </row>
    <row r="15" spans="1:8">
      <c r="B15" s="1050" t="s">
        <v>365</v>
      </c>
      <c r="C15" s="1051">
        <v>7.0000000000000007E-2</v>
      </c>
      <c r="D15" s="1052">
        <v>7.3361538461538464E-2</v>
      </c>
      <c r="E15" s="1053">
        <v>-8.655381513037479E-3</v>
      </c>
      <c r="F15" s="1054">
        <v>1.1606382910604221E-2</v>
      </c>
      <c r="G15" s="1054">
        <v>3.0592200432898758E-2</v>
      </c>
      <c r="H15" s="1055">
        <v>5.3631332351037418E-2</v>
      </c>
    </row>
    <row r="16" spans="1:8">
      <c r="B16" s="1056" t="s">
        <v>366</v>
      </c>
      <c r="C16" s="1057">
        <v>7.0000000000000007E-2</v>
      </c>
      <c r="D16" s="1058">
        <v>7.3361538461538464E-2</v>
      </c>
      <c r="E16" s="1059">
        <v>-5.7276877679002795E-2</v>
      </c>
      <c r="F16" s="1060">
        <v>-3.9717165577386658E-2</v>
      </c>
      <c r="G16" s="1060">
        <v>-2.2528872643875916E-2</v>
      </c>
      <c r="H16" s="1061">
        <v>-2.2501600338296155E-3</v>
      </c>
    </row>
    <row r="17" spans="2:8" ht="16.5" thickBot="1">
      <c r="B17" s="1062" t="s">
        <v>367</v>
      </c>
      <c r="C17" s="1063">
        <v>7.0000000000000007E-2</v>
      </c>
      <c r="D17" s="1064">
        <v>7.3361538461538464E-2</v>
      </c>
      <c r="E17" s="1065">
        <v>-6.085549662863303E-2</v>
      </c>
      <c r="F17" s="1066">
        <v>-4.5251944741238677E-2</v>
      </c>
      <c r="G17" s="1066">
        <v>-2.9470897476483317E-2</v>
      </c>
      <c r="H17" s="1067">
        <v>-1.1184980120747876E-2</v>
      </c>
    </row>
    <row r="18" spans="2:8">
      <c r="B18" s="1068"/>
      <c r="C18" s="1069"/>
      <c r="D18" s="1069"/>
      <c r="E18" s="1070"/>
      <c r="F18" s="1070"/>
      <c r="G18" s="1070"/>
      <c r="H18" s="1070"/>
    </row>
  </sheetData>
  <mergeCells count="7">
    <mergeCell ref="B5:B8"/>
    <mergeCell ref="C5:C6"/>
    <mergeCell ref="C7:D7"/>
    <mergeCell ref="E7:H8"/>
    <mergeCell ref="B13:B14"/>
    <mergeCell ref="C13:D13"/>
    <mergeCell ref="E13:H14"/>
  </mergeCells>
  <hyperlinks>
    <hyperlink ref="B4" location="SOMMAIRE!A1" display="Retour au sommaire"/>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L38"/>
  <sheetViews>
    <sheetView workbookViewId="0">
      <selection activeCell="B5" sqref="B5"/>
    </sheetView>
  </sheetViews>
  <sheetFormatPr baseColWidth="10" defaultRowHeight="12.75"/>
  <cols>
    <col min="1" max="1" width="11.42578125" style="98"/>
    <col min="2" max="2" width="12.85546875" style="98" bestFit="1" customWidth="1"/>
    <col min="3" max="3" width="8.42578125" style="98" bestFit="1" customWidth="1"/>
    <col min="4" max="4" width="5.42578125" style="98" bestFit="1" customWidth="1"/>
    <col min="5" max="64" width="6.140625" style="98" customWidth="1"/>
    <col min="65" max="65" width="14.42578125" style="98" customWidth="1"/>
    <col min="66" max="70" width="12" style="98" customWidth="1"/>
    <col min="71" max="72" width="9" style="98" customWidth="1"/>
    <col min="73" max="73" width="14.42578125" style="98" bestFit="1" customWidth="1"/>
    <col min="74" max="16384" width="11.42578125" style="98"/>
  </cols>
  <sheetData>
    <row r="1" spans="1:64" ht="15.75">
      <c r="A1" s="399" t="s">
        <v>572</v>
      </c>
    </row>
    <row r="4" spans="1:64">
      <c r="B4" s="400"/>
      <c r="C4" s="401"/>
    </row>
    <row r="5" spans="1:64" ht="13.5" thickBot="1">
      <c r="B5" s="1722" t="s">
        <v>763</v>
      </c>
      <c r="C5" s="400"/>
    </row>
    <row r="6" spans="1:64" s="402" customFormat="1" ht="15.75" thickBot="1">
      <c r="B6" s="403"/>
      <c r="C6" s="404">
        <v>1940</v>
      </c>
      <c r="D6" s="405">
        <v>1941</v>
      </c>
      <c r="E6" s="405">
        <v>1942</v>
      </c>
      <c r="F6" s="405">
        <v>1943</v>
      </c>
      <c r="G6" s="405">
        <v>1944</v>
      </c>
      <c r="H6" s="405">
        <v>1945</v>
      </c>
      <c r="I6" s="405">
        <v>1946</v>
      </c>
      <c r="J6" s="405">
        <v>1947</v>
      </c>
      <c r="K6" s="405">
        <v>1948</v>
      </c>
      <c r="L6" s="405">
        <v>1949</v>
      </c>
      <c r="M6" s="405">
        <v>1950</v>
      </c>
      <c r="N6" s="405">
        <v>1951</v>
      </c>
      <c r="O6" s="405">
        <v>1952</v>
      </c>
      <c r="P6" s="405">
        <v>1953</v>
      </c>
      <c r="Q6" s="405">
        <v>1954</v>
      </c>
      <c r="R6" s="405">
        <v>1955</v>
      </c>
      <c r="S6" s="405">
        <v>1956</v>
      </c>
      <c r="T6" s="405">
        <v>1957</v>
      </c>
      <c r="U6" s="405">
        <v>1958</v>
      </c>
      <c r="V6" s="405">
        <v>1959</v>
      </c>
      <c r="W6" s="405">
        <v>1960</v>
      </c>
      <c r="X6" s="405">
        <v>1961</v>
      </c>
      <c r="Y6" s="405">
        <v>1962</v>
      </c>
      <c r="Z6" s="405">
        <v>1963</v>
      </c>
      <c r="AA6" s="405">
        <v>1964</v>
      </c>
      <c r="AB6" s="405">
        <v>1965</v>
      </c>
      <c r="AC6" s="405">
        <v>1966</v>
      </c>
      <c r="AD6" s="405">
        <v>1967</v>
      </c>
      <c r="AE6" s="405">
        <v>1968</v>
      </c>
      <c r="AF6" s="405">
        <v>1969</v>
      </c>
      <c r="AG6" s="405">
        <v>1970</v>
      </c>
      <c r="AH6" s="405">
        <v>1971</v>
      </c>
      <c r="AI6" s="405">
        <v>1972</v>
      </c>
      <c r="AJ6" s="405">
        <v>1973</v>
      </c>
      <c r="AK6" s="405">
        <v>1974</v>
      </c>
      <c r="AL6" s="405">
        <v>1975</v>
      </c>
      <c r="AM6" s="405">
        <v>1976</v>
      </c>
      <c r="AN6" s="405">
        <v>1977</v>
      </c>
      <c r="AO6" s="405">
        <v>1978</v>
      </c>
      <c r="AP6" s="405">
        <v>1979</v>
      </c>
      <c r="AQ6" s="405">
        <v>1980</v>
      </c>
      <c r="AR6" s="405">
        <v>1981</v>
      </c>
      <c r="AS6" s="405">
        <v>1982</v>
      </c>
      <c r="AT6" s="405">
        <v>1983</v>
      </c>
      <c r="AU6" s="405">
        <v>1984</v>
      </c>
      <c r="AV6" s="405">
        <v>1985</v>
      </c>
      <c r="AW6" s="405">
        <v>1986</v>
      </c>
      <c r="AX6" s="405">
        <v>1987</v>
      </c>
      <c r="AY6" s="405">
        <v>1988</v>
      </c>
      <c r="AZ6" s="405">
        <v>1989</v>
      </c>
      <c r="BA6" s="405">
        <v>1990</v>
      </c>
      <c r="BB6" s="405">
        <v>1991</v>
      </c>
      <c r="BC6" s="405">
        <v>1992</v>
      </c>
      <c r="BD6" s="405">
        <v>1993</v>
      </c>
      <c r="BE6" s="405">
        <v>1994</v>
      </c>
      <c r="BF6" s="405">
        <v>1995</v>
      </c>
      <c r="BG6" s="405">
        <v>1996</v>
      </c>
      <c r="BH6" s="405">
        <v>1997</v>
      </c>
      <c r="BI6" s="405">
        <v>1998</v>
      </c>
      <c r="BJ6" s="405">
        <v>1999</v>
      </c>
      <c r="BK6" s="406">
        <v>2000</v>
      </c>
    </row>
    <row r="7" spans="1:64" s="402" customFormat="1" ht="15">
      <c r="B7" s="407" t="s">
        <v>115</v>
      </c>
      <c r="C7" s="408">
        <v>0.19648031065796406</v>
      </c>
      <c r="D7" s="408">
        <v>0.20006865585132649</v>
      </c>
      <c r="E7" s="408">
        <v>0.20359529826567499</v>
      </c>
      <c r="F7" s="408">
        <v>0.20701859209487325</v>
      </c>
      <c r="G7" s="408">
        <v>0.21038484412954181</v>
      </c>
      <c r="H7" s="408">
        <v>0.21367734299041977</v>
      </c>
      <c r="I7" s="408">
        <v>0.2168904209429077</v>
      </c>
      <c r="J7" s="408">
        <v>0.22014046576623328</v>
      </c>
      <c r="K7" s="408">
        <v>0.22331129604644462</v>
      </c>
      <c r="L7" s="408">
        <v>0.22641469439348982</v>
      </c>
      <c r="M7" s="408">
        <v>0.22943836373301474</v>
      </c>
      <c r="N7" s="408">
        <v>0.23241105796365399</v>
      </c>
      <c r="O7" s="408">
        <v>0.23527388989572842</v>
      </c>
      <c r="P7" s="408">
        <v>0.23802571346861798</v>
      </c>
      <c r="Q7" s="408">
        <v>0.24076436501578954</v>
      </c>
      <c r="R7" s="408">
        <v>0.24352656483477764</v>
      </c>
      <c r="S7" s="408">
        <v>0.24625070416504974</v>
      </c>
      <c r="T7" s="408">
        <v>0.24879926534300686</v>
      </c>
      <c r="U7" s="408">
        <v>0.25126412509662083</v>
      </c>
      <c r="V7" s="408">
        <v>0.25362315065774299</v>
      </c>
      <c r="W7" s="408">
        <v>0.25595979383283035</v>
      </c>
      <c r="X7" s="408">
        <v>0.25827597798905466</v>
      </c>
      <c r="Y7" s="408">
        <v>0.26035304801858444</v>
      </c>
      <c r="Z7" s="408">
        <v>0.26237508081180566</v>
      </c>
      <c r="AA7" s="408">
        <v>0.26448287464669307</v>
      </c>
      <c r="AB7" s="408">
        <v>0.26616297709973596</v>
      </c>
      <c r="AC7" s="408">
        <v>0.26749989163925569</v>
      </c>
      <c r="AD7" s="408">
        <v>0.26888335576120509</v>
      </c>
      <c r="AE7" s="408">
        <v>0.27004457321166925</v>
      </c>
      <c r="AF7" s="408">
        <v>0.27106572065924645</v>
      </c>
      <c r="AG7" s="408">
        <v>0.27210103772562511</v>
      </c>
      <c r="AH7" s="408">
        <v>0.27303007191891288</v>
      </c>
      <c r="AI7" s="408">
        <v>0.27380270618254976</v>
      </c>
      <c r="AJ7" s="408">
        <v>0.27460053743062063</v>
      </c>
      <c r="AK7" s="408">
        <v>0.27530435484644411</v>
      </c>
      <c r="AL7" s="408">
        <v>0.27597019845130399</v>
      </c>
      <c r="AM7" s="408">
        <v>0.27654994728350013</v>
      </c>
      <c r="AN7" s="408">
        <v>0.27707990617551975</v>
      </c>
      <c r="AO7" s="408">
        <v>0.27759863068027407</v>
      </c>
      <c r="AP7" s="408">
        <v>0.27803536736292978</v>
      </c>
      <c r="AQ7" s="408">
        <v>0.27845217471401379</v>
      </c>
      <c r="AR7" s="408">
        <v>0.27885565661091577</v>
      </c>
      <c r="AS7" s="408">
        <v>0.27924850304998899</v>
      </c>
      <c r="AT7" s="408">
        <v>0.27962900742716801</v>
      </c>
      <c r="AU7" s="408">
        <v>0.27999788244109458</v>
      </c>
      <c r="AV7" s="408">
        <v>0.28035529522730113</v>
      </c>
      <c r="AW7" s="408">
        <v>0.28068945973080617</v>
      </c>
      <c r="AX7" s="408">
        <v>0.28100493256113934</v>
      </c>
      <c r="AY7" s="408">
        <v>0.2813087213994051</v>
      </c>
      <c r="AZ7" s="408">
        <v>0.28160011349468611</v>
      </c>
      <c r="BA7" s="408">
        <v>0.28187826816287043</v>
      </c>
      <c r="BB7" s="408">
        <v>0.28213776482740455</v>
      </c>
      <c r="BC7" s="408">
        <v>0.28237146199013224</v>
      </c>
      <c r="BD7" s="408">
        <v>0.28256937708694108</v>
      </c>
      <c r="BE7" s="408">
        <v>0.28270944077525401</v>
      </c>
      <c r="BF7" s="408">
        <v>0.2828026258252932</v>
      </c>
      <c r="BG7" s="408">
        <v>0.28286539347440676</v>
      </c>
      <c r="BH7" s="408">
        <v>0.28290491613354052</v>
      </c>
      <c r="BI7" s="408">
        <v>0.28293522837379564</v>
      </c>
      <c r="BJ7" s="408">
        <v>0.28294700000000006</v>
      </c>
      <c r="BK7" s="409">
        <v>0.28294700000000006</v>
      </c>
      <c r="BL7" s="410"/>
    </row>
    <row r="8" spans="1:64" s="402" customFormat="1" ht="15">
      <c r="B8" s="411" t="s">
        <v>107</v>
      </c>
      <c r="C8" s="412">
        <v>0.12568505116613171</v>
      </c>
      <c r="D8" s="412">
        <v>0.12801563003613028</v>
      </c>
      <c r="E8" s="412">
        <v>0.13028945039272652</v>
      </c>
      <c r="F8" s="412">
        <v>0.13245494004416813</v>
      </c>
      <c r="G8" s="412">
        <v>0.13456804799671848</v>
      </c>
      <c r="H8" s="412">
        <v>0.13661419209435197</v>
      </c>
      <c r="I8" s="412">
        <v>0.13860170905997327</v>
      </c>
      <c r="J8" s="412">
        <v>0.14062678654743185</v>
      </c>
      <c r="K8" s="412">
        <v>0.14259331052588303</v>
      </c>
      <c r="L8" s="412">
        <v>0.1445069282129347</v>
      </c>
      <c r="M8" s="412">
        <v>0.14636724944742008</v>
      </c>
      <c r="N8" s="412">
        <v>0.14819177454508164</v>
      </c>
      <c r="O8" s="412">
        <v>0.14993235713705277</v>
      </c>
      <c r="P8" s="412">
        <v>0.15158135407107726</v>
      </c>
      <c r="Q8" s="412">
        <v>0.15324220301466646</v>
      </c>
      <c r="R8" s="412">
        <v>0.15493434074494974</v>
      </c>
      <c r="S8" s="412">
        <v>0.15660024755743801</v>
      </c>
      <c r="T8" s="412">
        <v>0.1581143872503448</v>
      </c>
      <c r="U8" s="412">
        <v>0.15957000771479424</v>
      </c>
      <c r="V8" s="412">
        <v>0.1609532522299871</v>
      </c>
      <c r="W8" s="412">
        <v>0.16226326867499946</v>
      </c>
      <c r="X8" s="412">
        <v>0.16351895418636944</v>
      </c>
      <c r="Y8" s="412">
        <v>0.16462625377255702</v>
      </c>
      <c r="Z8" s="412">
        <v>0.16570463799947061</v>
      </c>
      <c r="AA8" s="412">
        <v>0.1668162988439634</v>
      </c>
      <c r="AB8" s="412">
        <v>0.1677229384583758</v>
      </c>
      <c r="AC8" s="412">
        <v>0.16851211055879425</v>
      </c>
      <c r="AD8" s="412">
        <v>0.16929736236950418</v>
      </c>
      <c r="AE8" s="412">
        <v>0.16992856620876706</v>
      </c>
      <c r="AF8" s="412">
        <v>0.17048801286900359</v>
      </c>
      <c r="AG8" s="412">
        <v>0.17102155685170656</v>
      </c>
      <c r="AH8" s="412">
        <v>0.17148835416041833</v>
      </c>
      <c r="AI8" s="412">
        <v>0.17183995693246726</v>
      </c>
      <c r="AJ8" s="412">
        <v>0.17222517259198977</v>
      </c>
      <c r="AK8" s="412">
        <v>0.17257267000335536</v>
      </c>
      <c r="AL8" s="412">
        <v>0.17293545811173214</v>
      </c>
      <c r="AM8" s="412">
        <v>0.17326238628310711</v>
      </c>
      <c r="AN8" s="412">
        <v>0.17358497462252881</v>
      </c>
      <c r="AO8" s="412">
        <v>0.17392445180921134</v>
      </c>
      <c r="AP8" s="412">
        <v>0.17422934099046503</v>
      </c>
      <c r="AQ8" s="412">
        <v>0.17452680783059316</v>
      </c>
      <c r="AR8" s="412">
        <v>0.17481521396380381</v>
      </c>
      <c r="AS8" s="412">
        <v>0.1750952177911986</v>
      </c>
      <c r="AT8" s="412">
        <v>0.17536662089028857</v>
      </c>
      <c r="AU8" s="412">
        <v>0.17562633790019294</v>
      </c>
      <c r="AV8" s="412">
        <v>0.17587608968873725</v>
      </c>
      <c r="AW8" s="412">
        <v>0.17610604766067126</v>
      </c>
      <c r="AX8" s="412">
        <v>0.17632064708798292</v>
      </c>
      <c r="AY8" s="412">
        <v>0.17652656320235238</v>
      </c>
      <c r="AZ8" s="412">
        <v>0.17672288819833271</v>
      </c>
      <c r="BA8" s="412">
        <v>0.17690956805243693</v>
      </c>
      <c r="BB8" s="412">
        <v>0.17708160504120135</v>
      </c>
      <c r="BC8" s="412">
        <v>0.17723356627182565</v>
      </c>
      <c r="BD8" s="412">
        <v>0.17735662237071023</v>
      </c>
      <c r="BE8" s="412">
        <v>0.17743439187320659</v>
      </c>
      <c r="BF8" s="412">
        <v>0.17747674446531952</v>
      </c>
      <c r="BG8" s="412">
        <v>0.17749582862289001</v>
      </c>
      <c r="BH8" s="412">
        <v>0.17749999999999999</v>
      </c>
      <c r="BI8" s="412">
        <v>0.17750000000000002</v>
      </c>
      <c r="BJ8" s="412">
        <v>0.17750000000000002</v>
      </c>
      <c r="BK8" s="413">
        <v>0.17749999999999999</v>
      </c>
      <c r="BL8" s="410"/>
    </row>
    <row r="9" spans="1:64" s="402" customFormat="1" ht="15.75" thickBot="1">
      <c r="B9" s="414" t="s">
        <v>114</v>
      </c>
      <c r="C9" s="415">
        <v>7.0795259491832366E-2</v>
      </c>
      <c r="D9" s="415">
        <v>7.2053025815196195E-2</v>
      </c>
      <c r="E9" s="415">
        <v>7.3305847872948471E-2</v>
      </c>
      <c r="F9" s="415">
        <v>7.4563652050705101E-2</v>
      </c>
      <c r="G9" s="415">
        <v>7.5816796132823314E-2</v>
      </c>
      <c r="H9" s="415">
        <v>7.7063150896067786E-2</v>
      </c>
      <c r="I9" s="415">
        <v>7.8288711882934431E-2</v>
      </c>
      <c r="J9" s="415">
        <v>7.9513679218801425E-2</v>
      </c>
      <c r="K9" s="415">
        <v>8.0717985520561586E-2</v>
      </c>
      <c r="L9" s="415">
        <v>8.1907766180555119E-2</v>
      </c>
      <c r="M9" s="415">
        <v>8.3071114285594674E-2</v>
      </c>
      <c r="N9" s="415">
        <v>8.4219283418572363E-2</v>
      </c>
      <c r="O9" s="415">
        <v>8.5341532758675662E-2</v>
      </c>
      <c r="P9" s="415">
        <v>8.6444359397540749E-2</v>
      </c>
      <c r="Q9" s="415">
        <v>8.7522162001123047E-2</v>
      </c>
      <c r="R9" s="415">
        <v>8.859222408982792E-2</v>
      </c>
      <c r="S9" s="415">
        <v>8.9650456607611728E-2</v>
      </c>
      <c r="T9" s="415">
        <v>9.0684878092662041E-2</v>
      </c>
      <c r="U9" s="415">
        <v>9.1694117381826534E-2</v>
      </c>
      <c r="V9" s="415">
        <v>9.2669898427755887E-2</v>
      </c>
      <c r="W9" s="415">
        <v>9.3696525157830904E-2</v>
      </c>
      <c r="X9" s="415">
        <v>9.4757023802685234E-2</v>
      </c>
      <c r="Y9" s="415">
        <v>9.5726794246027438E-2</v>
      </c>
      <c r="Z9" s="415">
        <v>9.6670442812335042E-2</v>
      </c>
      <c r="AA9" s="415">
        <v>9.7666575802729638E-2</v>
      </c>
      <c r="AB9" s="415">
        <v>9.8440038641360153E-2</v>
      </c>
      <c r="AC9" s="415">
        <v>9.8987781080461454E-2</v>
      </c>
      <c r="AD9" s="415">
        <v>9.9585993391700878E-2</v>
      </c>
      <c r="AE9" s="415">
        <v>0.10011600700290221</v>
      </c>
      <c r="AF9" s="415">
        <v>0.10057770779024283</v>
      </c>
      <c r="AG9" s="415">
        <v>0.10107948087391853</v>
      </c>
      <c r="AH9" s="415">
        <v>0.10154171775849456</v>
      </c>
      <c r="AI9" s="415">
        <v>0.10196274925008252</v>
      </c>
      <c r="AJ9" s="415">
        <v>0.10237536483863086</v>
      </c>
      <c r="AK9" s="415">
        <v>0.10273168484308876</v>
      </c>
      <c r="AL9" s="415">
        <v>0.1030347403395719</v>
      </c>
      <c r="AM9" s="415">
        <v>0.10328756100039302</v>
      </c>
      <c r="AN9" s="415">
        <v>0.10349493155299093</v>
      </c>
      <c r="AO9" s="415">
        <v>0.1036741788710627</v>
      </c>
      <c r="AP9" s="415">
        <v>0.10380602637246475</v>
      </c>
      <c r="AQ9" s="415">
        <v>0.10392536688342068</v>
      </c>
      <c r="AR9" s="415">
        <v>0.10404044264711196</v>
      </c>
      <c r="AS9" s="415">
        <v>0.10415328525879039</v>
      </c>
      <c r="AT9" s="415">
        <v>0.10426238653687947</v>
      </c>
      <c r="AU9" s="415">
        <v>0.10437154454090164</v>
      </c>
      <c r="AV9" s="415">
        <v>0.10447920553856389</v>
      </c>
      <c r="AW9" s="415">
        <v>0.1045834120701349</v>
      </c>
      <c r="AX9" s="415">
        <v>0.10468428547315642</v>
      </c>
      <c r="AY9" s="415">
        <v>0.10478215819705272</v>
      </c>
      <c r="AZ9" s="415">
        <v>0.10487722529635342</v>
      </c>
      <c r="BA9" s="415">
        <v>0.10496870011043349</v>
      </c>
      <c r="BB9" s="415">
        <v>0.10505615978620318</v>
      </c>
      <c r="BC9" s="415">
        <v>0.1051378957183066</v>
      </c>
      <c r="BD9" s="415">
        <v>0.10521275471623083</v>
      </c>
      <c r="BE9" s="415">
        <v>0.10527504890204738</v>
      </c>
      <c r="BF9" s="415">
        <v>0.10532588135997366</v>
      </c>
      <c r="BG9" s="415">
        <v>0.10536956485151677</v>
      </c>
      <c r="BH9" s="415">
        <v>0.10540491613354051</v>
      </c>
      <c r="BI9" s="415">
        <v>0.10543522837379561</v>
      </c>
      <c r="BJ9" s="415">
        <v>0.10544700000000003</v>
      </c>
      <c r="BK9" s="416">
        <v>0.10544700000000003</v>
      </c>
      <c r="BL9" s="410"/>
    </row>
    <row r="10" spans="1:64">
      <c r="B10" s="400"/>
      <c r="C10" s="400"/>
    </row>
    <row r="11" spans="1:64">
      <c r="B11" s="400"/>
      <c r="C11" s="400"/>
    </row>
    <row r="12" spans="1:64">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row>
    <row r="13" spans="1:64">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row>
    <row r="14" spans="1:64">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row>
    <row r="16" spans="1:64">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7"/>
      <c r="AT16" s="417"/>
      <c r="AU16" s="417"/>
      <c r="AV16" s="417"/>
      <c r="AW16" s="417"/>
      <c r="AX16" s="417"/>
      <c r="AY16" s="417"/>
      <c r="AZ16" s="417"/>
      <c r="BA16" s="417"/>
      <c r="BB16" s="417"/>
      <c r="BC16" s="417"/>
      <c r="BD16" s="417"/>
      <c r="BE16" s="417"/>
      <c r="BF16" s="417"/>
      <c r="BG16" s="417"/>
      <c r="BH16" s="417"/>
      <c r="BI16" s="417"/>
      <c r="BJ16" s="417"/>
      <c r="BK16" s="417"/>
    </row>
    <row r="17" spans="1:63">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7"/>
      <c r="AY17" s="417"/>
      <c r="AZ17" s="417"/>
      <c r="BA17" s="417"/>
      <c r="BB17" s="417"/>
      <c r="BC17" s="417"/>
      <c r="BD17" s="417"/>
      <c r="BE17" s="417"/>
      <c r="BF17" s="417"/>
      <c r="BG17" s="417"/>
      <c r="BH17" s="417"/>
      <c r="BI17" s="417"/>
      <c r="BJ17" s="417"/>
      <c r="BK17" s="417"/>
    </row>
    <row r="18" spans="1:63">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417"/>
      <c r="BA18" s="417"/>
      <c r="BB18" s="417"/>
      <c r="BC18" s="417"/>
      <c r="BD18" s="417"/>
      <c r="BE18" s="417"/>
      <c r="BF18" s="417"/>
      <c r="BG18" s="417"/>
      <c r="BH18" s="417"/>
      <c r="BI18" s="417"/>
      <c r="BJ18" s="417"/>
      <c r="BK18" s="417"/>
    </row>
    <row r="32" spans="1:63" ht="15">
      <c r="A32" s="418"/>
    </row>
    <row r="33" spans="3:63" s="419" customFormat="1"/>
    <row r="34" spans="3:63" s="419" customFormat="1">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1"/>
    </row>
    <row r="35" spans="3:63" s="419" customFormat="1">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c r="BH35" s="420"/>
      <c r="BI35" s="420"/>
      <c r="BJ35" s="420"/>
      <c r="BK35" s="421"/>
    </row>
    <row r="37" spans="3:63">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2"/>
      <c r="AO37" s="422"/>
      <c r="AP37" s="422"/>
      <c r="AQ37" s="422"/>
      <c r="AR37" s="422"/>
      <c r="AS37" s="422"/>
      <c r="AT37" s="422"/>
      <c r="AU37" s="422"/>
      <c r="AV37" s="422"/>
      <c r="AW37" s="422"/>
      <c r="AX37" s="422"/>
      <c r="AY37" s="422"/>
      <c r="AZ37" s="422"/>
      <c r="BA37" s="422"/>
      <c r="BB37" s="422"/>
      <c r="BC37" s="422"/>
      <c r="BD37" s="422"/>
      <c r="BE37" s="422"/>
      <c r="BF37" s="422"/>
      <c r="BG37" s="422"/>
      <c r="BH37" s="422"/>
      <c r="BI37" s="422"/>
      <c r="BJ37" s="422"/>
      <c r="BK37" s="422"/>
    </row>
    <row r="38" spans="3:63">
      <c r="C38" s="422"/>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422"/>
      <c r="AM38" s="422"/>
      <c r="AN38" s="422"/>
      <c r="AO38" s="422"/>
      <c r="AP38" s="422"/>
      <c r="AQ38" s="422"/>
      <c r="AR38" s="422"/>
      <c r="AS38" s="422"/>
      <c r="AT38" s="422"/>
      <c r="AU38" s="422"/>
      <c r="AV38" s="422"/>
      <c r="AW38" s="422"/>
      <c r="AX38" s="422"/>
      <c r="AY38" s="422"/>
      <c r="AZ38" s="422"/>
      <c r="BA38" s="422"/>
      <c r="BB38" s="422"/>
      <c r="BC38" s="422"/>
      <c r="BD38" s="422"/>
      <c r="BE38" s="422"/>
      <c r="BF38" s="422"/>
      <c r="BG38" s="422"/>
      <c r="BH38" s="422"/>
      <c r="BI38" s="422"/>
      <c r="BJ38" s="422"/>
      <c r="BK38" s="422"/>
    </row>
  </sheetData>
  <hyperlinks>
    <hyperlink ref="B5" location="SOMMAIRE!A1" display="Retour au sommaire"/>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K50"/>
  <sheetViews>
    <sheetView workbookViewId="0">
      <selection activeCell="B2" sqref="B2"/>
    </sheetView>
  </sheetViews>
  <sheetFormatPr baseColWidth="10" defaultColWidth="11.42578125" defaultRowHeight="15"/>
  <cols>
    <col min="1" max="1" width="11.42578125" style="437"/>
    <col min="2" max="2" width="28" style="437" customWidth="1"/>
    <col min="3" max="16384" width="11.42578125" style="437"/>
  </cols>
  <sheetData>
    <row r="1" spans="1:63" s="424" customFormat="1" ht="15.75">
      <c r="A1" s="423" t="s">
        <v>573</v>
      </c>
    </row>
    <row r="2" spans="1:63" s="424" customFormat="1" ht="15.75" thickBot="1">
      <c r="B2" s="1722" t="s">
        <v>763</v>
      </c>
    </row>
    <row r="3" spans="1:63" s="425" customFormat="1" ht="16.5" thickBot="1">
      <c r="B3" s="426"/>
      <c r="C3" s="427">
        <v>1940</v>
      </c>
      <c r="D3" s="427">
        <v>1941</v>
      </c>
      <c r="E3" s="427">
        <v>1942</v>
      </c>
      <c r="F3" s="427">
        <v>1943</v>
      </c>
      <c r="G3" s="427">
        <v>1944</v>
      </c>
      <c r="H3" s="427">
        <v>1945</v>
      </c>
      <c r="I3" s="427">
        <v>1946</v>
      </c>
      <c r="J3" s="427">
        <v>1947</v>
      </c>
      <c r="K3" s="427">
        <v>1948</v>
      </c>
      <c r="L3" s="427">
        <v>1949</v>
      </c>
      <c r="M3" s="427">
        <v>1950</v>
      </c>
      <c r="N3" s="427">
        <v>1951</v>
      </c>
      <c r="O3" s="427">
        <v>1952</v>
      </c>
      <c r="P3" s="427">
        <v>1953</v>
      </c>
      <c r="Q3" s="427">
        <v>1954</v>
      </c>
      <c r="R3" s="427">
        <v>1955</v>
      </c>
      <c r="S3" s="427">
        <v>1956</v>
      </c>
      <c r="T3" s="427">
        <v>1957</v>
      </c>
      <c r="U3" s="427">
        <v>1958</v>
      </c>
      <c r="V3" s="427">
        <v>1959</v>
      </c>
      <c r="W3" s="427">
        <v>1960</v>
      </c>
      <c r="X3" s="427">
        <v>1961</v>
      </c>
      <c r="Y3" s="427">
        <v>1962</v>
      </c>
      <c r="Z3" s="427">
        <v>1963</v>
      </c>
      <c r="AA3" s="427">
        <v>1964</v>
      </c>
      <c r="AB3" s="427">
        <v>1965</v>
      </c>
      <c r="AC3" s="427">
        <v>1966</v>
      </c>
      <c r="AD3" s="427">
        <v>1967</v>
      </c>
      <c r="AE3" s="427">
        <v>1968</v>
      </c>
      <c r="AF3" s="427">
        <v>1969</v>
      </c>
      <c r="AG3" s="427">
        <v>1970</v>
      </c>
      <c r="AH3" s="427">
        <v>1971</v>
      </c>
      <c r="AI3" s="427">
        <v>1972</v>
      </c>
      <c r="AJ3" s="427">
        <v>1973</v>
      </c>
      <c r="AK3" s="427">
        <v>1974</v>
      </c>
      <c r="AL3" s="427">
        <v>1975</v>
      </c>
      <c r="AM3" s="427">
        <v>1976</v>
      </c>
      <c r="AN3" s="427">
        <v>1977</v>
      </c>
      <c r="AO3" s="427">
        <v>1978</v>
      </c>
      <c r="AP3" s="427">
        <v>1979</v>
      </c>
      <c r="AQ3" s="427">
        <v>1980</v>
      </c>
      <c r="AR3" s="427">
        <v>1981</v>
      </c>
      <c r="AS3" s="427">
        <v>1982</v>
      </c>
      <c r="AT3" s="427">
        <v>1983</v>
      </c>
      <c r="AU3" s="427">
        <v>1984</v>
      </c>
      <c r="AV3" s="427">
        <v>1985</v>
      </c>
      <c r="AW3" s="427">
        <v>1986</v>
      </c>
      <c r="AX3" s="427">
        <v>1987</v>
      </c>
      <c r="AY3" s="427">
        <v>1988</v>
      </c>
      <c r="AZ3" s="427">
        <v>1989</v>
      </c>
      <c r="BA3" s="427">
        <v>1990</v>
      </c>
      <c r="BB3" s="427">
        <v>1991</v>
      </c>
      <c r="BC3" s="427">
        <v>1992</v>
      </c>
      <c r="BD3" s="427">
        <v>1993</v>
      </c>
      <c r="BE3" s="427">
        <v>1994</v>
      </c>
      <c r="BF3" s="427">
        <v>1995</v>
      </c>
      <c r="BG3" s="427">
        <v>1996</v>
      </c>
      <c r="BH3" s="427">
        <v>1997</v>
      </c>
      <c r="BI3" s="427">
        <v>1998</v>
      </c>
      <c r="BJ3" s="427">
        <v>1999</v>
      </c>
      <c r="BK3" s="428">
        <v>2000</v>
      </c>
    </row>
    <row r="4" spans="1:63" s="429" customFormat="1" ht="15.75">
      <c r="B4" s="430" t="s">
        <v>116</v>
      </c>
      <c r="C4" s="431">
        <v>42.871232876712327</v>
      </c>
      <c r="D4" s="431">
        <v>42.871232876712327</v>
      </c>
      <c r="E4" s="431">
        <v>42.871232876712327</v>
      </c>
      <c r="F4" s="431">
        <v>42.871232876712327</v>
      </c>
      <c r="G4" s="431">
        <v>42.871232876712327</v>
      </c>
      <c r="H4" s="431">
        <v>42.871232876712327</v>
      </c>
      <c r="I4" s="431">
        <v>42.871232876712327</v>
      </c>
      <c r="J4" s="431">
        <v>42.821917808219176</v>
      </c>
      <c r="K4" s="431">
        <v>42.772602739726025</v>
      </c>
      <c r="L4" s="431">
        <v>42.723287671232875</v>
      </c>
      <c r="M4" s="431">
        <v>42.673972602739724</v>
      </c>
      <c r="N4" s="431">
        <v>42.558904109589037</v>
      </c>
      <c r="O4" s="431">
        <v>42.443835616438356</v>
      </c>
      <c r="P4" s="431">
        <v>42.328767123287669</v>
      </c>
      <c r="Q4" s="431">
        <v>42.213698630136989</v>
      </c>
      <c r="R4" s="431">
        <v>42.104109589041094</v>
      </c>
      <c r="S4" s="431">
        <v>41.991780821917807</v>
      </c>
      <c r="T4" s="431">
        <v>41.88219178082192</v>
      </c>
      <c r="U4" s="431">
        <v>41.772602739726025</v>
      </c>
      <c r="V4" s="431">
        <v>41.673972602739724</v>
      </c>
      <c r="W4" s="431">
        <v>41.575342465753423</v>
      </c>
      <c r="X4" s="431">
        <v>41.726712328767121</v>
      </c>
      <c r="Y4" s="431">
        <v>41.87808219178082</v>
      </c>
      <c r="Z4" s="431">
        <v>41.925342465753424</v>
      </c>
      <c r="AA4" s="431">
        <v>42.222602739726028</v>
      </c>
      <c r="AB4" s="431">
        <v>42.017123287671232</v>
      </c>
      <c r="AC4" s="431">
        <v>41.814383561643837</v>
      </c>
      <c r="AD4" s="431">
        <v>42.218493150684935</v>
      </c>
      <c r="AE4" s="431">
        <v>42.372602739726027</v>
      </c>
      <c r="AF4" s="431">
        <v>42.276712328767125</v>
      </c>
      <c r="AG4" s="431">
        <v>42.680821917808217</v>
      </c>
      <c r="AH4" s="431">
        <v>42.760958904109586</v>
      </c>
      <c r="AI4" s="431">
        <v>42.591095890410955</v>
      </c>
      <c r="AJ4" s="431">
        <v>42.668493150684931</v>
      </c>
      <c r="AK4" s="431">
        <v>42.4986301369863</v>
      </c>
      <c r="AL4" s="431">
        <v>42.713013698630135</v>
      </c>
      <c r="AM4" s="431">
        <v>42.67739726027397</v>
      </c>
      <c r="AN4" s="431">
        <v>42.641780821917806</v>
      </c>
      <c r="AO4" s="431">
        <v>42.856164383561648</v>
      </c>
      <c r="AP4" s="431">
        <v>42.856164383561648</v>
      </c>
      <c r="AQ4" s="431">
        <v>42.856164383561648</v>
      </c>
      <c r="AR4" s="431">
        <v>42.856164383561648</v>
      </c>
      <c r="AS4" s="431">
        <v>42.856164383561648</v>
      </c>
      <c r="AT4" s="431">
        <v>42.856164383561648</v>
      </c>
      <c r="AU4" s="431">
        <v>42.856164383561648</v>
      </c>
      <c r="AV4" s="431">
        <v>42.856164383561648</v>
      </c>
      <c r="AW4" s="431">
        <v>42.856164383561648</v>
      </c>
      <c r="AX4" s="431">
        <v>42.856164383561648</v>
      </c>
      <c r="AY4" s="431">
        <v>42.856164383561648</v>
      </c>
      <c r="AZ4" s="431">
        <v>42.856164383561648</v>
      </c>
      <c r="BA4" s="431">
        <v>42.856164383561648</v>
      </c>
      <c r="BB4" s="431">
        <v>42.856164383561648</v>
      </c>
      <c r="BC4" s="431">
        <v>42.856164383561648</v>
      </c>
      <c r="BD4" s="431">
        <v>42.856164383561648</v>
      </c>
      <c r="BE4" s="431">
        <v>42.606164383561648</v>
      </c>
      <c r="BF4" s="431">
        <v>42.606164383561648</v>
      </c>
      <c r="BG4" s="431">
        <v>42.606164383561648</v>
      </c>
      <c r="BH4" s="431">
        <v>42.606164383561648</v>
      </c>
      <c r="BI4" s="431">
        <v>42.606164383561648</v>
      </c>
      <c r="BJ4" s="431">
        <v>42.606164383561648</v>
      </c>
      <c r="BK4" s="432">
        <v>42.606164383561648</v>
      </c>
    </row>
    <row r="5" spans="1:63" s="429" customFormat="1" ht="16.5" thickBot="1">
      <c r="B5" s="433" t="s">
        <v>120</v>
      </c>
      <c r="C5" s="434">
        <v>34.574604987626117</v>
      </c>
      <c r="D5" s="434">
        <v>35.101610866731832</v>
      </c>
      <c r="E5" s="434">
        <v>35.524157072368418</v>
      </c>
      <c r="F5" s="434">
        <v>35.998562870104237</v>
      </c>
      <c r="G5" s="434">
        <v>36.537035467245353</v>
      </c>
      <c r="H5" s="434">
        <v>37.002694037867599</v>
      </c>
      <c r="I5" s="434">
        <v>37.534505782295284</v>
      </c>
      <c r="J5" s="434">
        <v>37.874622770919068</v>
      </c>
      <c r="K5" s="434">
        <v>38.021301549873506</v>
      </c>
      <c r="L5" s="434">
        <v>38.364605999853303</v>
      </c>
      <c r="M5" s="434">
        <v>38.551504179626747</v>
      </c>
      <c r="N5" s="434">
        <v>38.883858117879889</v>
      </c>
      <c r="O5" s="434">
        <v>39.345121057420137</v>
      </c>
      <c r="P5" s="434">
        <v>39.81932409012132</v>
      </c>
      <c r="Q5" s="434">
        <v>39.971744798595225</v>
      </c>
      <c r="R5" s="434">
        <v>40.145555341568766</v>
      </c>
      <c r="S5" s="434">
        <v>40.171670671733544</v>
      </c>
      <c r="T5" s="434">
        <v>39.815416607923304</v>
      </c>
      <c r="U5" s="434">
        <v>39.888964121178276</v>
      </c>
      <c r="V5" s="434">
        <v>39.657606638914416</v>
      </c>
      <c r="W5" s="434">
        <v>39.791111556982344</v>
      </c>
      <c r="X5" s="434">
        <v>39.748949160658704</v>
      </c>
      <c r="Y5" s="434">
        <v>39.475414628960237</v>
      </c>
      <c r="Z5" s="434">
        <v>39.360642560032666</v>
      </c>
      <c r="AA5" s="434">
        <v>39.145477708605284</v>
      </c>
      <c r="AB5" s="434">
        <v>38.94375421001422</v>
      </c>
      <c r="AC5" s="434">
        <v>38.703757872986628</v>
      </c>
      <c r="AD5" s="434">
        <v>38.629931998680568</v>
      </c>
      <c r="AE5" s="434">
        <v>38.578596442256455</v>
      </c>
      <c r="AF5" s="434">
        <v>38.583463367981274</v>
      </c>
      <c r="AG5" s="434">
        <v>38.467010169658465</v>
      </c>
      <c r="AH5" s="434">
        <v>38.519363852556481</v>
      </c>
      <c r="AI5" s="434">
        <v>38.280746219046037</v>
      </c>
      <c r="AJ5" s="434">
        <v>38.047402535164018</v>
      </c>
      <c r="AK5" s="434">
        <v>37.837778451280499</v>
      </c>
      <c r="AL5" s="434">
        <v>37.75708668738875</v>
      </c>
      <c r="AM5" s="434">
        <v>37.755002171906391</v>
      </c>
      <c r="AN5" s="434">
        <v>37.705355044266277</v>
      </c>
      <c r="AO5" s="434">
        <v>37.641100504603862</v>
      </c>
      <c r="AP5" s="434">
        <v>37.913997875085379</v>
      </c>
      <c r="AQ5" s="434">
        <v>38.024364154979793</v>
      </c>
      <c r="AR5" s="434">
        <v>38.129082124468063</v>
      </c>
      <c r="AS5" s="434">
        <v>37.914664025133639</v>
      </c>
      <c r="AT5" s="434">
        <v>37.733627988047807</v>
      </c>
      <c r="AU5" s="434">
        <v>37.533634818501881</v>
      </c>
      <c r="AV5" s="434">
        <v>37.671366177917498</v>
      </c>
      <c r="AW5" s="434">
        <v>37.76794570608196</v>
      </c>
      <c r="AX5" s="434">
        <v>37.718766354250917</v>
      </c>
      <c r="AY5" s="434">
        <v>37.693776107908803</v>
      </c>
      <c r="AZ5" s="434">
        <v>37.726767378732447</v>
      </c>
      <c r="BA5" s="434">
        <v>37.534871473205833</v>
      </c>
      <c r="BB5" s="434">
        <v>37.736548721261272</v>
      </c>
      <c r="BC5" s="434">
        <v>37.725559909060124</v>
      </c>
      <c r="BD5" s="434">
        <v>37.697778195018152</v>
      </c>
      <c r="BE5" s="434">
        <v>37.75</v>
      </c>
      <c r="BF5" s="434">
        <v>37.674999999999997</v>
      </c>
      <c r="BG5" s="434">
        <v>37.575000000000003</v>
      </c>
      <c r="BH5" s="434">
        <v>37.475000000000001</v>
      </c>
      <c r="BI5" s="434">
        <v>37.4</v>
      </c>
      <c r="BJ5" s="434">
        <v>37.325000000000003</v>
      </c>
      <c r="BK5" s="435">
        <v>37.298448435069986</v>
      </c>
    </row>
    <row r="6" spans="1:63" s="424" customFormat="1"/>
    <row r="7" spans="1:63" s="424" customFormat="1"/>
    <row r="8" spans="1:63" s="424" customFormat="1"/>
    <row r="9" spans="1:63" s="424" customFormat="1"/>
    <row r="10" spans="1:63" s="424" customFormat="1"/>
    <row r="11" spans="1:63" s="424" customFormat="1"/>
    <row r="12" spans="1:63" s="424" customFormat="1">
      <c r="C12" s="1872" t="s">
        <v>288</v>
      </c>
      <c r="D12" s="1872"/>
      <c r="E12" s="1872"/>
      <c r="F12" s="1872"/>
      <c r="H12" s="1873" t="s">
        <v>289</v>
      </c>
      <c r="I12" s="1873"/>
      <c r="J12" s="1873"/>
      <c r="K12" s="1873"/>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6"/>
      <c r="AT12" s="436"/>
      <c r="AU12" s="436"/>
      <c r="AV12" s="436"/>
    </row>
    <row r="13" spans="1:63">
      <c r="C13" s="1872"/>
      <c r="D13" s="1872"/>
      <c r="E13" s="1872"/>
      <c r="F13" s="1872"/>
      <c r="H13" s="1873"/>
      <c r="I13" s="1873"/>
      <c r="J13" s="1873"/>
      <c r="K13" s="1873"/>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row>
    <row r="14" spans="1:63">
      <c r="C14" s="1872"/>
      <c r="D14" s="1872"/>
      <c r="E14" s="1872"/>
      <c r="F14" s="1872"/>
      <c r="H14" s="1873"/>
      <c r="I14" s="1873"/>
      <c r="J14" s="1873"/>
      <c r="K14" s="1873"/>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row>
    <row r="28" spans="3:63">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8"/>
      <c r="AZ28" s="438"/>
      <c r="BA28" s="438"/>
      <c r="BB28" s="438"/>
      <c r="BC28" s="438"/>
      <c r="BD28" s="438"/>
      <c r="BE28" s="438"/>
      <c r="BF28" s="438"/>
      <c r="BG28" s="438"/>
      <c r="BH28" s="438"/>
      <c r="BI28" s="438"/>
      <c r="BJ28" s="438"/>
      <c r="BK28" s="438"/>
    </row>
    <row r="29" spans="3:63">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8"/>
      <c r="AO29" s="438"/>
      <c r="AP29" s="438"/>
      <c r="AQ29" s="438"/>
      <c r="AR29" s="438"/>
      <c r="AS29" s="438"/>
      <c r="AT29" s="438"/>
      <c r="AU29" s="438"/>
      <c r="AV29" s="438"/>
      <c r="AW29" s="438"/>
      <c r="AX29" s="438"/>
      <c r="AY29" s="438"/>
      <c r="AZ29" s="438"/>
      <c r="BA29" s="438"/>
      <c r="BB29" s="438"/>
      <c r="BC29" s="438"/>
      <c r="BD29" s="438"/>
      <c r="BE29" s="438"/>
      <c r="BF29" s="438"/>
      <c r="BG29" s="438"/>
      <c r="BH29" s="438"/>
      <c r="BI29" s="438"/>
      <c r="BJ29" s="438"/>
      <c r="BK29" s="438"/>
    </row>
    <row r="30" spans="3:63">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39"/>
      <c r="AW30" s="439"/>
      <c r="AX30" s="439"/>
      <c r="AY30" s="439"/>
      <c r="AZ30" s="439"/>
      <c r="BA30" s="439"/>
    </row>
    <row r="31" spans="3:63">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39"/>
      <c r="AW31" s="439"/>
      <c r="AX31" s="439"/>
      <c r="AY31" s="439"/>
      <c r="AZ31" s="439"/>
      <c r="BA31" s="439"/>
      <c r="BB31" s="439"/>
      <c r="BC31" s="439"/>
      <c r="BD31" s="439"/>
      <c r="BE31" s="439"/>
      <c r="BF31" s="439"/>
      <c r="BG31" s="439"/>
      <c r="BH31" s="439"/>
      <c r="BI31" s="439"/>
      <c r="BJ31" s="439"/>
      <c r="BK31" s="439"/>
    </row>
    <row r="32" spans="3:63">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39"/>
      <c r="AW32" s="439"/>
      <c r="AX32" s="439"/>
      <c r="AY32" s="439"/>
      <c r="AZ32" s="439"/>
      <c r="BA32" s="439"/>
      <c r="BB32" s="439"/>
      <c r="BC32" s="439"/>
      <c r="BD32" s="439"/>
      <c r="BE32" s="439"/>
      <c r="BF32" s="439"/>
      <c r="BG32" s="439"/>
      <c r="BH32" s="439"/>
      <c r="BI32" s="439"/>
      <c r="BJ32" s="439"/>
      <c r="BK32" s="439"/>
    </row>
    <row r="33" spans="3:53">
      <c r="C33" s="439"/>
      <c r="D33" s="439"/>
      <c r="E33" s="439"/>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39"/>
      <c r="AV33" s="439"/>
      <c r="AW33" s="439"/>
      <c r="AX33" s="439"/>
      <c r="AY33" s="439"/>
      <c r="AZ33" s="439"/>
      <c r="BA33" s="439"/>
    </row>
    <row r="34" spans="3:53">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39"/>
      <c r="AM34" s="439"/>
      <c r="AN34" s="439"/>
      <c r="AO34" s="439"/>
      <c r="AP34" s="439"/>
      <c r="AQ34" s="439"/>
      <c r="AR34" s="439"/>
      <c r="AS34" s="439"/>
      <c r="AT34" s="439"/>
      <c r="AU34" s="439"/>
      <c r="AV34" s="439"/>
      <c r="AW34" s="439"/>
      <c r="AX34" s="439"/>
      <c r="AY34" s="439"/>
      <c r="AZ34" s="439"/>
      <c r="BA34" s="439"/>
    </row>
    <row r="35" spans="3:53">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c r="AO35" s="439"/>
      <c r="AP35" s="439"/>
      <c r="AQ35" s="439"/>
      <c r="AR35" s="439"/>
      <c r="AS35" s="439"/>
      <c r="AT35" s="439"/>
      <c r="AU35" s="439"/>
      <c r="AV35" s="439"/>
      <c r="AW35" s="439"/>
      <c r="AX35" s="439"/>
      <c r="AY35" s="439"/>
      <c r="AZ35" s="439"/>
      <c r="BA35" s="439"/>
    </row>
    <row r="36" spans="3:53">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39"/>
      <c r="AV36" s="439"/>
      <c r="AW36" s="439"/>
      <c r="AX36" s="439"/>
      <c r="AY36" s="439"/>
      <c r="AZ36" s="439"/>
      <c r="BA36" s="439"/>
    </row>
    <row r="37" spans="3:53">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39"/>
      <c r="AW37" s="439"/>
      <c r="AX37" s="439"/>
      <c r="AY37" s="439"/>
      <c r="AZ37" s="439"/>
      <c r="BA37" s="439"/>
    </row>
    <row r="38" spans="3:53">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row>
    <row r="39" spans="3:53">
      <c r="C39" s="439"/>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39"/>
      <c r="AW39" s="439"/>
      <c r="AX39" s="439"/>
      <c r="AY39" s="439"/>
      <c r="AZ39" s="439"/>
      <c r="BA39" s="439"/>
    </row>
    <row r="40" spans="3:53">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c r="AZ40" s="439"/>
      <c r="BA40" s="439"/>
    </row>
    <row r="41" spans="3:53">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39"/>
      <c r="BA41" s="439"/>
    </row>
    <row r="42" spans="3:53">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39"/>
      <c r="AV42" s="439"/>
      <c r="AW42" s="439"/>
      <c r="AX42" s="439"/>
      <c r="AY42" s="439"/>
      <c r="AZ42" s="439"/>
      <c r="BA42" s="439"/>
    </row>
    <row r="43" spans="3:53">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c r="AZ43" s="439"/>
      <c r="BA43" s="439"/>
    </row>
    <row r="44" spans="3:53">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39"/>
      <c r="AZ44" s="439"/>
      <c r="BA44" s="439"/>
    </row>
    <row r="45" spans="3:53">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39"/>
      <c r="AY45" s="439"/>
      <c r="AZ45" s="439"/>
      <c r="BA45" s="439"/>
    </row>
    <row r="46" spans="3:53">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39"/>
      <c r="AY46" s="439"/>
      <c r="AZ46" s="439"/>
      <c r="BA46" s="439"/>
    </row>
    <row r="47" spans="3:53">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39"/>
      <c r="AY47" s="439"/>
      <c r="AZ47" s="439"/>
      <c r="BA47" s="439"/>
    </row>
    <row r="48" spans="3:53">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39"/>
      <c r="AY48" s="439"/>
      <c r="AZ48" s="439"/>
      <c r="BA48" s="439"/>
    </row>
    <row r="49" spans="3:53">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439"/>
    </row>
    <row r="50" spans="3:53">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39"/>
      <c r="AV50" s="439"/>
      <c r="AW50" s="439"/>
      <c r="AX50" s="439"/>
      <c r="AY50" s="439"/>
      <c r="AZ50" s="439"/>
      <c r="BA50" s="439"/>
    </row>
  </sheetData>
  <mergeCells count="2">
    <mergeCell ref="C12:F14"/>
    <mergeCell ref="H12:K14"/>
  </mergeCells>
  <hyperlinks>
    <hyperlink ref="B2" location="SOMMAIRE!A1" display="Retour au sommaire"/>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K57"/>
  <sheetViews>
    <sheetView workbookViewId="0">
      <selection activeCell="B2" sqref="B2"/>
    </sheetView>
  </sheetViews>
  <sheetFormatPr baseColWidth="10" defaultColWidth="11.42578125" defaultRowHeight="15"/>
  <cols>
    <col min="1" max="1" width="11.42578125" style="437"/>
    <col min="2" max="2" width="28" style="437" customWidth="1"/>
    <col min="3" max="16384" width="11.42578125" style="437"/>
  </cols>
  <sheetData>
    <row r="1" spans="1:63" s="424" customFormat="1" ht="15.75">
      <c r="A1" s="423" t="s">
        <v>574</v>
      </c>
    </row>
    <row r="2" spans="1:63" s="424" customFormat="1" ht="15.75" thickBot="1">
      <c r="B2" s="1722" t="s">
        <v>763</v>
      </c>
    </row>
    <row r="3" spans="1:63" s="425" customFormat="1" ht="16.5" thickBot="1">
      <c r="B3" s="426" t="s">
        <v>116</v>
      </c>
      <c r="C3" s="427">
        <v>1940</v>
      </c>
      <c r="D3" s="427">
        <v>1941</v>
      </c>
      <c r="E3" s="427">
        <v>1942</v>
      </c>
      <c r="F3" s="427">
        <v>1943</v>
      </c>
      <c r="G3" s="427">
        <v>1944</v>
      </c>
      <c r="H3" s="427">
        <v>1945</v>
      </c>
      <c r="I3" s="427">
        <v>1946</v>
      </c>
      <c r="J3" s="427">
        <v>1947</v>
      </c>
      <c r="K3" s="427">
        <v>1948</v>
      </c>
      <c r="L3" s="427">
        <v>1949</v>
      </c>
      <c r="M3" s="427">
        <v>1950</v>
      </c>
      <c r="N3" s="427">
        <v>1951</v>
      </c>
      <c r="O3" s="427">
        <v>1952</v>
      </c>
      <c r="P3" s="427">
        <v>1953</v>
      </c>
      <c r="Q3" s="427">
        <v>1954</v>
      </c>
      <c r="R3" s="427">
        <v>1955</v>
      </c>
      <c r="S3" s="427">
        <v>1956</v>
      </c>
      <c r="T3" s="427">
        <v>1957</v>
      </c>
      <c r="U3" s="427">
        <v>1958</v>
      </c>
      <c r="V3" s="427">
        <v>1959</v>
      </c>
      <c r="W3" s="427">
        <v>1960</v>
      </c>
      <c r="X3" s="427">
        <v>1961</v>
      </c>
      <c r="Y3" s="427">
        <v>1962</v>
      </c>
      <c r="Z3" s="427">
        <v>1963</v>
      </c>
      <c r="AA3" s="427">
        <v>1964</v>
      </c>
      <c r="AB3" s="427">
        <v>1965</v>
      </c>
      <c r="AC3" s="427">
        <v>1966</v>
      </c>
      <c r="AD3" s="427">
        <v>1967</v>
      </c>
      <c r="AE3" s="427">
        <v>1968</v>
      </c>
      <c r="AF3" s="427">
        <v>1969</v>
      </c>
      <c r="AG3" s="427">
        <v>1970</v>
      </c>
      <c r="AH3" s="427">
        <v>1971</v>
      </c>
      <c r="AI3" s="427">
        <v>1972</v>
      </c>
      <c r="AJ3" s="427">
        <v>1973</v>
      </c>
      <c r="AK3" s="427">
        <v>1974</v>
      </c>
      <c r="AL3" s="427">
        <v>1975</v>
      </c>
      <c r="AM3" s="427">
        <v>1976</v>
      </c>
      <c r="AN3" s="427">
        <v>1977</v>
      </c>
      <c r="AO3" s="427">
        <v>1978</v>
      </c>
      <c r="AP3" s="427">
        <v>1979</v>
      </c>
      <c r="AQ3" s="427">
        <v>1980</v>
      </c>
      <c r="AR3" s="427">
        <v>1981</v>
      </c>
      <c r="AS3" s="427">
        <v>1982</v>
      </c>
      <c r="AT3" s="427">
        <v>1983</v>
      </c>
      <c r="AU3" s="427">
        <v>1984</v>
      </c>
      <c r="AV3" s="427">
        <v>1985</v>
      </c>
      <c r="AW3" s="427">
        <v>1986</v>
      </c>
      <c r="AX3" s="427">
        <v>1987</v>
      </c>
      <c r="AY3" s="427">
        <v>1988</v>
      </c>
      <c r="AZ3" s="427">
        <v>1989</v>
      </c>
      <c r="BA3" s="427">
        <v>1990</v>
      </c>
      <c r="BB3" s="427">
        <v>1991</v>
      </c>
      <c r="BC3" s="427">
        <v>1992</v>
      </c>
      <c r="BD3" s="427">
        <v>1993</v>
      </c>
      <c r="BE3" s="427">
        <v>1994</v>
      </c>
      <c r="BF3" s="427">
        <v>1995</v>
      </c>
      <c r="BG3" s="427">
        <v>1996</v>
      </c>
      <c r="BH3" s="427">
        <v>1997</v>
      </c>
      <c r="BI3" s="427">
        <v>1998</v>
      </c>
      <c r="BJ3" s="427">
        <v>1999</v>
      </c>
      <c r="BK3" s="428">
        <v>2000</v>
      </c>
    </row>
    <row r="4" spans="1:63" s="429" customFormat="1" ht="15.75">
      <c r="B4" s="430" t="s">
        <v>117</v>
      </c>
      <c r="C4" s="440">
        <v>0.49873529424215285</v>
      </c>
      <c r="D4" s="440">
        <v>0.49797357030258033</v>
      </c>
      <c r="E4" s="440">
        <v>0.49743929280510729</v>
      </c>
      <c r="F4" s="440">
        <v>0.49716646507753476</v>
      </c>
      <c r="G4" s="440">
        <v>0.49679345168393985</v>
      </c>
      <c r="H4" s="440">
        <v>0.49629058188274489</v>
      </c>
      <c r="I4" s="440">
        <v>0.49578891218279103</v>
      </c>
      <c r="J4" s="440">
        <v>0.49491209783518697</v>
      </c>
      <c r="K4" s="440">
        <v>0.49391483192688673</v>
      </c>
      <c r="L4" s="440">
        <v>0.49320864551527932</v>
      </c>
      <c r="M4" s="440">
        <v>0.49219192876460782</v>
      </c>
      <c r="N4" s="440">
        <v>0.49060138758677724</v>
      </c>
      <c r="O4" s="440">
        <v>0.48889201071539901</v>
      </c>
      <c r="P4" s="440">
        <v>0.48720145422894856</v>
      </c>
      <c r="Q4" s="440">
        <v>0.48515135464782216</v>
      </c>
      <c r="R4" s="440">
        <v>0.48325212016627772</v>
      </c>
      <c r="S4" s="440">
        <v>0.48122705218325518</v>
      </c>
      <c r="T4" s="440">
        <v>0.47898568423241189</v>
      </c>
      <c r="U4" s="440">
        <v>0.47676303906534184</v>
      </c>
      <c r="V4" s="440">
        <v>0.4746837152676241</v>
      </c>
      <c r="W4" s="440">
        <v>0.47262216125860396</v>
      </c>
      <c r="X4" s="440">
        <v>0.47341455424432172</v>
      </c>
      <c r="Y4" s="440">
        <v>0.47421330168293241</v>
      </c>
      <c r="Z4" s="440">
        <v>0.47384175853162558</v>
      </c>
      <c r="AA4" s="440">
        <v>0.47630119404393856</v>
      </c>
      <c r="AB4" s="440">
        <v>0.47310012397203205</v>
      </c>
      <c r="AC4" s="440">
        <v>0.46995099258455675</v>
      </c>
      <c r="AD4" s="440">
        <v>0.47363053986218395</v>
      </c>
      <c r="AE4" s="440">
        <v>0.47450642727705489</v>
      </c>
      <c r="AF4" s="440">
        <v>0.47259373705785362</v>
      </c>
      <c r="AG4" s="440">
        <v>0.47627638591367755</v>
      </c>
      <c r="AH4" s="440">
        <v>0.47634637631665189</v>
      </c>
      <c r="AI4" s="440">
        <v>0.47364498584355824</v>
      </c>
      <c r="AJ4" s="440">
        <v>0.47370676345632229</v>
      </c>
      <c r="AK4" s="440">
        <v>0.4710366698688504</v>
      </c>
      <c r="AL4" s="440">
        <v>0.47263596684853432</v>
      </c>
      <c r="AM4" s="440">
        <v>0.47147688513150499</v>
      </c>
      <c r="AN4" s="440">
        <v>0.47033013115293149</v>
      </c>
      <c r="AO4" s="440">
        <v>0.47194861502596069</v>
      </c>
      <c r="AP4" s="440">
        <v>0.47121327944728364</v>
      </c>
      <c r="AQ4" s="440">
        <v>0.47048857205934091</v>
      </c>
      <c r="AR4" s="440">
        <v>0.46977433396996587</v>
      </c>
      <c r="AS4" s="440">
        <v>0.46907040675867073</v>
      </c>
      <c r="AT4" s="440">
        <v>0.46837663258755224</v>
      </c>
      <c r="AU4" s="440">
        <v>0.46769285430546065</v>
      </c>
      <c r="AV4" s="440">
        <v>0.46701891554567765</v>
      </c>
      <c r="AW4" s="440">
        <v>0.46635466081734922</v>
      </c>
      <c r="AX4" s="440">
        <v>0.46569993559091122</v>
      </c>
      <c r="AY4" s="440">
        <v>0.46505458637774599</v>
      </c>
      <c r="AZ4" s="440">
        <v>0.46441846080430232</v>
      </c>
      <c r="BA4" s="440">
        <v>0.46379140768090721</v>
      </c>
      <c r="BB4" s="440">
        <v>0.46317327706549255</v>
      </c>
      <c r="BC4" s="440">
        <v>0.46256392032245519</v>
      </c>
      <c r="BD4" s="440">
        <v>0.46196319017686371</v>
      </c>
      <c r="BE4" s="440">
        <v>0.45867954882912376</v>
      </c>
      <c r="BF4" s="440">
        <v>0.45809904197832807</v>
      </c>
      <c r="BG4" s="440">
        <v>0.45752668074480196</v>
      </c>
      <c r="BH4" s="440">
        <v>0.45696232457716573</v>
      </c>
      <c r="BI4" s="440">
        <v>0.45640583448386418</v>
      </c>
      <c r="BJ4" s="440">
        <v>0.45585707306344009</v>
      </c>
      <c r="BK4" s="441">
        <v>0.455315904531506</v>
      </c>
    </row>
    <row r="5" spans="1:63" s="429" customFormat="1" ht="15.75">
      <c r="B5" s="442" t="s">
        <v>118</v>
      </c>
      <c r="C5" s="443">
        <v>0.50158559714404627</v>
      </c>
      <c r="D5" s="443">
        <v>0.50110748197109112</v>
      </c>
      <c r="E5" s="443">
        <v>0.50063016996451204</v>
      </c>
      <c r="F5" s="443">
        <v>0.50039739079850643</v>
      </c>
      <c r="G5" s="443">
        <v>0.50005261848551763</v>
      </c>
      <c r="H5" s="443">
        <v>0.49956581094026487</v>
      </c>
      <c r="I5" s="443">
        <v>0.49908061772713913</v>
      </c>
      <c r="J5" s="443">
        <v>0.49821397445749899</v>
      </c>
      <c r="K5" s="443">
        <v>0.49722855286475021</v>
      </c>
      <c r="L5" s="443">
        <v>0.49653143105131109</v>
      </c>
      <c r="M5" s="443">
        <v>0.49552687058297978</v>
      </c>
      <c r="N5" s="443">
        <v>0.49394220603906769</v>
      </c>
      <c r="O5" s="443">
        <v>0.49223977273187303</v>
      </c>
      <c r="P5" s="443">
        <v>0.49055610789903592</v>
      </c>
      <c r="Q5" s="443">
        <v>0.48869718779731147</v>
      </c>
      <c r="R5" s="443">
        <v>0.48699831617408157</v>
      </c>
      <c r="S5" s="443">
        <v>0.4851825103409545</v>
      </c>
      <c r="T5" s="443">
        <v>0.48332786958534568</v>
      </c>
      <c r="U5" s="443">
        <v>0.48148096318245609</v>
      </c>
      <c r="V5" s="443">
        <v>0.47976789922077295</v>
      </c>
      <c r="W5" s="443">
        <v>0.47806215781973782</v>
      </c>
      <c r="X5" s="443">
        <v>0.47923495825236256</v>
      </c>
      <c r="Y5" s="443">
        <v>0.48040822689341312</v>
      </c>
      <c r="Z5" s="443">
        <v>0.48038908311539191</v>
      </c>
      <c r="AA5" s="443">
        <v>0.48323445887861471</v>
      </c>
      <c r="AB5" s="443">
        <v>0.48032933429225039</v>
      </c>
      <c r="AC5" s="443">
        <v>0.47746539747857641</v>
      </c>
      <c r="AD5" s="443">
        <v>0.48153276337505285</v>
      </c>
      <c r="AE5" s="443">
        <v>0.48274596594494051</v>
      </c>
      <c r="AF5" s="443">
        <v>0.48111466751773552</v>
      </c>
      <c r="AG5" s="443">
        <v>0.48517399197609301</v>
      </c>
      <c r="AH5" s="443">
        <v>0.48554890498307457</v>
      </c>
      <c r="AI5" s="443">
        <v>0.48309062508870798</v>
      </c>
      <c r="AJ5" s="443">
        <v>0.48344245376292128</v>
      </c>
      <c r="AK5" s="443">
        <v>0.480998272720641</v>
      </c>
      <c r="AL5" s="443">
        <v>0.48290679121991953</v>
      </c>
      <c r="AM5" s="443">
        <v>0.48199100096903247</v>
      </c>
      <c r="AN5" s="443">
        <v>0.48108035550155209</v>
      </c>
      <c r="AO5" s="443">
        <v>0.48299233494903465</v>
      </c>
      <c r="AP5" s="443">
        <v>0.48248991204875041</v>
      </c>
      <c r="AQ5" s="443">
        <v>0.48199171148309039</v>
      </c>
      <c r="AR5" s="443">
        <v>0.48149770353462062</v>
      </c>
      <c r="AS5" s="443">
        <v>0.48100785825156001</v>
      </c>
      <c r="AT5" s="443">
        <v>0.48052214546511568</v>
      </c>
      <c r="AU5" s="443">
        <v>0.48004053480635983</v>
      </c>
      <c r="AV5" s="443">
        <v>0.47956299572265143</v>
      </c>
      <c r="AW5" s="443">
        <v>0.47908949749360719</v>
      </c>
      <c r="AX5" s="443">
        <v>0.47862000924662867</v>
      </c>
      <c r="AY5" s="443">
        <v>0.47815449997198872</v>
      </c>
      <c r="AZ5" s="443">
        <v>0.47769293853748479</v>
      </c>
      <c r="BA5" s="443">
        <v>0.47723529370266332</v>
      </c>
      <c r="BB5" s="443">
        <v>0.47678153413262203</v>
      </c>
      <c r="BC5" s="443">
        <v>0.47633162841139631</v>
      </c>
      <c r="BD5" s="443">
        <v>0.47588554505493597</v>
      </c>
      <c r="BE5" s="443">
        <v>0.47266977022911028</v>
      </c>
      <c r="BF5" s="443">
        <v>0.47223379510941588</v>
      </c>
      <c r="BG5" s="443">
        <v>0.47180152587258789</v>
      </c>
      <c r="BH5" s="443">
        <v>0.47137293106857447</v>
      </c>
      <c r="BI5" s="443">
        <v>0.47094797923825954</v>
      </c>
      <c r="BJ5" s="443">
        <v>0.47052663892405927</v>
      </c>
      <c r="BK5" s="444">
        <v>0.47010887868015766</v>
      </c>
    </row>
    <row r="6" spans="1:63" s="429" customFormat="1" ht="16.5" thickBot="1">
      <c r="B6" s="433" t="s">
        <v>119</v>
      </c>
      <c r="C6" s="445">
        <v>0.49579701975741652</v>
      </c>
      <c r="D6" s="445">
        <v>0.49475271696705292</v>
      </c>
      <c r="E6" s="445">
        <v>0.49378848293438654</v>
      </c>
      <c r="F6" s="445">
        <v>0.49306214684613642</v>
      </c>
      <c r="G6" s="445">
        <v>0.4922076483486782</v>
      </c>
      <c r="H6" s="445">
        <v>0.49119837428292334</v>
      </c>
      <c r="I6" s="445">
        <v>0.49017862617096897</v>
      </c>
      <c r="J6" s="445">
        <v>0.48878712997562873</v>
      </c>
      <c r="K6" s="445">
        <v>0.48726789877544335</v>
      </c>
      <c r="L6" s="445">
        <v>0.48604301194320626</v>
      </c>
      <c r="M6" s="445">
        <v>0.48450039995919936</v>
      </c>
      <c r="N6" s="445">
        <v>0.48240244352321593</v>
      </c>
      <c r="O6" s="445">
        <v>0.48018746209852797</v>
      </c>
      <c r="P6" s="445">
        <v>0.47799863140303556</v>
      </c>
      <c r="Q6" s="445">
        <v>0.47554223030068099</v>
      </c>
      <c r="R6" s="445">
        <v>0.47324250629946391</v>
      </c>
      <c r="S6" s="445">
        <v>0.47081918621585067</v>
      </c>
      <c r="T6" s="445">
        <v>0.46833833135470454</v>
      </c>
      <c r="U6" s="445">
        <v>0.46588879767974523</v>
      </c>
      <c r="V6" s="445">
        <v>0.46359182233279783</v>
      </c>
      <c r="W6" s="445">
        <v>0.46132420827428178</v>
      </c>
      <c r="X6" s="445">
        <v>0.46185243359441874</v>
      </c>
      <c r="Y6" s="445">
        <v>0.46239520288465447</v>
      </c>
      <c r="Z6" s="445">
        <v>0.46180551526581504</v>
      </c>
      <c r="AA6" s="445">
        <v>0.46398253893542563</v>
      </c>
      <c r="AB6" s="445">
        <v>0.46065410582761784</v>
      </c>
      <c r="AC6" s="445">
        <v>0.4573870416521526</v>
      </c>
      <c r="AD6" s="445">
        <v>0.46077362865434357</v>
      </c>
      <c r="AE6" s="445">
        <v>0.4614382906864089</v>
      </c>
      <c r="AF6" s="445">
        <v>0.45939878118465866</v>
      </c>
      <c r="AG6" s="445">
        <v>0.46280469779426142</v>
      </c>
      <c r="AH6" s="445">
        <v>0.46270548742006617</v>
      </c>
      <c r="AI6" s="445">
        <v>0.45992159802415744</v>
      </c>
      <c r="AJ6" s="445">
        <v>0.45982786529252223</v>
      </c>
      <c r="AK6" s="445">
        <v>0.45708901758482057</v>
      </c>
      <c r="AL6" s="445">
        <v>0.45849911628138207</v>
      </c>
      <c r="AM6" s="445">
        <v>0.4572385918623586</v>
      </c>
      <c r="AN6" s="445">
        <v>0.45599581961073316</v>
      </c>
      <c r="AO6" s="445">
        <v>0.45743879188340891</v>
      </c>
      <c r="AP6" s="445">
        <v>0.45660475313381355</v>
      </c>
      <c r="AQ6" s="445">
        <v>0.4557858358885391</v>
      </c>
      <c r="AR6" s="445">
        <v>0.45498163999949459</v>
      </c>
      <c r="AS6" s="445">
        <v>0.45419177318459009</v>
      </c>
      <c r="AT6" s="445">
        <v>0.45341585108504406</v>
      </c>
      <c r="AU6" s="445">
        <v>0.4526534973029675</v>
      </c>
      <c r="AV6" s="445">
        <v>0.45190434342084079</v>
      </c>
      <c r="AW6" s="445">
        <v>0.45116802900441272</v>
      </c>
      <c r="AX6" s="445">
        <v>0.45044420159044873</v>
      </c>
      <c r="AY6" s="445">
        <v>0.4497325166606756</v>
      </c>
      <c r="AZ6" s="445">
        <v>0.4490326376031753</v>
      </c>
      <c r="BA6" s="445">
        <v>0.44834423566240811</v>
      </c>
      <c r="BB6" s="445">
        <v>0.44766698987895964</v>
      </c>
      <c r="BC6" s="445">
        <v>0.44700058702003903</v>
      </c>
      <c r="BD6" s="445">
        <v>0.4463447215016807</v>
      </c>
      <c r="BE6" s="445">
        <v>0.44309912455420558</v>
      </c>
      <c r="BF6" s="445">
        <v>0.44246715533074954</v>
      </c>
      <c r="BG6" s="445">
        <v>0.44184479532076953</v>
      </c>
      <c r="BH6" s="445">
        <v>0.44123177023096166</v>
      </c>
      <c r="BI6" s="445">
        <v>0.44062781289057934</v>
      </c>
      <c r="BJ6" s="445">
        <v>0.44003266314107525</v>
      </c>
      <c r="BK6" s="446">
        <v>0.43944606772247746</v>
      </c>
    </row>
    <row r="7" spans="1:63" s="425" customFormat="1" ht="16.5" thickBot="1">
      <c r="B7" s="426" t="s">
        <v>120</v>
      </c>
      <c r="C7" s="427">
        <v>1940</v>
      </c>
      <c r="D7" s="427">
        <v>1941</v>
      </c>
      <c r="E7" s="427">
        <v>1942</v>
      </c>
      <c r="F7" s="427">
        <v>1943</v>
      </c>
      <c r="G7" s="427">
        <v>1944</v>
      </c>
      <c r="H7" s="427">
        <v>1945</v>
      </c>
      <c r="I7" s="427">
        <v>1946</v>
      </c>
      <c r="J7" s="427">
        <v>1947</v>
      </c>
      <c r="K7" s="427">
        <v>1948</v>
      </c>
      <c r="L7" s="427">
        <v>1949</v>
      </c>
      <c r="M7" s="427">
        <v>1950</v>
      </c>
      <c r="N7" s="427">
        <v>1951</v>
      </c>
      <c r="O7" s="427">
        <v>1952</v>
      </c>
      <c r="P7" s="427">
        <v>1953</v>
      </c>
      <c r="Q7" s="427">
        <v>1954</v>
      </c>
      <c r="R7" s="427">
        <v>1955</v>
      </c>
      <c r="S7" s="427">
        <v>1956</v>
      </c>
      <c r="T7" s="427">
        <v>1957</v>
      </c>
      <c r="U7" s="427">
        <v>1958</v>
      </c>
      <c r="V7" s="427">
        <v>1959</v>
      </c>
      <c r="W7" s="427">
        <v>1960</v>
      </c>
      <c r="X7" s="427">
        <v>1961</v>
      </c>
      <c r="Y7" s="427">
        <v>1962</v>
      </c>
      <c r="Z7" s="427">
        <v>1963</v>
      </c>
      <c r="AA7" s="427">
        <v>1964</v>
      </c>
      <c r="AB7" s="427">
        <v>1965</v>
      </c>
      <c r="AC7" s="427">
        <v>1966</v>
      </c>
      <c r="AD7" s="427">
        <v>1967</v>
      </c>
      <c r="AE7" s="427">
        <v>1968</v>
      </c>
      <c r="AF7" s="427">
        <v>1969</v>
      </c>
      <c r="AG7" s="427">
        <v>1970</v>
      </c>
      <c r="AH7" s="427">
        <v>1971</v>
      </c>
      <c r="AI7" s="427">
        <v>1972</v>
      </c>
      <c r="AJ7" s="427">
        <v>1973</v>
      </c>
      <c r="AK7" s="427">
        <v>1974</v>
      </c>
      <c r="AL7" s="427">
        <v>1975</v>
      </c>
      <c r="AM7" s="427">
        <v>1976</v>
      </c>
      <c r="AN7" s="427">
        <v>1977</v>
      </c>
      <c r="AO7" s="427">
        <v>1978</v>
      </c>
      <c r="AP7" s="427">
        <v>1979</v>
      </c>
      <c r="AQ7" s="427">
        <v>1980</v>
      </c>
      <c r="AR7" s="427">
        <v>1981</v>
      </c>
      <c r="AS7" s="427">
        <v>1982</v>
      </c>
      <c r="AT7" s="427">
        <v>1983</v>
      </c>
      <c r="AU7" s="427">
        <v>1984</v>
      </c>
      <c r="AV7" s="427">
        <v>1985</v>
      </c>
      <c r="AW7" s="427">
        <v>1986</v>
      </c>
      <c r="AX7" s="427">
        <v>1987</v>
      </c>
      <c r="AY7" s="427">
        <v>1988</v>
      </c>
      <c r="AZ7" s="427">
        <v>1989</v>
      </c>
      <c r="BA7" s="427">
        <v>1990</v>
      </c>
      <c r="BB7" s="427">
        <v>1991</v>
      </c>
      <c r="BC7" s="427">
        <v>1992</v>
      </c>
      <c r="BD7" s="427">
        <v>1993</v>
      </c>
      <c r="BE7" s="427">
        <v>1994</v>
      </c>
      <c r="BF7" s="427">
        <v>1995</v>
      </c>
      <c r="BG7" s="427">
        <v>1996</v>
      </c>
      <c r="BH7" s="427">
        <v>1997</v>
      </c>
      <c r="BI7" s="427">
        <v>1998</v>
      </c>
      <c r="BJ7" s="427">
        <v>1999</v>
      </c>
      <c r="BK7" s="428">
        <v>2000</v>
      </c>
    </row>
    <row r="8" spans="1:63" s="424" customFormat="1" ht="15.75">
      <c r="B8" s="430" t="s">
        <v>117</v>
      </c>
      <c r="C8" s="440">
        <v>0.41065662695954869</v>
      </c>
      <c r="D8" s="440"/>
      <c r="E8" s="440">
        <v>0.41655136587881669</v>
      </c>
      <c r="F8" s="440"/>
      <c r="G8" s="440">
        <v>0.42759858154429603</v>
      </c>
      <c r="H8" s="440"/>
      <c r="I8" s="440">
        <v>0.43945502377142842</v>
      </c>
      <c r="J8" s="440"/>
      <c r="K8" s="440">
        <v>0.43904938118730763</v>
      </c>
      <c r="L8" s="440">
        <v>0.44289090077811832</v>
      </c>
      <c r="M8" s="440">
        <v>0.44464431225062756</v>
      </c>
      <c r="N8" s="440">
        <v>0.44823698228312897</v>
      </c>
      <c r="O8" s="440">
        <v>0.45319927066518623</v>
      </c>
      <c r="P8" s="440">
        <v>0.45831792233910246</v>
      </c>
      <c r="Q8" s="440">
        <v>0.45938514666968855</v>
      </c>
      <c r="R8" s="440">
        <v>0.46077271134396119</v>
      </c>
      <c r="S8" s="440">
        <v>0.46036853594321941</v>
      </c>
      <c r="T8" s="440">
        <v>0.45534901006965445</v>
      </c>
      <c r="U8" s="440">
        <v>0.45526451578980709</v>
      </c>
      <c r="V8" s="440">
        <v>0.4517164763107876</v>
      </c>
      <c r="W8" s="440">
        <v>0.45233929602466372</v>
      </c>
      <c r="X8" s="440">
        <v>0.45097564601561424</v>
      </c>
      <c r="Y8" s="440">
        <v>0.44700630322025564</v>
      </c>
      <c r="Z8" s="440">
        <v>0.44485542611405976</v>
      </c>
      <c r="AA8" s="440">
        <v>0.44158902019762269</v>
      </c>
      <c r="AB8" s="440">
        <v>0.43849491595490009</v>
      </c>
      <c r="AC8" s="440">
        <v>0.43499073476350358</v>
      </c>
      <c r="AD8" s="440">
        <v>0.43337206475067436</v>
      </c>
      <c r="AE8" s="440">
        <v>0.43201953110177937</v>
      </c>
      <c r="AF8" s="440">
        <v>0.43130844706913424</v>
      </c>
      <c r="AG8" s="440">
        <v>0.42925435259402445</v>
      </c>
      <c r="AH8" s="440">
        <v>0.42909606939203837</v>
      </c>
      <c r="AI8" s="440">
        <v>0.42571065904606287</v>
      </c>
      <c r="AJ8" s="440">
        <v>0.42240329062483195</v>
      </c>
      <c r="AK8" s="440">
        <v>0.41937777993025904</v>
      </c>
      <c r="AL8" s="440">
        <v>0.41779672344801627</v>
      </c>
      <c r="AM8" s="440">
        <v>0.41709691698357704</v>
      </c>
      <c r="AN8" s="440">
        <v>0.41588236329056821</v>
      </c>
      <c r="AO8" s="440">
        <v>0.41451831974993036</v>
      </c>
      <c r="AP8" s="440">
        <v>0.41687303408162751</v>
      </c>
      <c r="AQ8" s="440">
        <v>0.41744353588495459</v>
      </c>
      <c r="AR8" s="440">
        <v>0.41795770614457162</v>
      </c>
      <c r="AS8" s="440">
        <v>0.41498456831590463</v>
      </c>
      <c r="AT8" s="440">
        <v>0.41239223963617927</v>
      </c>
      <c r="AU8" s="440">
        <v>0.40960765045640063</v>
      </c>
      <c r="AV8" s="440">
        <v>0.4105183194201904</v>
      </c>
      <c r="AW8" s="440">
        <v>0.41098539178377419</v>
      </c>
      <c r="AX8" s="440">
        <v>0.4098739892943134</v>
      </c>
      <c r="AY8" s="440">
        <v>0.40903481935501329</v>
      </c>
      <c r="AZ8" s="440">
        <v>0.40883283628325412</v>
      </c>
      <c r="BA8" s="440">
        <v>0.40620412787938126</v>
      </c>
      <c r="BB8" s="440">
        <v>0.40784239998557742</v>
      </c>
      <c r="BC8" s="440">
        <v>0.40718723056298484</v>
      </c>
      <c r="BD8" s="440">
        <v>0.40635894807773015</v>
      </c>
      <c r="BE8" s="440">
        <v>0.40640018219945589</v>
      </c>
      <c r="BF8" s="440">
        <v>0.40507944463530132</v>
      </c>
      <c r="BG8" s="440">
        <v>0.403499476606695</v>
      </c>
      <c r="BH8" s="440">
        <v>0.40192923632750999</v>
      </c>
      <c r="BI8" s="440">
        <v>0.40063635055312141</v>
      </c>
      <c r="BJ8" s="440">
        <v>0.39935219464762695</v>
      </c>
      <c r="BK8" s="441">
        <v>0.39859435911550534</v>
      </c>
    </row>
    <row r="9" spans="1:63" s="424" customFormat="1" ht="15.75">
      <c r="B9" s="442" t="s">
        <v>118</v>
      </c>
      <c r="C9" s="443">
        <v>0.41300355485700824</v>
      </c>
      <c r="D9" s="443"/>
      <c r="E9" s="443">
        <v>0.41922337884266259</v>
      </c>
      <c r="F9" s="443"/>
      <c r="G9" s="443">
        <v>0.43040380189622918</v>
      </c>
      <c r="H9" s="443"/>
      <c r="I9" s="443">
        <v>0.442372710114738</v>
      </c>
      <c r="J9" s="443"/>
      <c r="K9" s="443">
        <v>0.44199500466964065</v>
      </c>
      <c r="L9" s="443">
        <v>0.44587469170012889</v>
      </c>
      <c r="M9" s="443">
        <v>0.44765708597681975</v>
      </c>
      <c r="N9" s="443">
        <v>0.4512893144193596</v>
      </c>
      <c r="O9" s="443">
        <v>0.45630262124358184</v>
      </c>
      <c r="P9" s="443">
        <v>0.46147369678701528</v>
      </c>
      <c r="Q9" s="443">
        <v>0.46274266193959201</v>
      </c>
      <c r="R9" s="443">
        <v>0.46434464578503054</v>
      </c>
      <c r="S9" s="443">
        <v>0.4641525469891139</v>
      </c>
      <c r="T9" s="443">
        <v>0.45947692008259333</v>
      </c>
      <c r="U9" s="443">
        <v>0.45976969606326507</v>
      </c>
      <c r="V9" s="443">
        <v>0.45655466558580293</v>
      </c>
      <c r="W9" s="443">
        <v>0.45754583185084441</v>
      </c>
      <c r="X9" s="443">
        <v>0.45652017445071474</v>
      </c>
      <c r="Y9" s="443">
        <v>0.45284580752609321</v>
      </c>
      <c r="Z9" s="443">
        <v>0.45100223106566267</v>
      </c>
      <c r="AA9" s="443">
        <v>0.44801699825730573</v>
      </c>
      <c r="AB9" s="443">
        <v>0.44519534111051012</v>
      </c>
      <c r="AC9" s="443">
        <v>0.44194613342791211</v>
      </c>
      <c r="AD9" s="443">
        <v>0.44060260128003281</v>
      </c>
      <c r="AE9" s="443">
        <v>0.43952130858500943</v>
      </c>
      <c r="AF9" s="443">
        <v>0.43908499803892803</v>
      </c>
      <c r="AG9" s="443">
        <v>0.4372735117270809</v>
      </c>
      <c r="AH9" s="443">
        <v>0.43738577007111856</v>
      </c>
      <c r="AI9" s="443">
        <v>0.43420037059869859</v>
      </c>
      <c r="AJ9" s="443">
        <v>0.43108458449534021</v>
      </c>
      <c r="AK9" s="443">
        <v>0.42824688748762618</v>
      </c>
      <c r="AL9" s="443">
        <v>0.42687583944946511</v>
      </c>
      <c r="AM9" s="443">
        <v>0.42639833862043575</v>
      </c>
      <c r="AN9" s="443">
        <v>0.42538808791222638</v>
      </c>
      <c r="AO9" s="443">
        <v>0.42421815587732237</v>
      </c>
      <c r="AP9" s="443">
        <v>0.42684924708715077</v>
      </c>
      <c r="AQ9" s="443">
        <v>0.42764975869247046</v>
      </c>
      <c r="AR9" s="443">
        <v>0.42838797509971094</v>
      </c>
      <c r="AS9" s="443">
        <v>0.42554558023051337</v>
      </c>
      <c r="AT9" s="443">
        <v>0.42308601662807943</v>
      </c>
      <c r="AU9" s="443">
        <v>0.42042180840643062</v>
      </c>
      <c r="AV9" s="443">
        <v>0.42154479937958672</v>
      </c>
      <c r="AW9" s="443">
        <v>0.42220824915057154</v>
      </c>
      <c r="AX9" s="443">
        <v>0.42124526450079558</v>
      </c>
      <c r="AY9" s="443">
        <v>0.4205567373137688</v>
      </c>
      <c r="AZ9" s="443">
        <v>0.42051850952810554</v>
      </c>
      <c r="BA9" s="443">
        <v>0.41797873583101119</v>
      </c>
      <c r="BB9" s="443">
        <v>0.4198250088637101</v>
      </c>
      <c r="BC9" s="443">
        <v>0.41930671217760701</v>
      </c>
      <c r="BD9" s="443">
        <v>0.41860553742363088</v>
      </c>
      <c r="BE9" s="443">
        <v>0.41879582647982333</v>
      </c>
      <c r="BF9" s="443">
        <v>0.41757826568428535</v>
      </c>
      <c r="BG9" s="443">
        <v>0.41608867146704021</v>
      </c>
      <c r="BH9" s="443">
        <v>0.41460433830110843</v>
      </c>
      <c r="BI9" s="443">
        <v>0.41340155065229356</v>
      </c>
      <c r="BJ9" s="443">
        <v>0.41220342295389673</v>
      </c>
      <c r="BK9" s="444">
        <v>0.41154448010076083</v>
      </c>
    </row>
    <row r="10" spans="1:63" s="424" customFormat="1" ht="16.5" thickBot="1">
      <c r="B10" s="433" t="s">
        <v>119</v>
      </c>
      <c r="C10" s="445">
        <v>0.40823726361608087</v>
      </c>
      <c r="D10" s="445"/>
      <c r="E10" s="445">
        <v>0.41349420923637104</v>
      </c>
      <c r="F10" s="445"/>
      <c r="G10" s="445">
        <v>0.42365150254244455</v>
      </c>
      <c r="H10" s="445"/>
      <c r="I10" s="445">
        <v>0.43448220507357749</v>
      </c>
      <c r="J10" s="445"/>
      <c r="K10" s="445">
        <v>0.43314080809273287</v>
      </c>
      <c r="L10" s="445">
        <v>0.43645631384165912</v>
      </c>
      <c r="M10" s="445">
        <v>0.43769581444729938</v>
      </c>
      <c r="N10" s="445">
        <v>0.44074603334179757</v>
      </c>
      <c r="O10" s="445">
        <v>0.44513021860834651</v>
      </c>
      <c r="P10" s="445">
        <v>0.4496606849671359</v>
      </c>
      <c r="Q10" s="445">
        <v>0.4502863593422099</v>
      </c>
      <c r="R10" s="445">
        <v>0.45122871406293336</v>
      </c>
      <c r="S10" s="445">
        <v>0.45041179307939005</v>
      </c>
      <c r="T10" s="445">
        <v>0.44522707584004212</v>
      </c>
      <c r="U10" s="445">
        <v>0.44488062309397114</v>
      </c>
      <c r="V10" s="445">
        <v>0.4411612568436285</v>
      </c>
      <c r="W10" s="445">
        <v>0.44152620150992777</v>
      </c>
      <c r="X10" s="445">
        <v>0.43996154688694761</v>
      </c>
      <c r="Y10" s="445">
        <v>0.43586624317520417</v>
      </c>
      <c r="Z10" s="445">
        <v>0.43355547622484525</v>
      </c>
      <c r="AA10" s="445">
        <v>0.43016813167677881</v>
      </c>
      <c r="AB10" s="445">
        <v>0.42695926968537873</v>
      </c>
      <c r="AC10" s="445">
        <v>0.42336143227482814</v>
      </c>
      <c r="AD10" s="445">
        <v>0.42160798771696117</v>
      </c>
      <c r="AE10" s="445">
        <v>0.4201215041885033</v>
      </c>
      <c r="AF10" s="445">
        <v>0.41926618861212722</v>
      </c>
      <c r="AG10" s="445">
        <v>0.41711270347372414</v>
      </c>
      <c r="AH10" s="445">
        <v>0.41680826350213379</v>
      </c>
      <c r="AI10" s="445">
        <v>0.41337612020884296</v>
      </c>
      <c r="AJ10" s="445">
        <v>0.41002750731985782</v>
      </c>
      <c r="AK10" s="445">
        <v>0.40695977550664536</v>
      </c>
      <c r="AL10" s="445">
        <v>0.40530015048042567</v>
      </c>
      <c r="AM10" s="445">
        <v>0.40450086315155825</v>
      </c>
      <c r="AN10" s="445">
        <v>0.40320746333104523</v>
      </c>
      <c r="AO10" s="445">
        <v>0.40177416219246326</v>
      </c>
      <c r="AP10" s="445">
        <v>0.4039491608518645</v>
      </c>
      <c r="AQ10" s="445">
        <v>0.40439845351991677</v>
      </c>
      <c r="AR10" s="445">
        <v>0.40479666265514147</v>
      </c>
      <c r="AS10" s="445">
        <v>0.40182150528335009</v>
      </c>
      <c r="AT10" s="445">
        <v>0.39921969907530153</v>
      </c>
      <c r="AU10" s="445">
        <v>0.39643610928476053</v>
      </c>
      <c r="AV10" s="445">
        <v>0.39723232919387719</v>
      </c>
      <c r="AW10" s="445">
        <v>0.39760183555518069</v>
      </c>
      <c r="AX10" s="445">
        <v>0.39644704186206109</v>
      </c>
      <c r="AY10" s="445">
        <v>0.3955584228148098</v>
      </c>
      <c r="AZ10" s="445">
        <v>0.3952885216860787</v>
      </c>
      <c r="BA10" s="445">
        <v>0.39267497461336331</v>
      </c>
      <c r="BB10" s="445">
        <v>0.39418850047503423</v>
      </c>
      <c r="BC10" s="445">
        <v>0.39348709030707851</v>
      </c>
      <c r="BD10" s="445">
        <v>0.39262039782873198</v>
      </c>
      <c r="BE10" s="445">
        <v>0.39259558314934556</v>
      </c>
      <c r="BF10" s="445">
        <v>0.39125676573499785</v>
      </c>
      <c r="BG10" s="445">
        <v>0.38966939231411873</v>
      </c>
      <c r="BH10" s="445">
        <v>0.388093151041423</v>
      </c>
      <c r="BI10" s="445">
        <v>0.38678628880439175</v>
      </c>
      <c r="BJ10" s="445">
        <v>0.38548926873308137</v>
      </c>
      <c r="BK10" s="446">
        <v>0.38470152697587012</v>
      </c>
    </row>
    <row r="11" spans="1:63" s="424" customFormat="1"/>
    <row r="12" spans="1:63" s="424" customFormat="1"/>
    <row r="13" spans="1:63" s="424" customFormat="1"/>
    <row r="14" spans="1:63" s="424" customFormat="1"/>
    <row r="15" spans="1:63" s="424" customFormat="1"/>
    <row r="16" spans="1:63" s="424" customFormat="1"/>
    <row r="17" spans="3:48" s="424" customFormat="1">
      <c r="C17" s="1872" t="s">
        <v>288</v>
      </c>
      <c r="D17" s="1872"/>
      <c r="E17" s="1872"/>
      <c r="F17" s="1872"/>
      <c r="H17" s="1873" t="s">
        <v>289</v>
      </c>
      <c r="I17" s="1873"/>
      <c r="J17" s="1873"/>
      <c r="K17" s="1873"/>
      <c r="P17" s="436"/>
      <c r="Q17" s="436"/>
      <c r="R17" s="436"/>
      <c r="S17" s="436"/>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c r="AQ17" s="436"/>
      <c r="AR17" s="436"/>
      <c r="AS17" s="436"/>
      <c r="AT17" s="436"/>
      <c r="AU17" s="436"/>
      <c r="AV17" s="436"/>
    </row>
    <row r="18" spans="3:48">
      <c r="C18" s="1872"/>
      <c r="D18" s="1872"/>
      <c r="E18" s="1872"/>
      <c r="F18" s="1872"/>
      <c r="H18" s="1873"/>
      <c r="I18" s="1873"/>
      <c r="J18" s="1873"/>
      <c r="K18" s="1873"/>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c r="AR18" s="436"/>
      <c r="AS18" s="436"/>
      <c r="AT18" s="436"/>
      <c r="AU18" s="436"/>
      <c r="AV18" s="436"/>
    </row>
    <row r="19" spans="3:48">
      <c r="C19" s="1872"/>
      <c r="D19" s="1872"/>
      <c r="E19" s="1872"/>
      <c r="F19" s="1872"/>
      <c r="H19" s="1873"/>
      <c r="I19" s="1873"/>
      <c r="J19" s="1873"/>
      <c r="K19" s="1873"/>
      <c r="P19" s="436"/>
      <c r="Q19" s="436"/>
      <c r="R19" s="436"/>
      <c r="S19" s="436"/>
      <c r="T19" s="436"/>
      <c r="U19" s="436"/>
      <c r="V19" s="436"/>
      <c r="W19" s="436"/>
      <c r="X19" s="436"/>
      <c r="Y19" s="436"/>
      <c r="Z19" s="436"/>
      <c r="AA19" s="436"/>
      <c r="AB19" s="436"/>
      <c r="AC19" s="436"/>
      <c r="AD19" s="436"/>
      <c r="AE19" s="436"/>
      <c r="AF19" s="436"/>
      <c r="AG19" s="436"/>
      <c r="AH19" s="436"/>
      <c r="AI19" s="436"/>
      <c r="AJ19" s="436"/>
      <c r="AK19" s="436"/>
      <c r="AL19" s="436"/>
      <c r="AM19" s="436"/>
      <c r="AN19" s="436"/>
      <c r="AO19" s="436"/>
      <c r="AP19" s="436"/>
      <c r="AQ19" s="436"/>
      <c r="AR19" s="436"/>
      <c r="AS19" s="436"/>
      <c r="AT19" s="436"/>
      <c r="AU19" s="436"/>
      <c r="AV19" s="436"/>
    </row>
    <row r="35" spans="3:53" s="447" customFormat="1">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c r="AO35" s="439"/>
      <c r="AP35" s="439"/>
      <c r="AQ35" s="439"/>
      <c r="AR35" s="439"/>
      <c r="AS35" s="439"/>
      <c r="AT35" s="439"/>
      <c r="AU35" s="439"/>
      <c r="AV35" s="439"/>
      <c r="AW35" s="439"/>
      <c r="AX35" s="439"/>
      <c r="AY35" s="439"/>
      <c r="AZ35" s="439"/>
      <c r="BA35" s="439"/>
    </row>
    <row r="36" spans="3:53">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39"/>
      <c r="AV36" s="439"/>
      <c r="AW36" s="439"/>
      <c r="AX36" s="439"/>
      <c r="AY36" s="439"/>
      <c r="AZ36" s="439"/>
      <c r="BA36" s="439"/>
    </row>
    <row r="37" spans="3:53">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39"/>
      <c r="AW37" s="439"/>
      <c r="AX37" s="439"/>
      <c r="AY37" s="439"/>
      <c r="AZ37" s="439"/>
      <c r="BA37" s="439"/>
    </row>
    <row r="38" spans="3:53">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row>
    <row r="39" spans="3:53">
      <c r="C39" s="439"/>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39"/>
      <c r="AW39" s="439"/>
      <c r="AX39" s="439"/>
      <c r="AY39" s="439"/>
      <c r="AZ39" s="439"/>
      <c r="BA39" s="439"/>
    </row>
    <row r="40" spans="3:53">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c r="AZ40" s="439"/>
      <c r="BA40" s="439"/>
    </row>
    <row r="41" spans="3:53">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39"/>
      <c r="BA41" s="439"/>
    </row>
    <row r="42" spans="3:53">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39"/>
      <c r="AV42" s="439"/>
      <c r="AW42" s="439"/>
      <c r="AX42" s="439"/>
      <c r="AY42" s="439"/>
      <c r="AZ42" s="439"/>
      <c r="BA42" s="439"/>
    </row>
    <row r="43" spans="3:53">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c r="AZ43" s="439"/>
      <c r="BA43" s="439"/>
    </row>
    <row r="44" spans="3:53">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39"/>
      <c r="AZ44" s="439"/>
      <c r="BA44" s="439"/>
    </row>
    <row r="45" spans="3:53">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39"/>
      <c r="AY45" s="439"/>
      <c r="AZ45" s="439"/>
      <c r="BA45" s="439"/>
    </row>
    <row r="46" spans="3:53">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39"/>
      <c r="AY46" s="439"/>
      <c r="AZ46" s="439"/>
      <c r="BA46" s="439"/>
    </row>
    <row r="47" spans="3:53">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39"/>
      <c r="AY47" s="439"/>
      <c r="AZ47" s="439"/>
      <c r="BA47" s="439"/>
    </row>
    <row r="48" spans="3:53">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39"/>
      <c r="AY48" s="439"/>
      <c r="AZ48" s="439"/>
      <c r="BA48" s="439"/>
    </row>
    <row r="49" spans="3:53">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439"/>
    </row>
    <row r="50" spans="3:53">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39"/>
      <c r="AV50" s="439"/>
      <c r="AW50" s="439"/>
      <c r="AX50" s="439"/>
      <c r="AY50" s="439"/>
      <c r="AZ50" s="439"/>
      <c r="BA50" s="439"/>
    </row>
    <row r="51" spans="3:53">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row>
    <row r="52" spans="3:53">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c r="AZ52" s="439"/>
      <c r="BA52" s="439"/>
    </row>
    <row r="53" spans="3:53">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39"/>
      <c r="AY53" s="439"/>
      <c r="AZ53" s="439"/>
      <c r="BA53" s="439"/>
    </row>
    <row r="54" spans="3:53">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c r="AZ54" s="439"/>
      <c r="BA54" s="439"/>
    </row>
    <row r="55" spans="3:53">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row>
    <row r="56" spans="3:53">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row>
    <row r="57" spans="3:53">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row>
  </sheetData>
  <mergeCells count="2">
    <mergeCell ref="C17:F19"/>
    <mergeCell ref="H17:K19"/>
  </mergeCells>
  <hyperlinks>
    <hyperlink ref="B2" location="SOMMAIRE!A1" display="Retour au sommaire"/>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V59"/>
  <sheetViews>
    <sheetView zoomScaleNormal="100" workbookViewId="0">
      <selection activeCell="B3" sqref="B3"/>
    </sheetView>
  </sheetViews>
  <sheetFormatPr baseColWidth="10" defaultColWidth="11.42578125" defaultRowHeight="15"/>
  <cols>
    <col min="1" max="1" width="11.42578125" style="475"/>
    <col min="2" max="2" width="40.140625" style="475" customWidth="1"/>
    <col min="3" max="53" width="6.85546875" style="476" customWidth="1"/>
    <col min="54" max="65" width="6.85546875" style="475" customWidth="1"/>
    <col min="66" max="16384" width="11.42578125" style="475"/>
  </cols>
  <sheetData>
    <row r="1" spans="1:64" s="424" customFormat="1" ht="15.75">
      <c r="A1" s="448" t="s">
        <v>575</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row>
    <row r="2" spans="1:64" s="424" customFormat="1" ht="15.75">
      <c r="B2" s="450"/>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row>
    <row r="3" spans="1:64" s="424" customFormat="1" ht="15.75" thickBot="1">
      <c r="B3" s="1722" t="s">
        <v>763</v>
      </c>
      <c r="C3" s="449"/>
      <c r="D3" s="449"/>
      <c r="E3" s="449"/>
      <c r="F3" s="449"/>
      <c r="G3" s="449"/>
      <c r="H3" s="449"/>
      <c r="I3" s="451"/>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row>
    <row r="4" spans="1:64" s="452" customFormat="1" ht="26.25" thickBot="1">
      <c r="B4" s="453" t="s">
        <v>308</v>
      </c>
      <c r="C4" s="454">
        <v>1940</v>
      </c>
      <c r="D4" s="455">
        <v>1941</v>
      </c>
      <c r="E4" s="455">
        <v>1942</v>
      </c>
      <c r="F4" s="455">
        <v>1943</v>
      </c>
      <c r="G4" s="455">
        <v>1944</v>
      </c>
      <c r="H4" s="455">
        <v>1945</v>
      </c>
      <c r="I4" s="455">
        <v>1946</v>
      </c>
      <c r="J4" s="455">
        <v>1947</v>
      </c>
      <c r="K4" s="455">
        <v>1948</v>
      </c>
      <c r="L4" s="455">
        <v>1949</v>
      </c>
      <c r="M4" s="455">
        <v>1950</v>
      </c>
      <c r="N4" s="455">
        <v>1951</v>
      </c>
      <c r="O4" s="455">
        <v>1952</v>
      </c>
      <c r="P4" s="455">
        <v>1953</v>
      </c>
      <c r="Q4" s="455">
        <v>1954</v>
      </c>
      <c r="R4" s="455">
        <v>1955</v>
      </c>
      <c r="S4" s="455">
        <v>1956</v>
      </c>
      <c r="T4" s="455">
        <v>1957</v>
      </c>
      <c r="U4" s="455">
        <v>1958</v>
      </c>
      <c r="V4" s="455">
        <v>1959</v>
      </c>
      <c r="W4" s="455">
        <v>1960</v>
      </c>
      <c r="X4" s="455">
        <v>1961</v>
      </c>
      <c r="Y4" s="455">
        <v>1962</v>
      </c>
      <c r="Z4" s="455">
        <v>1963</v>
      </c>
      <c r="AA4" s="455">
        <v>1964</v>
      </c>
      <c r="AB4" s="455">
        <v>1965</v>
      </c>
      <c r="AC4" s="455">
        <v>1966</v>
      </c>
      <c r="AD4" s="455">
        <v>1967</v>
      </c>
      <c r="AE4" s="455">
        <v>1968</v>
      </c>
      <c r="AF4" s="455">
        <v>1969</v>
      </c>
      <c r="AG4" s="455">
        <v>1970</v>
      </c>
      <c r="AH4" s="455">
        <v>1971</v>
      </c>
      <c r="AI4" s="455">
        <v>1972</v>
      </c>
      <c r="AJ4" s="455">
        <v>1973</v>
      </c>
      <c r="AK4" s="455">
        <v>1974</v>
      </c>
      <c r="AL4" s="455">
        <v>1975</v>
      </c>
      <c r="AM4" s="455">
        <v>1976</v>
      </c>
      <c r="AN4" s="455">
        <v>1977</v>
      </c>
      <c r="AO4" s="455">
        <v>1978</v>
      </c>
      <c r="AP4" s="455">
        <v>1979</v>
      </c>
      <c r="AQ4" s="455">
        <v>1980</v>
      </c>
      <c r="AR4" s="455">
        <v>1981</v>
      </c>
      <c r="AS4" s="455">
        <v>1982</v>
      </c>
      <c r="AT4" s="455">
        <v>1983</v>
      </c>
      <c r="AU4" s="455">
        <v>1984</v>
      </c>
      <c r="AV4" s="455">
        <v>1985</v>
      </c>
      <c r="AW4" s="455">
        <v>1986</v>
      </c>
      <c r="AX4" s="455">
        <v>1987</v>
      </c>
      <c r="AY4" s="455">
        <v>1988</v>
      </c>
      <c r="AZ4" s="455">
        <v>1989</v>
      </c>
      <c r="BA4" s="455">
        <v>1990</v>
      </c>
      <c r="BB4" s="455">
        <v>1991</v>
      </c>
      <c r="BC4" s="455">
        <v>1992</v>
      </c>
      <c r="BD4" s="455">
        <v>1993</v>
      </c>
      <c r="BE4" s="455">
        <v>1994</v>
      </c>
      <c r="BF4" s="455">
        <v>1995</v>
      </c>
      <c r="BG4" s="455">
        <v>1996</v>
      </c>
      <c r="BH4" s="455">
        <v>1997</v>
      </c>
      <c r="BI4" s="455">
        <v>1998</v>
      </c>
      <c r="BJ4" s="455">
        <v>1999</v>
      </c>
      <c r="BK4" s="456">
        <v>2000</v>
      </c>
    </row>
    <row r="5" spans="1:64" s="452" customFormat="1">
      <c r="B5" s="457">
        <v>1.7999999999999999E-2</v>
      </c>
      <c r="C5" s="458">
        <v>0.80423291995020452</v>
      </c>
      <c r="D5" s="458">
        <v>0.80245806657019114</v>
      </c>
      <c r="E5" s="458">
        <v>0.78562637828429627</v>
      </c>
      <c r="F5" s="458">
        <v>0.7804620318113864</v>
      </c>
      <c r="G5" s="458">
        <v>0.77334423318080314</v>
      </c>
      <c r="H5" s="458">
        <v>0.76227739569281427</v>
      </c>
      <c r="I5" s="458">
        <v>0.75561216386204055</v>
      </c>
      <c r="J5" s="458">
        <v>0.74957649561329265</v>
      </c>
      <c r="K5" s="458">
        <v>0.7410124120052618</v>
      </c>
      <c r="L5" s="458">
        <v>0.74187156399369569</v>
      </c>
      <c r="M5" s="458">
        <v>0.73257164078716619</v>
      </c>
      <c r="N5" s="458">
        <v>0.73704188087569034</v>
      </c>
      <c r="O5" s="458">
        <v>0.7447643249975624</v>
      </c>
      <c r="P5" s="458">
        <v>0.7493514407510834</v>
      </c>
      <c r="Q5" s="458">
        <v>0.7542176703303366</v>
      </c>
      <c r="R5" s="458">
        <v>0.75131918280681997</v>
      </c>
      <c r="S5" s="458">
        <v>0.74856807515123491</v>
      </c>
      <c r="T5" s="458">
        <v>0.74060006807748069</v>
      </c>
      <c r="U5" s="458">
        <v>0.7267242775103544</v>
      </c>
      <c r="V5" s="458">
        <v>0.73577709340811481</v>
      </c>
      <c r="W5" s="458">
        <v>0.72322395897474523</v>
      </c>
      <c r="X5" s="458">
        <v>0.7102173177662473</v>
      </c>
      <c r="Y5" s="458">
        <v>0.70601374983228615</v>
      </c>
      <c r="Z5" s="458">
        <v>0.70272924801009717</v>
      </c>
      <c r="AA5" s="458">
        <v>0.70438985214418393</v>
      </c>
      <c r="AB5" s="458">
        <v>0.69848908751178851</v>
      </c>
      <c r="AC5" s="458">
        <v>0.69244023840433344</v>
      </c>
      <c r="AD5" s="458">
        <v>0.68259019593946291</v>
      </c>
      <c r="AE5" s="458">
        <v>0.68013499353893481</v>
      </c>
      <c r="AF5" s="458">
        <v>0.67474477572262048</v>
      </c>
      <c r="AG5" s="459">
        <v>0.66530606765448075</v>
      </c>
      <c r="AH5" s="458">
        <v>0.65812595909605487</v>
      </c>
      <c r="AI5" s="458">
        <v>0.65285937112143044</v>
      </c>
      <c r="AJ5" s="458">
        <v>0.65391085638954383</v>
      </c>
      <c r="AK5" s="458">
        <v>0.64915731112732811</v>
      </c>
      <c r="AL5" s="458">
        <v>0.64340857069220958</v>
      </c>
      <c r="AM5" s="458">
        <v>0.63969971163117878</v>
      </c>
      <c r="AN5" s="458">
        <v>0.63636763609476099</v>
      </c>
      <c r="AO5" s="458">
        <v>0.63211462340768942</v>
      </c>
      <c r="AP5" s="458">
        <v>0.62955687556253426</v>
      </c>
      <c r="AQ5" s="458">
        <v>0.62720457437439847</v>
      </c>
      <c r="AR5" s="458">
        <v>0.62478265032357472</v>
      </c>
      <c r="AS5" s="458">
        <v>0.62312554426690347</v>
      </c>
      <c r="AT5" s="458">
        <v>0.62136540016829855</v>
      </c>
      <c r="AU5" s="458">
        <v>0.61975963417132696</v>
      </c>
      <c r="AV5" s="458">
        <v>0.61817994640204754</v>
      </c>
      <c r="AW5" s="458">
        <v>0.6167505191922984</v>
      </c>
      <c r="AX5" s="458">
        <v>0.61558961400646506</v>
      </c>
      <c r="AY5" s="458">
        <v>0.61445190384815562</v>
      </c>
      <c r="AZ5" s="458">
        <v>0.61355287032365358</v>
      </c>
      <c r="BA5" s="458">
        <v>0.61265209425852507</v>
      </c>
      <c r="BB5" s="458">
        <v>0.61186014267387401</v>
      </c>
      <c r="BC5" s="458">
        <v>0.61107579097680054</v>
      </c>
      <c r="BD5" s="458">
        <v>0.61038615304926913</v>
      </c>
      <c r="BE5" s="458">
        <v>0.61116420297871976</v>
      </c>
      <c r="BF5" s="458">
        <v>0.61053534425742217</v>
      </c>
      <c r="BG5" s="458">
        <v>0.60990293748849611</v>
      </c>
      <c r="BH5" s="458">
        <v>0.60938021235533213</v>
      </c>
      <c r="BI5" s="458">
        <v>0.60886954093865797</v>
      </c>
      <c r="BJ5" s="458">
        <v>0.60854017618763478</v>
      </c>
      <c r="BK5" s="458">
        <v>0.60820470007590954</v>
      </c>
    </row>
    <row r="6" spans="1:64" s="452" customFormat="1">
      <c r="B6" s="457">
        <v>1.4999999999999999E-2</v>
      </c>
      <c r="C6" s="459">
        <v>0.80423226695374639</v>
      </c>
      <c r="D6" s="459">
        <v>0.8024581481897991</v>
      </c>
      <c r="E6" s="459">
        <v>0.78562593164609029</v>
      </c>
      <c r="F6" s="459">
        <v>0.78046142147225472</v>
      </c>
      <c r="G6" s="459">
        <v>0.77334460792174031</v>
      </c>
      <c r="H6" s="459">
        <v>0.76227770728318178</v>
      </c>
      <c r="I6" s="459">
        <v>0.75561210480952667</v>
      </c>
      <c r="J6" s="459">
        <v>0.74957624285872015</v>
      </c>
      <c r="K6" s="459">
        <v>0.74101262473016283</v>
      </c>
      <c r="L6" s="459">
        <v>0.74187197302674501</v>
      </c>
      <c r="M6" s="459">
        <v>0.73257125208911744</v>
      </c>
      <c r="N6" s="459">
        <v>0.73704161795208634</v>
      </c>
      <c r="O6" s="459">
        <v>0.74476445567784766</v>
      </c>
      <c r="P6" s="459">
        <v>0.7493524109641474</v>
      </c>
      <c r="Q6" s="459">
        <v>0.75421702084064912</v>
      </c>
      <c r="R6" s="459">
        <v>0.75132059485951075</v>
      </c>
      <c r="S6" s="459">
        <v>0.74856801154681563</v>
      </c>
      <c r="T6" s="459">
        <v>0.74059930686827091</v>
      </c>
      <c r="U6" s="459">
        <v>0.72672474783162855</v>
      </c>
      <c r="V6" s="459">
        <v>0.73577676719081708</v>
      </c>
      <c r="W6" s="459">
        <v>0.72322453977613455</v>
      </c>
      <c r="X6" s="459">
        <v>0.71021735239385109</v>
      </c>
      <c r="Y6" s="459">
        <v>0.70601474066418191</v>
      </c>
      <c r="Z6" s="459">
        <v>0.70273064698175924</v>
      </c>
      <c r="AA6" s="459">
        <v>0.70446855303289746</v>
      </c>
      <c r="AB6" s="459">
        <v>0.69888644233946751</v>
      </c>
      <c r="AC6" s="459">
        <v>0.69338504516857025</v>
      </c>
      <c r="AD6" s="459">
        <v>0.68478805035440227</v>
      </c>
      <c r="AE6" s="459">
        <v>0.68350777995870637</v>
      </c>
      <c r="AF6" s="459">
        <v>0.6793302666113763</v>
      </c>
      <c r="AG6" s="459">
        <v>0.67183866853597429</v>
      </c>
      <c r="AH6" s="459">
        <v>0.66632098356717107</v>
      </c>
      <c r="AI6" s="459">
        <v>0.66220185421802857</v>
      </c>
      <c r="AJ6" s="459">
        <v>0.66413845251981274</v>
      </c>
      <c r="AK6" s="459">
        <v>0.66041301594824275</v>
      </c>
      <c r="AL6" s="459">
        <v>0.65588773322286875</v>
      </c>
      <c r="AM6" s="459">
        <v>0.65279914664630911</v>
      </c>
      <c r="AN6" s="459">
        <v>0.65025783638077916</v>
      </c>
      <c r="AO6" s="459">
        <v>0.64700234200744933</v>
      </c>
      <c r="AP6" s="459">
        <v>0.64502408407069256</v>
      </c>
      <c r="AQ6" s="459">
        <v>0.64328005576001601</v>
      </c>
      <c r="AR6" s="459">
        <v>0.64134801902579908</v>
      </c>
      <c r="AS6" s="459">
        <v>0.64011709473239276</v>
      </c>
      <c r="AT6" s="459">
        <v>0.63868653317890423</v>
      </c>
      <c r="AU6" s="459">
        <v>0.6373337658129864</v>
      </c>
      <c r="AV6" s="459">
        <v>0.63617087760269897</v>
      </c>
      <c r="AW6" s="459">
        <v>0.63495295541605301</v>
      </c>
      <c r="AX6" s="459">
        <v>0.63393041172893694</v>
      </c>
      <c r="AY6" s="459">
        <v>0.63298198394743255</v>
      </c>
      <c r="AZ6" s="459">
        <v>0.63221619807655505</v>
      </c>
      <c r="BA6" s="459">
        <v>0.63138721623141236</v>
      </c>
      <c r="BB6" s="459">
        <v>0.63060377336710594</v>
      </c>
      <c r="BC6" s="459">
        <v>0.62987070563801062</v>
      </c>
      <c r="BD6" s="459">
        <v>0.62918555238742613</v>
      </c>
      <c r="BE6" s="459">
        <v>0.62962294736186952</v>
      </c>
      <c r="BF6" s="459">
        <v>0.62900231062869461</v>
      </c>
      <c r="BG6" s="459">
        <v>0.62842820896953167</v>
      </c>
      <c r="BH6" s="459">
        <v>0.62791854601419583</v>
      </c>
      <c r="BI6" s="459">
        <v>0.62746762367524533</v>
      </c>
      <c r="BJ6" s="459">
        <v>0.62707182481696366</v>
      </c>
      <c r="BK6" s="459">
        <v>0.62672113678212094</v>
      </c>
    </row>
    <row r="7" spans="1:64" s="452" customFormat="1">
      <c r="B7" s="457">
        <v>1.2999999999999999E-2</v>
      </c>
      <c r="C7" s="459">
        <v>0.80423203953092404</v>
      </c>
      <c r="D7" s="459">
        <v>0.80245887302013641</v>
      </c>
      <c r="E7" s="459">
        <v>0.78562536664145166</v>
      </c>
      <c r="F7" s="459">
        <v>0.78046168594055254</v>
      </c>
      <c r="G7" s="459">
        <v>0.77334453238797463</v>
      </c>
      <c r="H7" s="459">
        <v>0.76227645048708514</v>
      </c>
      <c r="I7" s="459">
        <v>0.75561284502324821</v>
      </c>
      <c r="J7" s="459">
        <v>0.74957541307959508</v>
      </c>
      <c r="K7" s="459">
        <v>0.74101233032465563</v>
      </c>
      <c r="L7" s="459">
        <v>0.74187185366447395</v>
      </c>
      <c r="M7" s="459">
        <v>0.73257154828046056</v>
      </c>
      <c r="N7" s="459">
        <v>0.73704188858718411</v>
      </c>
      <c r="O7" s="459">
        <v>0.74476546508269192</v>
      </c>
      <c r="P7" s="459">
        <v>0.74935236431458818</v>
      </c>
      <c r="Q7" s="459">
        <v>0.75421702453557693</v>
      </c>
      <c r="R7" s="459">
        <v>0.75131965841979553</v>
      </c>
      <c r="S7" s="459">
        <v>0.74856710991690456</v>
      </c>
      <c r="T7" s="459">
        <v>0.74060033858227148</v>
      </c>
      <c r="U7" s="459">
        <v>0.72672561112210055</v>
      </c>
      <c r="V7" s="459">
        <v>0.7357774572902247</v>
      </c>
      <c r="W7" s="459">
        <v>0.72322507021235505</v>
      </c>
      <c r="X7" s="459">
        <v>0.71021743278630745</v>
      </c>
      <c r="Y7" s="459">
        <v>0.70601437885850327</v>
      </c>
      <c r="Z7" s="459">
        <v>0.7027318993805467</v>
      </c>
      <c r="AA7" s="459">
        <v>0.70452633399062026</v>
      </c>
      <c r="AB7" s="459">
        <v>0.69918985808652623</v>
      </c>
      <c r="AC7" s="459">
        <v>0.69407863491865929</v>
      </c>
      <c r="AD7" s="459">
        <v>0.68635686408738428</v>
      </c>
      <c r="AE7" s="459">
        <v>0.68581805107764371</v>
      </c>
      <c r="AF7" s="459">
        <v>0.68238414210828202</v>
      </c>
      <c r="AG7" s="459">
        <v>0.67643850348435908</v>
      </c>
      <c r="AH7" s="459">
        <v>0.67198056099736569</v>
      </c>
      <c r="AI7" s="459">
        <v>0.66854651220842776</v>
      </c>
      <c r="AJ7" s="459">
        <v>0.67121286752330467</v>
      </c>
      <c r="AK7" s="459">
        <v>0.66818673028254372</v>
      </c>
      <c r="AL7" s="459">
        <v>0.6643079457081531</v>
      </c>
      <c r="AM7" s="459">
        <v>0.66193870173893354</v>
      </c>
      <c r="AN7" s="459">
        <v>0.65985404729612251</v>
      </c>
      <c r="AO7" s="459">
        <v>0.65715388509944295</v>
      </c>
      <c r="AP7" s="459">
        <v>0.65565244280680246</v>
      </c>
      <c r="AQ7" s="459">
        <v>0.65427320184339877</v>
      </c>
      <c r="AR7" s="459">
        <v>0.65272229463256048</v>
      </c>
      <c r="AS7" s="459">
        <v>0.65178581747506714</v>
      </c>
      <c r="AT7" s="459">
        <v>0.650660699892605</v>
      </c>
      <c r="AU7" s="459">
        <v>0.64962250369203745</v>
      </c>
      <c r="AV7" s="459">
        <v>0.6485468772421199</v>
      </c>
      <c r="AW7" s="459">
        <v>0.64756519203515694</v>
      </c>
      <c r="AX7" s="459">
        <v>0.64670055862385745</v>
      </c>
      <c r="AY7" s="459">
        <v>0.6459173005229113</v>
      </c>
      <c r="AZ7" s="459">
        <v>0.6451077849500928</v>
      </c>
      <c r="BA7" s="459">
        <v>0.64437513454854589</v>
      </c>
      <c r="BB7" s="459">
        <v>0.64360126968827969</v>
      </c>
      <c r="BC7" s="459">
        <v>0.64291891161988268</v>
      </c>
      <c r="BD7" s="459">
        <v>0.64219258590168948</v>
      </c>
      <c r="BE7" s="459">
        <v>0.64251646107052462</v>
      </c>
      <c r="BF7" s="459">
        <v>0.64191220908885482</v>
      </c>
      <c r="BG7" s="459">
        <v>0.64127647720117575</v>
      </c>
      <c r="BH7" s="459">
        <v>0.64084665122000861</v>
      </c>
      <c r="BI7" s="459">
        <v>0.64040551981801763</v>
      </c>
      <c r="BJ7" s="459">
        <v>0.63993231845816501</v>
      </c>
      <c r="BK7" s="459">
        <v>0.63964903489126801</v>
      </c>
    </row>
    <row r="8" spans="1:64" s="452" customFormat="1" ht="15.75" thickBot="1">
      <c r="B8" s="460">
        <v>0.01</v>
      </c>
      <c r="C8" s="461">
        <v>0.80423368662278472</v>
      </c>
      <c r="D8" s="461">
        <v>0.80245858197150377</v>
      </c>
      <c r="E8" s="461">
        <v>0.7856253141304621</v>
      </c>
      <c r="F8" s="461">
        <v>0.78046218847044102</v>
      </c>
      <c r="G8" s="461">
        <v>0.77334529510403527</v>
      </c>
      <c r="H8" s="461">
        <v>0.76227779794047723</v>
      </c>
      <c r="I8" s="461">
        <v>0.75561347629552722</v>
      </c>
      <c r="J8" s="461">
        <v>0.74957617660859288</v>
      </c>
      <c r="K8" s="461">
        <v>0.74101186760736715</v>
      </c>
      <c r="L8" s="461">
        <v>0.74187182788567507</v>
      </c>
      <c r="M8" s="461">
        <v>0.7325703722378677</v>
      </c>
      <c r="N8" s="461">
        <v>0.73704299258623895</v>
      </c>
      <c r="O8" s="461">
        <v>0.74476538469284315</v>
      </c>
      <c r="P8" s="461">
        <v>0.74935320838801012</v>
      </c>
      <c r="Q8" s="461">
        <v>0.7542178471826182</v>
      </c>
      <c r="R8" s="461">
        <v>0.75131930228024335</v>
      </c>
      <c r="S8" s="461">
        <v>0.74856694454710693</v>
      </c>
      <c r="T8" s="461">
        <v>0.74059911118370902</v>
      </c>
      <c r="U8" s="461">
        <v>0.72672420384743586</v>
      </c>
      <c r="V8" s="461">
        <v>0.73577729706313988</v>
      </c>
      <c r="W8" s="461">
        <v>0.72322538549731941</v>
      </c>
      <c r="X8" s="461">
        <v>0.71021761017018148</v>
      </c>
      <c r="Y8" s="461">
        <v>0.70601379907236073</v>
      </c>
      <c r="Z8" s="461">
        <v>0.70273316946483255</v>
      </c>
      <c r="AA8" s="461">
        <v>0.70460623789267451</v>
      </c>
      <c r="AB8" s="461">
        <v>0.69960084345164808</v>
      </c>
      <c r="AC8" s="461">
        <v>0.69504003365101796</v>
      </c>
      <c r="AD8" s="461">
        <v>0.6885852076309732</v>
      </c>
      <c r="AE8" s="461">
        <v>0.68915182932206964</v>
      </c>
      <c r="AF8" s="461">
        <v>0.68711572441285895</v>
      </c>
      <c r="AG8" s="461">
        <v>0.68336288087769503</v>
      </c>
      <c r="AH8" s="461">
        <v>0.68033270031242299</v>
      </c>
      <c r="AI8" s="461">
        <v>0.6781146689627866</v>
      </c>
      <c r="AJ8" s="461">
        <v>0.68204855939863995</v>
      </c>
      <c r="AK8" s="461">
        <v>0.67981926536533632</v>
      </c>
      <c r="AL8" s="461">
        <v>0.67741252400370722</v>
      </c>
      <c r="AM8" s="461">
        <v>0.67586906495383559</v>
      </c>
      <c r="AN8" s="461">
        <v>0.67448444135962482</v>
      </c>
      <c r="AO8" s="461">
        <v>0.67301106550309842</v>
      </c>
      <c r="AP8" s="461">
        <v>0.67211806275091146</v>
      </c>
      <c r="AQ8" s="461">
        <v>0.67151781930991905</v>
      </c>
      <c r="AR8" s="461">
        <v>0.67032381277537512</v>
      </c>
      <c r="AS8" s="461">
        <v>0.67008514552123</v>
      </c>
      <c r="AT8" s="461">
        <v>0.66938646955042747</v>
      </c>
      <c r="AU8" s="461">
        <v>0.66868328860265813</v>
      </c>
      <c r="AV8" s="461">
        <v>0.66809744197252463</v>
      </c>
      <c r="AW8" s="461">
        <v>0.66737168008274184</v>
      </c>
      <c r="AX8" s="461">
        <v>0.66665237748529838</v>
      </c>
      <c r="AY8" s="461">
        <v>0.66606826193898994</v>
      </c>
      <c r="AZ8" s="461">
        <v>0.66535920593162956</v>
      </c>
      <c r="BA8" s="461">
        <v>0.6647625525585994</v>
      </c>
      <c r="BB8" s="461">
        <v>0.66415433081002218</v>
      </c>
      <c r="BC8" s="461">
        <v>0.66342217628216826</v>
      </c>
      <c r="BD8" s="461">
        <v>0.66267780060869763</v>
      </c>
      <c r="BE8" s="461">
        <v>0.66269055043768821</v>
      </c>
      <c r="BF8" s="461">
        <v>0.6621522287619207</v>
      </c>
      <c r="BG8" s="461">
        <v>0.66149178997588975</v>
      </c>
      <c r="BH8" s="461">
        <v>0.6609723655638583</v>
      </c>
      <c r="BI8" s="461">
        <v>0.66059114708404088</v>
      </c>
      <c r="BJ8" s="461">
        <v>0.66021098562882419</v>
      </c>
      <c r="BK8" s="461">
        <v>0.65983419571082391</v>
      </c>
      <c r="BL8" s="462"/>
    </row>
    <row r="9" spans="1:64" s="452" customFormat="1" ht="26.25" thickBot="1">
      <c r="B9" s="453" t="s">
        <v>309</v>
      </c>
      <c r="C9" s="454">
        <v>1940</v>
      </c>
      <c r="D9" s="455">
        <v>1941</v>
      </c>
      <c r="E9" s="455">
        <v>1942</v>
      </c>
      <c r="F9" s="455">
        <v>1943</v>
      </c>
      <c r="G9" s="455">
        <v>1944</v>
      </c>
      <c r="H9" s="455">
        <v>1945</v>
      </c>
      <c r="I9" s="455">
        <v>1946</v>
      </c>
      <c r="J9" s="455">
        <v>1947</v>
      </c>
      <c r="K9" s="455">
        <v>1948</v>
      </c>
      <c r="L9" s="455">
        <v>1949</v>
      </c>
      <c r="M9" s="455">
        <v>1950</v>
      </c>
      <c r="N9" s="455">
        <v>1951</v>
      </c>
      <c r="O9" s="455">
        <v>1952</v>
      </c>
      <c r="P9" s="455">
        <v>1953</v>
      </c>
      <c r="Q9" s="455">
        <v>1954</v>
      </c>
      <c r="R9" s="455">
        <v>1955</v>
      </c>
      <c r="S9" s="455">
        <v>1956</v>
      </c>
      <c r="T9" s="455">
        <v>1957</v>
      </c>
      <c r="U9" s="455">
        <v>1958</v>
      </c>
      <c r="V9" s="455">
        <v>1959</v>
      </c>
      <c r="W9" s="455">
        <v>1960</v>
      </c>
      <c r="X9" s="455">
        <v>1961</v>
      </c>
      <c r="Y9" s="455">
        <v>1962</v>
      </c>
      <c r="Z9" s="455">
        <v>1963</v>
      </c>
      <c r="AA9" s="455">
        <v>1964</v>
      </c>
      <c r="AB9" s="455">
        <v>1965</v>
      </c>
      <c r="AC9" s="455">
        <v>1966</v>
      </c>
      <c r="AD9" s="455">
        <v>1967</v>
      </c>
      <c r="AE9" s="455">
        <v>1968</v>
      </c>
      <c r="AF9" s="455">
        <v>1969</v>
      </c>
      <c r="AG9" s="455">
        <v>1970</v>
      </c>
      <c r="AH9" s="455">
        <v>1971</v>
      </c>
      <c r="AI9" s="455">
        <v>1972</v>
      </c>
      <c r="AJ9" s="455">
        <v>1973</v>
      </c>
      <c r="AK9" s="455">
        <v>1974</v>
      </c>
      <c r="AL9" s="455">
        <v>1975</v>
      </c>
      <c r="AM9" s="455">
        <v>1976</v>
      </c>
      <c r="AN9" s="455">
        <v>1977</v>
      </c>
      <c r="AO9" s="455">
        <v>1978</v>
      </c>
      <c r="AP9" s="455">
        <v>1979</v>
      </c>
      <c r="AQ9" s="455">
        <v>1980</v>
      </c>
      <c r="AR9" s="455">
        <v>1981</v>
      </c>
      <c r="AS9" s="455">
        <v>1982</v>
      </c>
      <c r="AT9" s="455">
        <v>1983</v>
      </c>
      <c r="AU9" s="455">
        <v>1984</v>
      </c>
      <c r="AV9" s="455">
        <v>1985</v>
      </c>
      <c r="AW9" s="455">
        <v>1986</v>
      </c>
      <c r="AX9" s="455">
        <v>1987</v>
      </c>
      <c r="AY9" s="455">
        <v>1988</v>
      </c>
      <c r="AZ9" s="455">
        <v>1989</v>
      </c>
      <c r="BA9" s="455">
        <v>1990</v>
      </c>
      <c r="BB9" s="455">
        <v>1991</v>
      </c>
      <c r="BC9" s="455">
        <v>1992</v>
      </c>
      <c r="BD9" s="455">
        <v>1993</v>
      </c>
      <c r="BE9" s="455">
        <v>1994</v>
      </c>
      <c r="BF9" s="455">
        <v>1995</v>
      </c>
      <c r="BG9" s="455">
        <v>1996</v>
      </c>
      <c r="BH9" s="455">
        <v>1997</v>
      </c>
      <c r="BI9" s="455">
        <v>1998</v>
      </c>
      <c r="BJ9" s="455">
        <v>1999</v>
      </c>
      <c r="BK9" s="456">
        <v>2000</v>
      </c>
    </row>
    <row r="10" spans="1:64" s="452" customFormat="1">
      <c r="B10" s="457">
        <v>1.7999999999999999E-2</v>
      </c>
      <c r="C10" s="458">
        <v>0.80423291995020452</v>
      </c>
      <c r="D10" s="458">
        <v>0.80245806657019114</v>
      </c>
      <c r="E10" s="458">
        <v>0.78562637828429627</v>
      </c>
      <c r="F10" s="458">
        <v>0.7804620318113864</v>
      </c>
      <c r="G10" s="458">
        <v>0.77334423318080314</v>
      </c>
      <c r="H10" s="458">
        <v>0.76227739569281427</v>
      </c>
      <c r="I10" s="458">
        <v>0.75561216386204055</v>
      </c>
      <c r="J10" s="458">
        <v>0.74957649561329265</v>
      </c>
      <c r="K10" s="458">
        <v>0.7410124120052618</v>
      </c>
      <c r="L10" s="458">
        <v>0.74187156399369569</v>
      </c>
      <c r="M10" s="458">
        <v>0.73257164078716619</v>
      </c>
      <c r="N10" s="458">
        <v>0.73704188087569034</v>
      </c>
      <c r="O10" s="458">
        <v>0.7447643249975624</v>
      </c>
      <c r="P10" s="458">
        <v>0.7493514407510834</v>
      </c>
      <c r="Q10" s="458">
        <v>0.7542176703303366</v>
      </c>
      <c r="R10" s="458">
        <v>0.75131918280681997</v>
      </c>
      <c r="S10" s="458">
        <v>0.74856807515123491</v>
      </c>
      <c r="T10" s="458">
        <v>0.74060006807748069</v>
      </c>
      <c r="U10" s="458">
        <v>0.7267242775103544</v>
      </c>
      <c r="V10" s="458">
        <v>0.75649126146693524</v>
      </c>
      <c r="W10" s="458">
        <v>0.74369450658813729</v>
      </c>
      <c r="X10" s="458">
        <v>0.73025139133346983</v>
      </c>
      <c r="Y10" s="458">
        <v>0.7258473180483509</v>
      </c>
      <c r="Z10" s="458">
        <v>0.72231419738074587</v>
      </c>
      <c r="AA10" s="458">
        <v>0.72376121832222617</v>
      </c>
      <c r="AB10" s="458">
        <v>0.7175482438766928</v>
      </c>
      <c r="AC10" s="458">
        <v>0.71121897080854679</v>
      </c>
      <c r="AD10" s="458">
        <v>0.70124445624465215</v>
      </c>
      <c r="AE10" s="458">
        <v>0.69861194493719236</v>
      </c>
      <c r="AF10" s="458">
        <v>0.69302724770344015</v>
      </c>
      <c r="AG10" s="458">
        <v>0.68347897007893343</v>
      </c>
      <c r="AH10" s="458">
        <v>0.6761270016404658</v>
      </c>
      <c r="AI10" s="458">
        <v>0.67062582034961826</v>
      </c>
      <c r="AJ10" s="458">
        <v>0.67151958776814524</v>
      </c>
      <c r="AK10" s="458">
        <v>0.66654849650911319</v>
      </c>
      <c r="AL10" s="458">
        <v>0.66067853625461803</v>
      </c>
      <c r="AM10" s="458">
        <v>0.65678875403412118</v>
      </c>
      <c r="AN10" s="458">
        <v>0.65328173006130863</v>
      </c>
      <c r="AO10" s="458">
        <v>0.64892861571556915</v>
      </c>
      <c r="AP10" s="458">
        <v>0.64621599814774577</v>
      </c>
      <c r="AQ10" s="458">
        <v>0.64371568351039177</v>
      </c>
      <c r="AR10" s="458">
        <v>0.64115066285753808</v>
      </c>
      <c r="AS10" s="458">
        <v>0.63935270877795236</v>
      </c>
      <c r="AT10" s="458">
        <v>0.63745532408902017</v>
      </c>
      <c r="AU10" s="458">
        <v>0.635717816569074</v>
      </c>
      <c r="AV10" s="458">
        <v>0.63401133810432209</v>
      </c>
      <c r="AW10" s="458">
        <v>0.63246138552580133</v>
      </c>
      <c r="AX10" s="458">
        <v>0.63118776013702405</v>
      </c>
      <c r="AY10" s="458">
        <v>0.629943663455106</v>
      </c>
      <c r="AZ10" s="458">
        <v>0.62894466552251138</v>
      </c>
      <c r="BA10" s="458">
        <v>0.62794848137380055</v>
      </c>
      <c r="BB10" s="458">
        <v>0.62706645683428486</v>
      </c>
      <c r="BC10" s="458">
        <v>0.62619810806449971</v>
      </c>
      <c r="BD10" s="458">
        <v>0.62542910286829212</v>
      </c>
      <c r="BE10" s="458">
        <v>0.62605909317311925</v>
      </c>
      <c r="BF10" s="458">
        <v>0.6253581581749893</v>
      </c>
      <c r="BG10" s="458">
        <v>0.62465932425935189</v>
      </c>
      <c r="BH10" s="458">
        <v>0.62407795582669789</v>
      </c>
      <c r="BI10" s="458">
        <v>0.6235163370855541</v>
      </c>
      <c r="BJ10" s="458">
        <v>0.62314237195480648</v>
      </c>
      <c r="BK10" s="458">
        <v>0.62276859342343316</v>
      </c>
    </row>
    <row r="11" spans="1:64" s="452" customFormat="1">
      <c r="B11" s="457">
        <v>1.4999999999999999E-2</v>
      </c>
      <c r="C11" s="459">
        <v>0.80423226695374639</v>
      </c>
      <c r="D11" s="459">
        <v>0.8024581481897991</v>
      </c>
      <c r="E11" s="459">
        <v>0.78562593164609029</v>
      </c>
      <c r="F11" s="459">
        <v>0.78046142147225472</v>
      </c>
      <c r="G11" s="459">
        <v>0.77334460792174031</v>
      </c>
      <c r="H11" s="459">
        <v>0.76227770728318178</v>
      </c>
      <c r="I11" s="459">
        <v>0.75561210480952667</v>
      </c>
      <c r="J11" s="459">
        <v>0.74957624285872015</v>
      </c>
      <c r="K11" s="459">
        <v>0.74101262473016283</v>
      </c>
      <c r="L11" s="459">
        <v>0.74187197302674501</v>
      </c>
      <c r="M11" s="459">
        <v>0.73257125208911744</v>
      </c>
      <c r="N11" s="459">
        <v>0.73704161795208634</v>
      </c>
      <c r="O11" s="459">
        <v>0.74476445567784766</v>
      </c>
      <c r="P11" s="459">
        <v>0.7493524109641474</v>
      </c>
      <c r="Q11" s="459">
        <v>0.75421702084064912</v>
      </c>
      <c r="R11" s="459">
        <v>0.75132059485951075</v>
      </c>
      <c r="S11" s="459">
        <v>0.74856801154681563</v>
      </c>
      <c r="T11" s="459">
        <v>0.74059930686827091</v>
      </c>
      <c r="U11" s="459">
        <v>0.72672474783162855</v>
      </c>
      <c r="V11" s="459">
        <v>0.75649089900327093</v>
      </c>
      <c r="W11" s="459">
        <v>0.74369515192301427</v>
      </c>
      <c r="X11" s="459">
        <v>0.73025142980858526</v>
      </c>
      <c r="Y11" s="459">
        <v>0.72584841897267938</v>
      </c>
      <c r="Z11" s="459">
        <v>0.72231575179370344</v>
      </c>
      <c r="AA11" s="459">
        <v>0.72384271860544835</v>
      </c>
      <c r="AB11" s="459">
        <v>0.71795483104342761</v>
      </c>
      <c r="AC11" s="459">
        <v>0.71218085275708964</v>
      </c>
      <c r="AD11" s="459">
        <v>0.70347303318240328</v>
      </c>
      <c r="AE11" s="459">
        <v>0.70202259363111186</v>
      </c>
      <c r="AF11" s="459">
        <v>0.69765910530472142</v>
      </c>
      <c r="AG11" s="459">
        <v>0.69006547343219693</v>
      </c>
      <c r="AH11" s="459">
        <v>0.68437860570037201</v>
      </c>
      <c r="AI11" s="459">
        <v>0.68002595006628841</v>
      </c>
      <c r="AJ11" s="459">
        <v>0.68180414706153636</v>
      </c>
      <c r="AK11" s="459">
        <v>0.67786235852299515</v>
      </c>
      <c r="AL11" s="459">
        <v>0.67321736725833203</v>
      </c>
      <c r="AM11" s="459">
        <v>0.66994846601910796</v>
      </c>
      <c r="AN11" s="459">
        <v>0.66723322421192566</v>
      </c>
      <c r="AO11" s="459">
        <v>0.66387890081405043</v>
      </c>
      <c r="AP11" s="459">
        <v>0.6617474850759949</v>
      </c>
      <c r="AQ11" s="459">
        <v>0.65985695663342392</v>
      </c>
      <c r="AR11" s="459">
        <v>0.65778262159037637</v>
      </c>
      <c r="AS11" s="459">
        <v>0.65641150196606435</v>
      </c>
      <c r="AT11" s="459">
        <v>0.65484470232027303</v>
      </c>
      <c r="AU11" s="459">
        <v>0.65336178802897715</v>
      </c>
      <c r="AV11" s="459">
        <v>0.65207392191605495</v>
      </c>
      <c r="AW11" s="459">
        <v>0.65073674724514197</v>
      </c>
      <c r="AX11" s="459">
        <v>0.64960164765524397</v>
      </c>
      <c r="AY11" s="459">
        <v>0.64854777373434636</v>
      </c>
      <c r="AZ11" s="459">
        <v>0.64768307386660662</v>
      </c>
      <c r="BA11" s="459">
        <v>0.64676052565368503</v>
      </c>
      <c r="BB11" s="459">
        <v>0.64588809845736339</v>
      </c>
      <c r="BC11" s="459">
        <v>0.64507136472705373</v>
      </c>
      <c r="BD11" s="459">
        <v>0.64430778084189499</v>
      </c>
      <c r="BE11" s="459">
        <v>0.64459799148675523</v>
      </c>
      <c r="BF11" s="459">
        <v>0.64390626985704791</v>
      </c>
      <c r="BG11" s="459">
        <v>0.64326669241074552</v>
      </c>
      <c r="BH11" s="459">
        <v>0.6426993114810895</v>
      </c>
      <c r="BI11" s="459">
        <v>0.64219794792306861</v>
      </c>
      <c r="BJ11" s="459">
        <v>0.64175872763219965</v>
      </c>
      <c r="BK11" s="459">
        <v>0.64137066345538885</v>
      </c>
    </row>
    <row r="12" spans="1:64" s="452" customFormat="1">
      <c r="B12" s="457">
        <v>1.2999999999999999E-2</v>
      </c>
      <c r="C12" s="459">
        <v>0.80423203953092404</v>
      </c>
      <c r="D12" s="459">
        <v>0.80245887302013641</v>
      </c>
      <c r="E12" s="459">
        <v>0.78562536664145166</v>
      </c>
      <c r="F12" s="459">
        <v>0.78046168594055254</v>
      </c>
      <c r="G12" s="459">
        <v>0.77334453238797463</v>
      </c>
      <c r="H12" s="459">
        <v>0.76227645048708514</v>
      </c>
      <c r="I12" s="459">
        <v>0.75561284502324821</v>
      </c>
      <c r="J12" s="459">
        <v>0.74957541307959508</v>
      </c>
      <c r="K12" s="459">
        <v>0.74101233032465563</v>
      </c>
      <c r="L12" s="459">
        <v>0.74187185366447395</v>
      </c>
      <c r="M12" s="459">
        <v>0.73257154828046056</v>
      </c>
      <c r="N12" s="459">
        <v>0.73704188858718411</v>
      </c>
      <c r="O12" s="459">
        <v>0.74476546508269192</v>
      </c>
      <c r="P12" s="459">
        <v>0.74935236431458818</v>
      </c>
      <c r="Q12" s="459">
        <v>0.75421702453557693</v>
      </c>
      <c r="R12" s="459">
        <v>0.75131965841979553</v>
      </c>
      <c r="S12" s="459">
        <v>0.74856710991690456</v>
      </c>
      <c r="T12" s="459">
        <v>0.74060033858227148</v>
      </c>
      <c r="U12" s="459">
        <v>0.72672561112210055</v>
      </c>
      <c r="V12" s="459">
        <v>0.75649166578039073</v>
      </c>
      <c r="W12" s="459">
        <v>0.74369574129659244</v>
      </c>
      <c r="X12" s="459">
        <v>0.73025151913353681</v>
      </c>
      <c r="Y12" s="459">
        <v>0.7258480169663698</v>
      </c>
      <c r="Z12" s="459">
        <v>0.72231714334791175</v>
      </c>
      <c r="AA12" s="459">
        <v>0.7239024600203291</v>
      </c>
      <c r="AB12" s="459">
        <v>0.71826574978684488</v>
      </c>
      <c r="AC12" s="459">
        <v>0.71288656307607601</v>
      </c>
      <c r="AD12" s="459">
        <v>0.70506284288448573</v>
      </c>
      <c r="AE12" s="459">
        <v>0.70435821115800057</v>
      </c>
      <c r="AF12" s="459">
        <v>0.7007433897717642</v>
      </c>
      <c r="AG12" s="459">
        <v>0.69470214603515557</v>
      </c>
      <c r="AH12" s="459">
        <v>0.69007420976067224</v>
      </c>
      <c r="AI12" s="459">
        <v>0.68640728761064795</v>
      </c>
      <c r="AJ12" s="459">
        <v>0.68891698751459807</v>
      </c>
      <c r="AK12" s="459">
        <v>0.68567422648941145</v>
      </c>
      <c r="AL12" s="459">
        <v>0.68167621555675506</v>
      </c>
      <c r="AM12" s="459">
        <v>0.67912725325447798</v>
      </c>
      <c r="AN12" s="459">
        <v>0.6768700234777294</v>
      </c>
      <c r="AO12" s="459">
        <v>0.67407232674116124</v>
      </c>
      <c r="AP12" s="459">
        <v>0.67241734535074826</v>
      </c>
      <c r="AQ12" s="459">
        <v>0.67089187655825511</v>
      </c>
      <c r="AR12" s="459">
        <v>0.66919969389356726</v>
      </c>
      <c r="AS12" s="459">
        <v>0.66812476102972318</v>
      </c>
      <c r="AT12" s="459">
        <v>0.66686492926846674</v>
      </c>
      <c r="AU12" s="459">
        <v>0.66569676099117558</v>
      </c>
      <c r="AV12" s="459">
        <v>0.66449661641708768</v>
      </c>
      <c r="AW12" s="459">
        <v>0.66339618586914517</v>
      </c>
      <c r="AX12" s="459">
        <v>0.66242144839684947</v>
      </c>
      <c r="AY12" s="459">
        <v>0.66153305485888125</v>
      </c>
      <c r="AZ12" s="459">
        <v>0.66062519592712798</v>
      </c>
      <c r="BA12" s="459">
        <v>0.65979887904444556</v>
      </c>
      <c r="BB12" s="459">
        <v>0.65893633221636094</v>
      </c>
      <c r="BC12" s="459">
        <v>0.65817179286517047</v>
      </c>
      <c r="BD12" s="459">
        <v>0.65736781557226165</v>
      </c>
      <c r="BE12" s="459">
        <v>0.65754448200266646</v>
      </c>
      <c r="BF12" s="459">
        <v>0.65686941838662538</v>
      </c>
      <c r="BG12" s="459">
        <v>0.65616875374256711</v>
      </c>
      <c r="BH12" s="459">
        <v>0.6556815808793427</v>
      </c>
      <c r="BI12" s="459">
        <v>0.65519137458802446</v>
      </c>
      <c r="BJ12" s="459">
        <v>0.65467482018718492</v>
      </c>
      <c r="BK12" s="459">
        <v>0.65435483177294307</v>
      </c>
    </row>
    <row r="13" spans="1:64" s="452" customFormat="1" ht="15.75" thickBot="1">
      <c r="B13" s="460">
        <v>0.01</v>
      </c>
      <c r="C13" s="461">
        <v>0.80423368662278472</v>
      </c>
      <c r="D13" s="461">
        <v>0.80245858197150377</v>
      </c>
      <c r="E13" s="461">
        <v>0.7856253141304621</v>
      </c>
      <c r="F13" s="461">
        <v>0.78046218847044102</v>
      </c>
      <c r="G13" s="461">
        <v>0.77334529510403527</v>
      </c>
      <c r="H13" s="461">
        <v>0.76227779794047723</v>
      </c>
      <c r="I13" s="461">
        <v>0.75561347629552722</v>
      </c>
      <c r="J13" s="461">
        <v>0.74957617660859288</v>
      </c>
      <c r="K13" s="461">
        <v>0.74101186760736715</v>
      </c>
      <c r="L13" s="461">
        <v>0.74187182788567507</v>
      </c>
      <c r="M13" s="461">
        <v>0.7325703722378677</v>
      </c>
      <c r="N13" s="461">
        <v>0.73704299258623895</v>
      </c>
      <c r="O13" s="461">
        <v>0.74476538469284315</v>
      </c>
      <c r="P13" s="461">
        <v>0.74935320838801012</v>
      </c>
      <c r="Q13" s="461">
        <v>0.7542178471826182</v>
      </c>
      <c r="R13" s="461">
        <v>0.75131930228024335</v>
      </c>
      <c r="S13" s="461">
        <v>0.74856694454710693</v>
      </c>
      <c r="T13" s="461">
        <v>0.74059911118370902</v>
      </c>
      <c r="U13" s="461">
        <v>0.72672420384743586</v>
      </c>
      <c r="V13" s="461">
        <v>0.7564914877502964</v>
      </c>
      <c r="W13" s="461">
        <v>0.74369609161321959</v>
      </c>
      <c r="X13" s="461">
        <v>0.73025171622672991</v>
      </c>
      <c r="Y13" s="461">
        <v>0.72584737275954458</v>
      </c>
      <c r="Z13" s="461">
        <v>0.72231855455267369</v>
      </c>
      <c r="AA13" s="461">
        <v>0.72398529488409802</v>
      </c>
      <c r="AB13" s="461">
        <v>0.71868742538505981</v>
      </c>
      <c r="AC13" s="461">
        <v>0.71386655943590427</v>
      </c>
      <c r="AD13" s="461">
        <v>0.70732353056417763</v>
      </c>
      <c r="AE13" s="461">
        <v>0.70773368339320442</v>
      </c>
      <c r="AF13" s="461">
        <v>0.70552403175630207</v>
      </c>
      <c r="AG13" s="461">
        <v>0.70168426790680505</v>
      </c>
      <c r="AH13" s="461">
        <v>0.69848630919365406</v>
      </c>
      <c r="AI13" s="461">
        <v>0.6960362077034713</v>
      </c>
      <c r="AJ13" s="461">
        <v>0.69981436549393927</v>
      </c>
      <c r="AK13" s="461">
        <v>0.69736972718440549</v>
      </c>
      <c r="AL13" s="461">
        <v>0.69484590382935307</v>
      </c>
      <c r="AM13" s="461">
        <v>0.69312382677095874</v>
      </c>
      <c r="AN13" s="461">
        <v>0.69156764401489246</v>
      </c>
      <c r="AO13" s="461">
        <v>0.68999864816064493</v>
      </c>
      <c r="AP13" s="461">
        <v>0.68895318076966705</v>
      </c>
      <c r="AQ13" s="461">
        <v>0.68820796507128845</v>
      </c>
      <c r="AR13" s="461">
        <v>0.68687311633195658</v>
      </c>
      <c r="AS13" s="461">
        <v>0.68649663973576314</v>
      </c>
      <c r="AT13" s="461">
        <v>0.68566315817761325</v>
      </c>
      <c r="AU13" s="461">
        <v>0.68483149314081648</v>
      </c>
      <c r="AV13" s="461">
        <v>0.68412178476156593</v>
      </c>
      <c r="AW13" s="461">
        <v>0.68327843690920909</v>
      </c>
      <c r="AX13" s="461">
        <v>0.68244870382388656</v>
      </c>
      <c r="AY13" s="461">
        <v>0.68176082942284899</v>
      </c>
      <c r="AZ13" s="461">
        <v>0.68095513241237127</v>
      </c>
      <c r="BA13" s="461">
        <v>0.68026602327333541</v>
      </c>
      <c r="BB13" s="461">
        <v>0.67957029677085234</v>
      </c>
      <c r="BC13" s="461">
        <v>0.67875707355828585</v>
      </c>
      <c r="BD13" s="461">
        <v>0.6779359885808266</v>
      </c>
      <c r="BE13" s="461">
        <v>0.67780175330076253</v>
      </c>
      <c r="BF13" s="461">
        <v>0.67719347214444503</v>
      </c>
      <c r="BG13" s="461">
        <v>0.67646901802663517</v>
      </c>
      <c r="BH13" s="461">
        <v>0.67589335825726848</v>
      </c>
      <c r="BI13" s="461">
        <v>0.67546366070626973</v>
      </c>
      <c r="BJ13" s="461">
        <v>0.67504099557398078</v>
      </c>
      <c r="BK13" s="461">
        <v>0.67462781914222103</v>
      </c>
    </row>
    <row r="14" spans="1:64" s="452" customFormat="1">
      <c r="B14" s="463"/>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464"/>
      <c r="AW14" s="464"/>
      <c r="AX14" s="464"/>
      <c r="AY14" s="464"/>
      <c r="AZ14" s="464"/>
      <c r="BA14" s="464"/>
    </row>
    <row r="15" spans="1:64" s="452" customFormat="1">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c r="AX15" s="465"/>
      <c r="AY15" s="465"/>
      <c r="AZ15" s="465"/>
      <c r="BA15" s="465"/>
    </row>
    <row r="16" spans="1:64" s="424" customFormat="1">
      <c r="B16" s="466"/>
    </row>
    <row r="17" spans="2:74" s="424" customFormat="1">
      <c r="B17" s="466"/>
    </row>
    <row r="18" spans="2:74" s="424" customFormat="1">
      <c r="B18" s="466"/>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row>
    <row r="19" spans="2:74" s="424" customFormat="1">
      <c r="B19" s="466"/>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row>
    <row r="20" spans="2:74" s="424" customFormat="1">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49"/>
      <c r="AW20" s="449"/>
      <c r="AX20" s="449"/>
      <c r="AY20" s="449"/>
      <c r="AZ20" s="449"/>
      <c r="BA20" s="449"/>
    </row>
    <row r="21" spans="2:74" s="424" customFormat="1">
      <c r="C21" s="449"/>
      <c r="D21" s="1874" t="s">
        <v>310</v>
      </c>
      <c r="E21" s="1874"/>
      <c r="F21" s="1874"/>
      <c r="G21" s="1874"/>
      <c r="H21" s="1874"/>
      <c r="I21" s="1874"/>
      <c r="J21" s="449"/>
      <c r="K21" s="1873" t="s">
        <v>311</v>
      </c>
      <c r="L21" s="1873"/>
      <c r="M21" s="1873"/>
      <c r="N21" s="1873"/>
      <c r="O21" s="1873"/>
      <c r="P21" s="1873"/>
      <c r="Q21" s="449"/>
      <c r="R21" s="467"/>
      <c r="S21" s="467"/>
      <c r="T21" s="467"/>
      <c r="U21" s="467"/>
      <c r="V21" s="467"/>
      <c r="W21" s="467"/>
      <c r="X21" s="467"/>
      <c r="Y21" s="468"/>
      <c r="Z21" s="467"/>
      <c r="AA21" s="467"/>
      <c r="AB21" s="467"/>
      <c r="AC21" s="467"/>
      <c r="AD21" s="467"/>
      <c r="AE21" s="467"/>
      <c r="AF21" s="449"/>
      <c r="AG21" s="449"/>
      <c r="AH21" s="467"/>
      <c r="AI21" s="467"/>
      <c r="AJ21" s="467"/>
      <c r="AK21" s="467"/>
      <c r="AL21" s="467"/>
      <c r="AM21" s="467"/>
      <c r="AN21" s="449"/>
      <c r="AO21" s="449"/>
    </row>
    <row r="22" spans="2:74" s="424" customFormat="1" ht="15" customHeight="1">
      <c r="C22" s="449"/>
      <c r="D22" s="1874"/>
      <c r="E22" s="1874"/>
      <c r="F22" s="1874"/>
      <c r="G22" s="1874"/>
      <c r="H22" s="1874"/>
      <c r="I22" s="1874"/>
      <c r="J22" s="449"/>
      <c r="K22" s="1873"/>
      <c r="L22" s="1873"/>
      <c r="M22" s="1873"/>
      <c r="N22" s="1873"/>
      <c r="O22" s="1873"/>
      <c r="P22" s="1873"/>
      <c r="Q22" s="449"/>
      <c r="R22" s="467"/>
      <c r="S22" s="467"/>
      <c r="T22" s="467"/>
      <c r="U22" s="467"/>
      <c r="V22" s="467"/>
      <c r="W22" s="467"/>
      <c r="X22" s="467"/>
      <c r="Y22" s="468"/>
      <c r="Z22" s="467"/>
      <c r="AA22" s="467"/>
      <c r="AB22" s="467"/>
      <c r="AC22" s="467"/>
      <c r="AD22" s="467"/>
      <c r="AE22" s="467"/>
      <c r="AF22" s="449"/>
      <c r="AG22" s="451"/>
      <c r="AH22" s="467"/>
      <c r="AI22" s="467"/>
      <c r="AJ22" s="467"/>
      <c r="AK22" s="467"/>
      <c r="AL22" s="467"/>
      <c r="AM22" s="467"/>
      <c r="AN22" s="451"/>
      <c r="AO22" s="451"/>
      <c r="AV22" s="451"/>
      <c r="AW22" s="451"/>
      <c r="AX22" s="451"/>
      <c r="AY22" s="451"/>
      <c r="AZ22" s="451"/>
      <c r="BA22" s="451"/>
      <c r="BB22" s="451"/>
      <c r="BC22" s="451"/>
      <c r="BD22" s="451"/>
      <c r="BE22" s="451"/>
      <c r="BF22" s="451"/>
      <c r="BG22" s="451"/>
      <c r="BH22" s="451"/>
      <c r="BI22" s="451"/>
      <c r="BJ22" s="451"/>
      <c r="BK22" s="451"/>
      <c r="BL22" s="451"/>
      <c r="BM22" s="451"/>
      <c r="BN22" s="451"/>
      <c r="BO22" s="451"/>
      <c r="BP22" s="451"/>
      <c r="BQ22" s="451"/>
      <c r="BR22" s="451"/>
      <c r="BS22" s="451"/>
      <c r="BT22" s="451"/>
      <c r="BU22" s="451"/>
      <c r="BV22" s="451"/>
    </row>
    <row r="23" spans="2:74" s="424" customFormat="1" ht="21.75" customHeight="1">
      <c r="C23" s="449"/>
      <c r="D23" s="1874"/>
      <c r="E23" s="1874"/>
      <c r="F23" s="1874"/>
      <c r="G23" s="1874"/>
      <c r="H23" s="1874"/>
      <c r="I23" s="1874"/>
      <c r="J23" s="449"/>
      <c r="K23" s="1873"/>
      <c r="L23" s="1873"/>
      <c r="M23" s="1873"/>
      <c r="N23" s="1873"/>
      <c r="O23" s="1873"/>
      <c r="P23" s="1873"/>
      <c r="Q23" s="449"/>
      <c r="R23" s="467"/>
      <c r="S23" s="467"/>
      <c r="T23" s="467"/>
      <c r="U23" s="467"/>
      <c r="V23" s="467"/>
      <c r="W23" s="467"/>
      <c r="X23" s="467"/>
      <c r="Y23" s="468"/>
      <c r="Z23" s="467"/>
      <c r="AA23" s="467"/>
      <c r="AB23" s="467"/>
      <c r="AC23" s="467"/>
      <c r="AD23" s="467"/>
      <c r="AE23" s="467"/>
      <c r="AF23" s="449"/>
      <c r="AG23" s="451"/>
      <c r="AH23" s="467"/>
      <c r="AI23" s="467"/>
      <c r="AJ23" s="467"/>
      <c r="AK23" s="467"/>
      <c r="AL23" s="467"/>
      <c r="AM23" s="467"/>
      <c r="AN23" s="451"/>
      <c r="AO23" s="451"/>
      <c r="AV23" s="451"/>
      <c r="AW23" s="451"/>
      <c r="AX23" s="451"/>
      <c r="AY23" s="451"/>
      <c r="AZ23" s="451"/>
      <c r="BA23" s="451"/>
      <c r="BB23" s="451"/>
      <c r="BC23" s="451"/>
      <c r="BD23" s="451"/>
      <c r="BE23" s="451"/>
      <c r="BF23" s="451"/>
      <c r="BG23" s="451"/>
      <c r="BH23" s="451"/>
      <c r="BI23" s="451"/>
      <c r="BJ23" s="451"/>
      <c r="BK23" s="451"/>
      <c r="BL23" s="451"/>
      <c r="BM23" s="451"/>
      <c r="BN23" s="451"/>
      <c r="BO23" s="451"/>
      <c r="BP23" s="451"/>
      <c r="BQ23" s="451"/>
      <c r="BR23" s="451"/>
      <c r="BS23" s="451"/>
      <c r="BT23" s="451"/>
      <c r="BU23" s="451"/>
      <c r="BV23" s="451"/>
    </row>
    <row r="24" spans="2:74" s="424" customFormat="1" ht="36.75" customHeight="1">
      <c r="C24" s="449"/>
      <c r="D24" s="1874"/>
      <c r="E24" s="1874"/>
      <c r="F24" s="1874"/>
      <c r="G24" s="1874"/>
      <c r="H24" s="1874"/>
      <c r="I24" s="1874"/>
      <c r="J24" s="449"/>
      <c r="K24" s="1873"/>
      <c r="L24" s="1873"/>
      <c r="M24" s="1873"/>
      <c r="N24" s="1873"/>
      <c r="O24" s="1873"/>
      <c r="P24" s="1873"/>
      <c r="Q24" s="449"/>
      <c r="R24" s="467"/>
      <c r="S24" s="467"/>
      <c r="T24" s="467"/>
      <c r="U24" s="467"/>
      <c r="V24" s="467"/>
      <c r="W24" s="467"/>
      <c r="X24" s="467"/>
      <c r="Y24" s="468"/>
      <c r="Z24" s="467"/>
      <c r="AA24" s="467"/>
      <c r="AB24" s="467"/>
      <c r="AC24" s="467"/>
      <c r="AD24" s="467"/>
      <c r="AE24" s="467"/>
      <c r="AF24" s="449"/>
      <c r="AG24" s="451"/>
      <c r="AH24" s="467"/>
      <c r="AI24" s="467"/>
      <c r="AJ24" s="467"/>
      <c r="AK24" s="467"/>
      <c r="AL24" s="467"/>
      <c r="AM24" s="467"/>
      <c r="AN24" s="148"/>
      <c r="AO24" s="148"/>
      <c r="AV24" s="451"/>
      <c r="AW24" s="451"/>
      <c r="AX24" s="451"/>
      <c r="AY24" s="451"/>
      <c r="AZ24" s="451"/>
      <c r="BA24" s="451"/>
      <c r="BB24" s="451"/>
      <c r="BC24" s="451"/>
      <c r="BD24" s="451"/>
      <c r="BE24" s="451"/>
      <c r="BF24" s="451"/>
      <c r="BG24" s="451"/>
      <c r="BH24" s="451"/>
      <c r="BI24" s="451"/>
      <c r="BJ24" s="451"/>
      <c r="BK24" s="451"/>
      <c r="BL24" s="451"/>
      <c r="BM24" s="451"/>
      <c r="BN24" s="451"/>
      <c r="BO24" s="451"/>
      <c r="BP24" s="451"/>
      <c r="BQ24" s="451"/>
      <c r="BR24" s="451"/>
      <c r="BS24" s="451"/>
      <c r="BT24" s="451"/>
      <c r="BU24" s="451"/>
      <c r="BV24" s="451"/>
    </row>
    <row r="25" spans="2:74" s="424" customFormat="1">
      <c r="C25" s="449"/>
      <c r="D25" s="449"/>
      <c r="E25" s="449"/>
      <c r="F25" s="449"/>
      <c r="G25" s="449"/>
      <c r="H25" s="449"/>
      <c r="I25" s="449"/>
      <c r="J25" s="449"/>
      <c r="K25" s="449"/>
      <c r="L25" s="449"/>
      <c r="M25" s="449"/>
      <c r="N25" s="449"/>
      <c r="O25" s="449"/>
      <c r="P25" s="449"/>
      <c r="Q25" s="449"/>
      <c r="R25" s="449"/>
      <c r="S25" s="467"/>
      <c r="T25" s="467"/>
      <c r="U25" s="467"/>
      <c r="V25" s="467"/>
      <c r="W25" s="467"/>
      <c r="X25" s="467"/>
      <c r="Y25" s="449"/>
      <c r="Z25" s="449"/>
      <c r="AA25" s="449"/>
      <c r="AB25" s="449"/>
      <c r="AC25" s="449"/>
      <c r="AD25" s="449"/>
      <c r="AE25" s="449"/>
      <c r="AF25" s="449"/>
      <c r="AG25" s="451"/>
      <c r="AH25" s="451"/>
      <c r="AI25" s="451"/>
      <c r="AJ25" s="451"/>
      <c r="AK25" s="451"/>
      <c r="AL25" s="451"/>
      <c r="AM25" s="451"/>
      <c r="AN25" s="451"/>
      <c r="AO25" s="451"/>
      <c r="AP25" s="451"/>
      <c r="AQ25" s="451"/>
      <c r="AR25" s="451"/>
      <c r="AS25" s="451"/>
      <c r="AT25" s="451"/>
      <c r="AU25" s="451"/>
      <c r="AV25" s="451"/>
      <c r="AW25" s="451"/>
      <c r="AX25" s="451"/>
      <c r="AY25" s="451"/>
      <c r="AZ25" s="451"/>
      <c r="BA25" s="451"/>
      <c r="BB25" s="451"/>
      <c r="BC25" s="451"/>
      <c r="BD25" s="451"/>
      <c r="BE25" s="451"/>
      <c r="BF25" s="451"/>
      <c r="BG25" s="451"/>
      <c r="BH25" s="451"/>
      <c r="BI25" s="451"/>
      <c r="BJ25" s="451"/>
      <c r="BK25" s="451"/>
      <c r="BL25" s="451"/>
      <c r="BM25" s="451"/>
      <c r="BN25" s="451"/>
      <c r="BO25" s="451"/>
      <c r="BP25" s="451"/>
      <c r="BQ25" s="451"/>
      <c r="BR25" s="451"/>
      <c r="BS25" s="451"/>
      <c r="BT25" s="451"/>
      <c r="BU25" s="451"/>
      <c r="BV25" s="451"/>
    </row>
    <row r="26" spans="2:74" s="424" customFormat="1">
      <c r="C26" s="449"/>
      <c r="D26" s="449"/>
      <c r="E26" s="449"/>
      <c r="F26" s="449"/>
      <c r="G26" s="449"/>
      <c r="H26" s="449"/>
      <c r="I26" s="449"/>
      <c r="J26" s="449"/>
      <c r="K26" s="449"/>
      <c r="L26" s="449"/>
      <c r="M26" s="449"/>
      <c r="N26" s="449"/>
      <c r="O26" s="449"/>
      <c r="P26" s="449"/>
      <c r="Q26" s="449"/>
      <c r="R26" s="449"/>
      <c r="S26" s="467"/>
      <c r="T26" s="467"/>
      <c r="U26" s="467"/>
      <c r="V26" s="467"/>
      <c r="W26" s="467"/>
      <c r="X26" s="467"/>
      <c r="Y26" s="449"/>
      <c r="Z26" s="449"/>
      <c r="AA26" s="449"/>
      <c r="AB26" s="449"/>
      <c r="AC26" s="449"/>
      <c r="AD26" s="449"/>
      <c r="AE26" s="449"/>
      <c r="AF26" s="449"/>
      <c r="AG26" s="451"/>
      <c r="AH26" s="451"/>
      <c r="AI26" s="451"/>
      <c r="AJ26" s="451"/>
      <c r="AK26" s="451"/>
      <c r="AL26" s="451"/>
      <c r="AM26" s="451"/>
      <c r="AN26" s="451"/>
      <c r="AO26" s="451"/>
      <c r="AP26" s="451"/>
      <c r="AQ26" s="451"/>
      <c r="AR26" s="451"/>
      <c r="AS26" s="451"/>
      <c r="AT26" s="451"/>
      <c r="AU26" s="451"/>
      <c r="AV26" s="451"/>
      <c r="AW26" s="451"/>
      <c r="AX26" s="451"/>
      <c r="AY26" s="451"/>
      <c r="AZ26" s="451"/>
      <c r="BA26" s="451"/>
      <c r="BB26" s="451"/>
      <c r="BC26" s="451"/>
      <c r="BD26" s="451"/>
      <c r="BE26" s="451"/>
      <c r="BF26" s="451"/>
      <c r="BG26" s="451"/>
      <c r="BH26" s="451"/>
      <c r="BI26" s="451"/>
      <c r="BJ26" s="451"/>
      <c r="BK26" s="451"/>
      <c r="BL26" s="451"/>
      <c r="BM26" s="451"/>
      <c r="BN26" s="451"/>
      <c r="BO26" s="451"/>
      <c r="BP26" s="451"/>
      <c r="BQ26" s="451"/>
      <c r="BR26" s="451"/>
      <c r="BS26" s="451"/>
      <c r="BT26" s="451"/>
      <c r="BU26" s="451"/>
      <c r="BV26" s="451"/>
    </row>
    <row r="27" spans="2:74" s="424" customFormat="1">
      <c r="C27" s="449"/>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row>
    <row r="28" spans="2:74" s="424" customFormat="1">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row>
    <row r="29" spans="2:74" s="424" customFormat="1">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9"/>
      <c r="AM29" s="449"/>
      <c r="AN29" s="449"/>
      <c r="AO29" s="449"/>
      <c r="AP29" s="449"/>
      <c r="AQ29" s="449"/>
      <c r="AR29" s="449"/>
      <c r="AS29" s="449"/>
      <c r="AT29" s="449"/>
      <c r="AU29" s="449"/>
    </row>
    <row r="30" spans="2:74" s="424" customFormat="1">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49"/>
      <c r="AM30" s="449"/>
      <c r="AN30" s="449"/>
      <c r="AO30" s="449"/>
      <c r="AP30" s="449"/>
      <c r="AQ30" s="449"/>
      <c r="AR30" s="449"/>
      <c r="AS30" s="449"/>
      <c r="AT30" s="449"/>
      <c r="AU30" s="449"/>
    </row>
    <row r="31" spans="2:74" s="424" customFormat="1">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49"/>
      <c r="AM31" s="449"/>
      <c r="AN31" s="449"/>
      <c r="AO31" s="449"/>
      <c r="AP31" s="449"/>
      <c r="AQ31" s="449"/>
      <c r="AR31" s="449"/>
      <c r="AS31" s="449"/>
      <c r="AT31" s="449"/>
      <c r="AU31" s="449"/>
    </row>
    <row r="32" spans="2:74" s="424" customFormat="1">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49"/>
      <c r="AM32" s="449"/>
      <c r="AN32" s="449"/>
      <c r="AO32" s="449"/>
      <c r="AP32" s="449"/>
      <c r="AQ32" s="449"/>
      <c r="AR32" s="449"/>
      <c r="AS32" s="449"/>
      <c r="AT32" s="449"/>
      <c r="AU32" s="449"/>
    </row>
    <row r="33" spans="2:63" s="424" customFormat="1">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49"/>
      <c r="AO33" s="449"/>
      <c r="AP33" s="449"/>
      <c r="AQ33" s="449"/>
      <c r="AR33" s="449"/>
      <c r="AS33" s="449"/>
      <c r="AT33" s="449"/>
      <c r="AU33" s="449"/>
    </row>
    <row r="34" spans="2:63" s="424" customFormat="1">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49"/>
      <c r="AM34" s="449"/>
      <c r="AN34" s="449"/>
      <c r="AO34" s="449"/>
      <c r="AP34" s="449"/>
      <c r="AQ34" s="449"/>
      <c r="AR34" s="449"/>
      <c r="AS34" s="449"/>
      <c r="AT34" s="449"/>
      <c r="AU34" s="449"/>
    </row>
    <row r="35" spans="2:63" s="424" customFormat="1">
      <c r="C35" s="449"/>
      <c r="D35" s="449"/>
      <c r="E35" s="449"/>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row>
    <row r="36" spans="2:63" s="424" customFormat="1">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49"/>
      <c r="BA36" s="449"/>
    </row>
    <row r="37" spans="2:63" s="424" customFormat="1">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49"/>
      <c r="AO37" s="449"/>
      <c r="AP37" s="449"/>
      <c r="AQ37" s="449"/>
      <c r="AR37" s="449"/>
      <c r="AS37" s="449"/>
      <c r="AT37" s="449"/>
      <c r="AU37" s="449"/>
      <c r="AV37" s="449"/>
      <c r="AW37" s="449"/>
      <c r="AX37" s="449"/>
      <c r="AY37" s="449"/>
      <c r="AZ37" s="449"/>
      <c r="BA37" s="449"/>
    </row>
    <row r="38" spans="2:63" s="424" customFormat="1">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49"/>
      <c r="AN38" s="449"/>
      <c r="AO38" s="449"/>
      <c r="AP38" s="449"/>
      <c r="AQ38" s="449"/>
      <c r="AR38" s="449"/>
      <c r="AS38" s="449"/>
      <c r="AT38" s="449"/>
      <c r="AU38" s="449"/>
      <c r="AV38" s="449"/>
      <c r="AW38" s="449"/>
      <c r="AX38" s="449"/>
      <c r="AY38" s="449"/>
      <c r="AZ38" s="449"/>
      <c r="BA38" s="449"/>
    </row>
    <row r="39" spans="2:63" s="424" customFormat="1">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449"/>
      <c r="AN39" s="449"/>
      <c r="AO39" s="449"/>
      <c r="AP39" s="449"/>
      <c r="AQ39" s="449"/>
      <c r="AR39" s="449"/>
      <c r="AS39" s="449"/>
      <c r="AT39" s="449"/>
      <c r="AU39" s="449"/>
      <c r="AV39" s="449"/>
      <c r="AW39" s="449"/>
      <c r="AX39" s="449"/>
      <c r="AY39" s="449"/>
      <c r="AZ39" s="449"/>
      <c r="BA39" s="449"/>
    </row>
    <row r="40" spans="2:63" s="424" customFormat="1">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449"/>
      <c r="AN40" s="449"/>
      <c r="AO40" s="449"/>
      <c r="AP40" s="449"/>
      <c r="AQ40" s="449"/>
      <c r="AR40" s="449"/>
      <c r="AS40" s="449"/>
      <c r="AT40" s="449"/>
      <c r="AU40" s="449"/>
      <c r="AV40" s="449"/>
      <c r="AW40" s="449"/>
      <c r="AX40" s="449"/>
      <c r="AY40" s="449"/>
      <c r="AZ40" s="449"/>
      <c r="BA40" s="449"/>
    </row>
    <row r="41" spans="2:63" s="424" customFormat="1" ht="15.75">
      <c r="B41" s="469" t="s">
        <v>106</v>
      </c>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c r="AM41" s="449"/>
      <c r="AN41" s="449"/>
      <c r="AO41" s="449"/>
      <c r="AP41" s="449"/>
      <c r="AQ41" s="449"/>
      <c r="AR41" s="449"/>
      <c r="AS41" s="449"/>
      <c r="AT41" s="449"/>
      <c r="AU41" s="449"/>
      <c r="AV41" s="449"/>
      <c r="AW41" s="449"/>
      <c r="AX41" s="449"/>
      <c r="AY41" s="449"/>
      <c r="AZ41" s="449"/>
      <c r="BA41" s="449"/>
    </row>
    <row r="42" spans="2:63" s="424" customFormat="1" ht="15.75" thickBot="1">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49"/>
      <c r="AW42" s="449"/>
      <c r="AX42" s="449"/>
      <c r="AY42" s="449"/>
      <c r="AZ42" s="449"/>
      <c r="BA42" s="449"/>
    </row>
    <row r="43" spans="2:63" s="424" customFormat="1" ht="15.75" thickBot="1">
      <c r="B43" s="470" t="s">
        <v>107</v>
      </c>
      <c r="C43" s="454">
        <v>1940</v>
      </c>
      <c r="D43" s="455">
        <v>1941</v>
      </c>
      <c r="E43" s="455">
        <v>1942</v>
      </c>
      <c r="F43" s="455">
        <v>1943</v>
      </c>
      <c r="G43" s="455">
        <v>1944</v>
      </c>
      <c r="H43" s="455">
        <v>1945</v>
      </c>
      <c r="I43" s="455">
        <v>1946</v>
      </c>
      <c r="J43" s="455">
        <v>1947</v>
      </c>
      <c r="K43" s="455">
        <v>1948</v>
      </c>
      <c r="L43" s="455">
        <v>1949</v>
      </c>
      <c r="M43" s="455">
        <v>1950</v>
      </c>
      <c r="N43" s="455">
        <v>1951</v>
      </c>
      <c r="O43" s="455">
        <v>1952</v>
      </c>
      <c r="P43" s="455">
        <v>1953</v>
      </c>
      <c r="Q43" s="455">
        <v>1954</v>
      </c>
      <c r="R43" s="455">
        <v>1955</v>
      </c>
      <c r="S43" s="455">
        <v>1956</v>
      </c>
      <c r="T43" s="455">
        <v>1957</v>
      </c>
      <c r="U43" s="455">
        <v>1958</v>
      </c>
      <c r="V43" s="455">
        <v>1959</v>
      </c>
      <c r="W43" s="455">
        <v>1960</v>
      </c>
      <c r="X43" s="455">
        <v>1961</v>
      </c>
      <c r="Y43" s="455">
        <v>1962</v>
      </c>
      <c r="Z43" s="455">
        <v>1963</v>
      </c>
      <c r="AA43" s="455">
        <v>1964</v>
      </c>
      <c r="AB43" s="455">
        <v>1965</v>
      </c>
      <c r="AC43" s="455">
        <v>1966</v>
      </c>
      <c r="AD43" s="455">
        <v>1967</v>
      </c>
      <c r="AE43" s="455">
        <v>1968</v>
      </c>
      <c r="AF43" s="455">
        <v>1969</v>
      </c>
      <c r="AG43" s="455">
        <v>1970</v>
      </c>
      <c r="AH43" s="455">
        <v>1971</v>
      </c>
      <c r="AI43" s="455">
        <v>1972</v>
      </c>
      <c r="AJ43" s="455">
        <v>1973</v>
      </c>
      <c r="AK43" s="455">
        <v>1974</v>
      </c>
      <c r="AL43" s="455">
        <v>1975</v>
      </c>
      <c r="AM43" s="455">
        <v>1976</v>
      </c>
      <c r="AN43" s="455">
        <v>1977</v>
      </c>
      <c r="AO43" s="455">
        <v>1978</v>
      </c>
      <c r="AP43" s="455">
        <v>1979</v>
      </c>
      <c r="AQ43" s="455">
        <v>1980</v>
      </c>
      <c r="AR43" s="455">
        <v>1981</v>
      </c>
      <c r="AS43" s="455">
        <v>1982</v>
      </c>
      <c r="AT43" s="455">
        <v>1983</v>
      </c>
      <c r="AU43" s="455">
        <v>1984</v>
      </c>
      <c r="AV43" s="455">
        <v>1985</v>
      </c>
      <c r="AW43" s="455">
        <v>1986</v>
      </c>
      <c r="AX43" s="455">
        <v>1987</v>
      </c>
      <c r="AY43" s="455">
        <v>1988</v>
      </c>
      <c r="AZ43" s="455">
        <v>1989</v>
      </c>
      <c r="BA43" s="455">
        <v>1990</v>
      </c>
      <c r="BB43" s="455">
        <v>1991</v>
      </c>
      <c r="BC43" s="455">
        <v>1992</v>
      </c>
      <c r="BD43" s="455">
        <v>1993</v>
      </c>
      <c r="BE43" s="455">
        <v>1994</v>
      </c>
      <c r="BF43" s="455">
        <v>1995</v>
      </c>
      <c r="BG43" s="455">
        <v>1996</v>
      </c>
      <c r="BH43" s="455">
        <v>1997</v>
      </c>
      <c r="BI43" s="455">
        <v>1998</v>
      </c>
      <c r="BJ43" s="455">
        <v>1999</v>
      </c>
      <c r="BK43" s="456">
        <v>2000</v>
      </c>
    </row>
    <row r="44" spans="2:63" s="424" customFormat="1">
      <c r="B44" s="471" t="s">
        <v>108</v>
      </c>
      <c r="C44" s="458">
        <v>0.56586851865104959</v>
      </c>
      <c r="D44" s="458">
        <v>0.56439494309035698</v>
      </c>
      <c r="E44" s="458">
        <v>0.55156149709749569</v>
      </c>
      <c r="F44" s="458">
        <v>0.54703346425282917</v>
      </c>
      <c r="G44" s="458">
        <v>0.54139617823169717</v>
      </c>
      <c r="H44" s="458">
        <v>0.53330153096589239</v>
      </c>
      <c r="I44" s="458">
        <v>0.52908937298837921</v>
      </c>
      <c r="J44" s="458">
        <v>0.5241291970724955</v>
      </c>
      <c r="K44" s="458">
        <v>0.51791218600755695</v>
      </c>
      <c r="L44" s="458">
        <v>0.51855252745673175</v>
      </c>
      <c r="M44" s="458">
        <v>0.51372589006212721</v>
      </c>
      <c r="N44" s="458">
        <v>0.51811797101475798</v>
      </c>
      <c r="O44" s="458">
        <v>0.52478445610685631</v>
      </c>
      <c r="P44" s="458">
        <v>0.5299691208822046</v>
      </c>
      <c r="Q44" s="458">
        <v>0.5352193685970168</v>
      </c>
      <c r="R44" s="458">
        <v>0.53448270476674842</v>
      </c>
      <c r="S44" s="458">
        <v>0.53379867754138566</v>
      </c>
      <c r="T44" s="458">
        <v>0.52962017895012115</v>
      </c>
      <c r="U44" s="458">
        <v>0.52246665948448345</v>
      </c>
      <c r="V44" s="458">
        <v>0.54934958087873076</v>
      </c>
      <c r="W44" s="458">
        <v>0.53898903045421753</v>
      </c>
      <c r="X44" s="458">
        <v>0.52991065566124385</v>
      </c>
      <c r="Y44" s="458">
        <v>0.52751163588770433</v>
      </c>
      <c r="Z44" s="458">
        <v>0.52646470367426079</v>
      </c>
      <c r="AA44" s="458">
        <v>0.53004755654180458</v>
      </c>
      <c r="AB44" s="458">
        <v>0.52695668022764885</v>
      </c>
      <c r="AC44" s="458">
        <v>0.52343164676641296</v>
      </c>
      <c r="AD44" s="458">
        <v>0.51470185319276007</v>
      </c>
      <c r="AE44" s="458">
        <v>0.51384243095461679</v>
      </c>
      <c r="AF44" s="458">
        <v>0.51020252789524323</v>
      </c>
      <c r="AG44" s="458">
        <v>0.5017499458344068</v>
      </c>
      <c r="AH44" s="458">
        <v>0.49611657619635641</v>
      </c>
      <c r="AI44" s="458">
        <v>0.49296132806774096</v>
      </c>
      <c r="AJ44" s="458">
        <v>0.49543227398213002</v>
      </c>
      <c r="AK44" s="458">
        <v>0.49263664269126262</v>
      </c>
      <c r="AL44" s="458">
        <v>0.48797888063053457</v>
      </c>
      <c r="AM44" s="458">
        <v>0.48589833000469751</v>
      </c>
      <c r="AN44" s="458">
        <v>0.48414079039583158</v>
      </c>
      <c r="AO44" s="458">
        <v>0.48078869263677215</v>
      </c>
      <c r="AP44" s="458">
        <v>0.47962477229562972</v>
      </c>
      <c r="AQ44" s="458">
        <v>0.47860459215045925</v>
      </c>
      <c r="AR44" s="458">
        <v>0.47747053751790502</v>
      </c>
      <c r="AS44" s="458">
        <v>0.47708106366746356</v>
      </c>
      <c r="AT44" s="458">
        <v>0.47655608488180395</v>
      </c>
      <c r="AU44" s="458">
        <v>0.47613599259160427</v>
      </c>
      <c r="AV44" s="458">
        <v>0.47569742108157725</v>
      </c>
      <c r="AW44" s="458">
        <v>0.47535272219077268</v>
      </c>
      <c r="AX44" s="458">
        <v>0.47520629883143334</v>
      </c>
      <c r="AY44" s="458">
        <v>0.47502606738560288</v>
      </c>
      <c r="AZ44" s="458">
        <v>0.47502671353393267</v>
      </c>
      <c r="BA44" s="458">
        <v>0.47498461022104455</v>
      </c>
      <c r="BB44" s="458">
        <v>0.47500331523017641</v>
      </c>
      <c r="BC44" s="458">
        <v>0.47497493718750738</v>
      </c>
      <c r="BD44" s="458">
        <v>0.47499960467806074</v>
      </c>
      <c r="BE44" s="458">
        <v>0.47711019122912546</v>
      </c>
      <c r="BF44" s="458">
        <v>0.47713001899931801</v>
      </c>
      <c r="BG44" s="458">
        <v>0.47709545655079466</v>
      </c>
      <c r="BH44" s="458">
        <v>0.47710052111303919</v>
      </c>
      <c r="BI44" s="458">
        <v>0.4770483756165933</v>
      </c>
      <c r="BJ44" s="458">
        <v>0.4771204142830896</v>
      </c>
      <c r="BK44" s="458">
        <v>0.4771296599481975</v>
      </c>
    </row>
    <row r="45" spans="2:63" s="424" customFormat="1">
      <c r="B45" s="471" t="s">
        <v>109</v>
      </c>
      <c r="C45" s="459">
        <v>0.56586851865104959</v>
      </c>
      <c r="D45" s="459">
        <v>0.56439494309035698</v>
      </c>
      <c r="E45" s="459">
        <v>0.55156149709749569</v>
      </c>
      <c r="F45" s="459">
        <v>0.54703346425282917</v>
      </c>
      <c r="G45" s="459">
        <v>0.54139617823169717</v>
      </c>
      <c r="H45" s="459">
        <v>0.53330153096589239</v>
      </c>
      <c r="I45" s="459">
        <v>0.52908937298837921</v>
      </c>
      <c r="J45" s="459">
        <v>0.5241291970724955</v>
      </c>
      <c r="K45" s="459">
        <v>0.51791218600755695</v>
      </c>
      <c r="L45" s="459">
        <v>0.51855252745673175</v>
      </c>
      <c r="M45" s="459">
        <v>0.51372589006212721</v>
      </c>
      <c r="N45" s="459">
        <v>0.51811797101475798</v>
      </c>
      <c r="O45" s="459">
        <v>0.52478445610685631</v>
      </c>
      <c r="P45" s="459">
        <v>0.5299691208822046</v>
      </c>
      <c r="Q45" s="459">
        <v>0.5352193685970168</v>
      </c>
      <c r="R45" s="459">
        <v>0.53448270476674842</v>
      </c>
      <c r="S45" s="459">
        <v>0.53379867754138566</v>
      </c>
      <c r="T45" s="459">
        <v>0.52962017895012115</v>
      </c>
      <c r="U45" s="459">
        <v>0.52246665948448345</v>
      </c>
      <c r="V45" s="459">
        <v>0.54934958087873076</v>
      </c>
      <c r="W45" s="459">
        <v>0.53898903045421753</v>
      </c>
      <c r="X45" s="459">
        <v>0.52991065566124385</v>
      </c>
      <c r="Y45" s="459">
        <v>0.52751163588770433</v>
      </c>
      <c r="Z45" s="459">
        <v>0.52646470367426079</v>
      </c>
      <c r="AA45" s="459">
        <v>0.53010106287993919</v>
      </c>
      <c r="AB45" s="459">
        <v>0.52727094400382657</v>
      </c>
      <c r="AC45" s="459">
        <v>0.52422277687189434</v>
      </c>
      <c r="AD45" s="459">
        <v>0.51662320490239377</v>
      </c>
      <c r="AE45" s="459">
        <v>0.51687445690705547</v>
      </c>
      <c r="AF45" s="459">
        <v>0.5143707183712708</v>
      </c>
      <c r="AG45" s="459">
        <v>0.50779742446997089</v>
      </c>
      <c r="AH45" s="459">
        <v>0.50380238436836255</v>
      </c>
      <c r="AI45" s="459">
        <v>0.50178499158369005</v>
      </c>
      <c r="AJ45" s="459">
        <v>0.50514720164430038</v>
      </c>
      <c r="AK45" s="459">
        <v>0.50336893277547146</v>
      </c>
      <c r="AL45" s="459">
        <v>0.49992102690369866</v>
      </c>
      <c r="AM45" s="459">
        <v>0.49845527229111991</v>
      </c>
      <c r="AN45" s="459">
        <v>0.49747934590046033</v>
      </c>
      <c r="AO45" s="459">
        <v>0.49511331274803916</v>
      </c>
      <c r="AP45" s="459">
        <v>0.49451347502297066</v>
      </c>
      <c r="AQ45" s="459">
        <v>0.49408794789934463</v>
      </c>
      <c r="AR45" s="459">
        <v>0.49343659594460276</v>
      </c>
      <c r="AS45" s="459">
        <v>0.49346742962934914</v>
      </c>
      <c r="AT45" s="459">
        <v>0.49326301090658453</v>
      </c>
      <c r="AU45" s="459">
        <v>0.49308156586906843</v>
      </c>
      <c r="AV45" s="459">
        <v>0.49304347878249427</v>
      </c>
      <c r="AW45" s="459">
        <v>0.49289882895425235</v>
      </c>
      <c r="AX45" s="459">
        <v>0.49288928839217377</v>
      </c>
      <c r="AY45" s="459">
        <v>0.49288987586520849</v>
      </c>
      <c r="AZ45" s="459">
        <v>0.49301431596609191</v>
      </c>
      <c r="BA45" s="459">
        <v>0.49302743143095773</v>
      </c>
      <c r="BB45" s="459">
        <v>0.49304484755478895</v>
      </c>
      <c r="BC45" s="459">
        <v>0.49306477383662334</v>
      </c>
      <c r="BD45" s="459">
        <v>0.49308549629720638</v>
      </c>
      <c r="BE45" s="459">
        <v>0.49484755023789873</v>
      </c>
      <c r="BF45" s="459">
        <v>0.49486667757351438</v>
      </c>
      <c r="BG45" s="459">
        <v>0.49488185799860657</v>
      </c>
      <c r="BH45" s="459">
        <v>0.49489165681215314</v>
      </c>
      <c r="BI45" s="459">
        <v>0.49489470544483577</v>
      </c>
      <c r="BJ45" s="459">
        <v>0.49488969947984013</v>
      </c>
      <c r="BK45" s="459">
        <v>0.49487539672270953</v>
      </c>
    </row>
    <row r="46" spans="2:63" s="424" customFormat="1">
      <c r="B46" s="471" t="s">
        <v>110</v>
      </c>
      <c r="C46" s="459">
        <v>0.56586851865104959</v>
      </c>
      <c r="D46" s="459">
        <v>0.56439494309035698</v>
      </c>
      <c r="E46" s="459">
        <v>0.55156149709749569</v>
      </c>
      <c r="F46" s="459">
        <v>0.54703346425282917</v>
      </c>
      <c r="G46" s="459">
        <v>0.54139617823169717</v>
      </c>
      <c r="H46" s="459">
        <v>0.53330153096589239</v>
      </c>
      <c r="I46" s="459">
        <v>0.52908937298837921</v>
      </c>
      <c r="J46" s="459">
        <v>0.5241291970724955</v>
      </c>
      <c r="K46" s="459">
        <v>0.51791218600755695</v>
      </c>
      <c r="L46" s="459">
        <v>0.51855252745673175</v>
      </c>
      <c r="M46" s="459">
        <v>0.51372589006212721</v>
      </c>
      <c r="N46" s="459">
        <v>0.51811797101475798</v>
      </c>
      <c r="O46" s="459">
        <v>0.52478445610685642</v>
      </c>
      <c r="P46" s="459">
        <v>0.5299691208822046</v>
      </c>
      <c r="Q46" s="459">
        <v>0.5352193685970168</v>
      </c>
      <c r="R46" s="459">
        <v>0.53448270476674842</v>
      </c>
      <c r="S46" s="459">
        <v>0.53379867754138566</v>
      </c>
      <c r="T46" s="459">
        <v>0.52962017895012115</v>
      </c>
      <c r="U46" s="459">
        <v>0.52246665948448345</v>
      </c>
      <c r="V46" s="459">
        <v>0.54934958087873076</v>
      </c>
      <c r="W46" s="459">
        <v>0.53898903045421753</v>
      </c>
      <c r="X46" s="459">
        <v>0.52991065566124385</v>
      </c>
      <c r="Y46" s="459">
        <v>0.52751163588770433</v>
      </c>
      <c r="Z46" s="459">
        <v>0.52646470367426079</v>
      </c>
      <c r="AA46" s="459">
        <v>0.53014119972323948</v>
      </c>
      <c r="AB46" s="459">
        <v>0.52750683278365829</v>
      </c>
      <c r="AC46" s="459">
        <v>0.5248072815019087</v>
      </c>
      <c r="AD46" s="459">
        <v>0.51800305491347065</v>
      </c>
      <c r="AE46" s="459">
        <v>0.51895661035443086</v>
      </c>
      <c r="AF46" s="459">
        <v>0.51715091313694284</v>
      </c>
      <c r="AG46" s="459">
        <v>0.51206572052719079</v>
      </c>
      <c r="AH46" s="459">
        <v>0.50913772212760799</v>
      </c>
      <c r="AI46" s="459">
        <v>0.50779953358844654</v>
      </c>
      <c r="AJ46" s="459">
        <v>0.51187578760166408</v>
      </c>
      <c r="AK46" s="459">
        <v>0.5107992644207342</v>
      </c>
      <c r="AL46" s="459">
        <v>0.50799351707073537</v>
      </c>
      <c r="AM46" s="459">
        <v>0.50724173809903295</v>
      </c>
      <c r="AN46" s="459">
        <v>0.50671026166166089</v>
      </c>
      <c r="AO46" s="459">
        <v>0.50488791032397828</v>
      </c>
      <c r="AP46" s="459">
        <v>0.50476831991129034</v>
      </c>
      <c r="AQ46" s="459">
        <v>0.50470512940969037</v>
      </c>
      <c r="AR46" s="459">
        <v>0.50442570128349851</v>
      </c>
      <c r="AS46" s="459">
        <v>0.50473532548316258</v>
      </c>
      <c r="AT46" s="459">
        <v>0.5048226355098504</v>
      </c>
      <c r="AU46" s="459">
        <v>0.50495418799979386</v>
      </c>
      <c r="AV46" s="459">
        <v>0.50499922466741043</v>
      </c>
      <c r="AW46" s="459">
        <v>0.50508624752926301</v>
      </c>
      <c r="AX46" s="459">
        <v>0.50521255066692949</v>
      </c>
      <c r="AY46" s="459">
        <v>0.50537551149918136</v>
      </c>
      <c r="AZ46" s="459">
        <v>0.50545108615677503</v>
      </c>
      <c r="BA46" s="459">
        <v>0.50556143408544851</v>
      </c>
      <c r="BB46" s="459">
        <v>0.50558570693554761</v>
      </c>
      <c r="BC46" s="459">
        <v>0.50564298041229327</v>
      </c>
      <c r="BD46" s="459">
        <v>0.5056155188665401</v>
      </c>
      <c r="BE46" s="459">
        <v>0.50726427268124819</v>
      </c>
      <c r="BF46" s="459">
        <v>0.50729732540892103</v>
      </c>
      <c r="BG46" s="459">
        <v>0.50724598832865342</v>
      </c>
      <c r="BH46" s="459">
        <v>0.50733228428600208</v>
      </c>
      <c r="BI46" s="459">
        <v>0.50733282688795589</v>
      </c>
      <c r="BJ46" s="459">
        <v>0.50724980289698574</v>
      </c>
      <c r="BK46" s="459">
        <v>0.50729686295619281</v>
      </c>
    </row>
    <row r="47" spans="2:63" s="424" customFormat="1" ht="15.75" thickBot="1">
      <c r="B47" s="472" t="s">
        <v>111</v>
      </c>
      <c r="C47" s="461">
        <v>0.56586851865104959</v>
      </c>
      <c r="D47" s="461">
        <v>0.56439494309035698</v>
      </c>
      <c r="E47" s="461">
        <v>0.55156149709749569</v>
      </c>
      <c r="F47" s="461">
        <v>0.54703346425282917</v>
      </c>
      <c r="G47" s="461">
        <v>0.54139617823169717</v>
      </c>
      <c r="H47" s="461">
        <v>0.53330153096589239</v>
      </c>
      <c r="I47" s="461">
        <v>0.52908937298837921</v>
      </c>
      <c r="J47" s="461">
        <v>0.5241291970724955</v>
      </c>
      <c r="K47" s="461">
        <v>0.51791218600755695</v>
      </c>
      <c r="L47" s="461">
        <v>0.51855252745673175</v>
      </c>
      <c r="M47" s="461">
        <v>0.51372589006212721</v>
      </c>
      <c r="N47" s="461">
        <v>0.51811797101475798</v>
      </c>
      <c r="O47" s="461">
        <v>0.52478445610685631</v>
      </c>
      <c r="P47" s="461">
        <v>0.5299691208822046</v>
      </c>
      <c r="Q47" s="461">
        <v>0.5352193685970168</v>
      </c>
      <c r="R47" s="461">
        <v>0.53448270476674842</v>
      </c>
      <c r="S47" s="461">
        <v>0.53379867754138566</v>
      </c>
      <c r="T47" s="461">
        <v>0.52962017895012115</v>
      </c>
      <c r="U47" s="461">
        <v>0.52246665948448345</v>
      </c>
      <c r="V47" s="461">
        <v>0.54934958087873076</v>
      </c>
      <c r="W47" s="461">
        <v>0.53898903045421753</v>
      </c>
      <c r="X47" s="461">
        <v>0.52991065566124385</v>
      </c>
      <c r="Y47" s="461">
        <v>0.52751163588770433</v>
      </c>
      <c r="Z47" s="461">
        <v>0.52646470367426079</v>
      </c>
      <c r="AA47" s="461">
        <v>0.53019472496986353</v>
      </c>
      <c r="AB47" s="461">
        <v>0.52782160605094297</v>
      </c>
      <c r="AC47" s="461">
        <v>0.5256013015870401</v>
      </c>
      <c r="AD47" s="461">
        <v>0.51994030123213286</v>
      </c>
      <c r="AE47" s="461">
        <v>0.52191514268185801</v>
      </c>
      <c r="AF47" s="461">
        <v>0.52144095832186943</v>
      </c>
      <c r="AG47" s="461">
        <v>0.51847039761570479</v>
      </c>
      <c r="AH47" s="461">
        <v>0.51695022038134386</v>
      </c>
      <c r="AI47" s="461">
        <v>0.51682082029662391</v>
      </c>
      <c r="AJ47" s="461">
        <v>0.52215630454094653</v>
      </c>
      <c r="AK47" s="461">
        <v>0.52186510899371363</v>
      </c>
      <c r="AL47" s="461">
        <v>0.52051210557289507</v>
      </c>
      <c r="AM47" s="461">
        <v>0.52057620859972709</v>
      </c>
      <c r="AN47" s="461">
        <v>0.52073561746221564</v>
      </c>
      <c r="AO47" s="461">
        <v>0.5201228215851792</v>
      </c>
      <c r="AP47" s="461">
        <v>0.52060200058211092</v>
      </c>
      <c r="AQ47" s="461">
        <v>0.5213065074575951</v>
      </c>
      <c r="AR47" s="461">
        <v>0.52138008076614273</v>
      </c>
      <c r="AS47" s="461">
        <v>0.52238169759043129</v>
      </c>
      <c r="AT47" s="461">
        <v>0.52289627190575494</v>
      </c>
      <c r="AU47" s="461">
        <v>0.52334944775923298</v>
      </c>
      <c r="AV47" s="461">
        <v>0.52387835687115336</v>
      </c>
      <c r="AW47" s="461">
        <v>0.52421086864453603</v>
      </c>
      <c r="AX47" s="461">
        <v>0.52448544043800527</v>
      </c>
      <c r="AY47" s="461">
        <v>0.52483515458425845</v>
      </c>
      <c r="AZ47" s="461">
        <v>0.52499586760495398</v>
      </c>
      <c r="BA47" s="461">
        <v>0.52523131612597573</v>
      </c>
      <c r="BB47" s="461">
        <v>0.5254106371625501</v>
      </c>
      <c r="BC47" s="461">
        <v>0.52540810079711042</v>
      </c>
      <c r="BD47" s="461">
        <v>0.52535410885953671</v>
      </c>
      <c r="BE47" s="461">
        <v>0.52668972467001962</v>
      </c>
      <c r="BF47" s="461">
        <v>0.5267810383192012</v>
      </c>
      <c r="BG47" s="461">
        <v>0.52669673751918089</v>
      </c>
      <c r="BH47" s="461">
        <v>0.52668343132316642</v>
      </c>
      <c r="BI47" s="461">
        <v>0.52673852448398117</v>
      </c>
      <c r="BJ47" s="461">
        <v>0.52674089612241481</v>
      </c>
      <c r="BK47" s="461">
        <v>0.52669158482824907</v>
      </c>
    </row>
    <row r="48" spans="2:63" ht="15.75" thickBot="1">
      <c r="B48" s="473"/>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474"/>
      <c r="AO48" s="474"/>
      <c r="AP48" s="474"/>
      <c r="AQ48" s="474"/>
      <c r="AR48" s="474"/>
      <c r="AS48" s="474"/>
      <c r="AT48" s="474"/>
      <c r="AU48" s="474"/>
      <c r="AV48" s="474"/>
      <c r="AW48" s="474"/>
      <c r="AX48" s="474"/>
      <c r="AY48" s="474"/>
      <c r="AZ48" s="474"/>
      <c r="BA48" s="474"/>
      <c r="BB48" s="474"/>
      <c r="BC48" s="474"/>
      <c r="BD48" s="474"/>
      <c r="BE48" s="474"/>
      <c r="BF48" s="474"/>
      <c r="BG48" s="474"/>
      <c r="BH48" s="474"/>
      <c r="BI48" s="474"/>
      <c r="BJ48" s="474"/>
      <c r="BK48" s="474"/>
    </row>
    <row r="49" spans="2:63" s="424" customFormat="1" ht="15.75" thickBot="1">
      <c r="B49" s="470" t="s">
        <v>112</v>
      </c>
      <c r="C49" s="454">
        <v>1940</v>
      </c>
      <c r="D49" s="455">
        <v>1941</v>
      </c>
      <c r="E49" s="455">
        <v>1942</v>
      </c>
      <c r="F49" s="455">
        <v>1943</v>
      </c>
      <c r="G49" s="455">
        <v>1944</v>
      </c>
      <c r="H49" s="455">
        <v>1945</v>
      </c>
      <c r="I49" s="455">
        <v>1946</v>
      </c>
      <c r="J49" s="455">
        <v>1947</v>
      </c>
      <c r="K49" s="455">
        <v>1948</v>
      </c>
      <c r="L49" s="455">
        <v>1949</v>
      </c>
      <c r="M49" s="455">
        <v>1950</v>
      </c>
      <c r="N49" s="455">
        <v>1951</v>
      </c>
      <c r="O49" s="455">
        <v>1952</v>
      </c>
      <c r="P49" s="455">
        <v>1953</v>
      </c>
      <c r="Q49" s="455">
        <v>1954</v>
      </c>
      <c r="R49" s="455">
        <v>1955</v>
      </c>
      <c r="S49" s="455">
        <v>1956</v>
      </c>
      <c r="T49" s="455">
        <v>1957</v>
      </c>
      <c r="U49" s="455">
        <v>1958</v>
      </c>
      <c r="V49" s="455">
        <v>1959</v>
      </c>
      <c r="W49" s="455">
        <v>1960</v>
      </c>
      <c r="X49" s="455">
        <v>1961</v>
      </c>
      <c r="Y49" s="455">
        <v>1962</v>
      </c>
      <c r="Z49" s="455">
        <v>1963</v>
      </c>
      <c r="AA49" s="455">
        <v>1964</v>
      </c>
      <c r="AB49" s="455">
        <v>1965</v>
      </c>
      <c r="AC49" s="455">
        <v>1966</v>
      </c>
      <c r="AD49" s="455">
        <v>1967</v>
      </c>
      <c r="AE49" s="455">
        <v>1968</v>
      </c>
      <c r="AF49" s="455">
        <v>1969</v>
      </c>
      <c r="AG49" s="455">
        <v>1970</v>
      </c>
      <c r="AH49" s="455">
        <v>1971</v>
      </c>
      <c r="AI49" s="455">
        <v>1972</v>
      </c>
      <c r="AJ49" s="455">
        <v>1973</v>
      </c>
      <c r="AK49" s="455">
        <v>1974</v>
      </c>
      <c r="AL49" s="455">
        <v>1975</v>
      </c>
      <c r="AM49" s="455">
        <v>1976</v>
      </c>
      <c r="AN49" s="455">
        <v>1977</v>
      </c>
      <c r="AO49" s="455">
        <v>1978</v>
      </c>
      <c r="AP49" s="455">
        <v>1979</v>
      </c>
      <c r="AQ49" s="455">
        <v>1980</v>
      </c>
      <c r="AR49" s="455">
        <v>1981</v>
      </c>
      <c r="AS49" s="455">
        <v>1982</v>
      </c>
      <c r="AT49" s="455">
        <v>1983</v>
      </c>
      <c r="AU49" s="455">
        <v>1984</v>
      </c>
      <c r="AV49" s="455">
        <v>1985</v>
      </c>
      <c r="AW49" s="455">
        <v>1986</v>
      </c>
      <c r="AX49" s="455">
        <v>1987</v>
      </c>
      <c r="AY49" s="455">
        <v>1988</v>
      </c>
      <c r="AZ49" s="455">
        <v>1989</v>
      </c>
      <c r="BA49" s="455">
        <v>1990</v>
      </c>
      <c r="BB49" s="455">
        <v>1991</v>
      </c>
      <c r="BC49" s="455">
        <v>1992</v>
      </c>
      <c r="BD49" s="455">
        <v>1993</v>
      </c>
      <c r="BE49" s="455">
        <v>1994</v>
      </c>
      <c r="BF49" s="455">
        <v>1995</v>
      </c>
      <c r="BG49" s="455">
        <v>1996</v>
      </c>
      <c r="BH49" s="455">
        <v>1997</v>
      </c>
      <c r="BI49" s="455">
        <v>1998</v>
      </c>
      <c r="BJ49" s="455">
        <v>1999</v>
      </c>
      <c r="BK49" s="456">
        <v>2000</v>
      </c>
    </row>
    <row r="50" spans="2:63" s="424" customFormat="1">
      <c r="B50" s="471" t="s">
        <v>108</v>
      </c>
      <c r="C50" s="458">
        <v>0.23836440129915493</v>
      </c>
      <c r="D50" s="458">
        <v>0.23806312347983422</v>
      </c>
      <c r="E50" s="458">
        <v>0.23406488118680058</v>
      </c>
      <c r="F50" s="458">
        <v>0.23342856755855723</v>
      </c>
      <c r="G50" s="458">
        <v>0.23194805494910598</v>
      </c>
      <c r="H50" s="458">
        <v>0.22897586472692191</v>
      </c>
      <c r="I50" s="458">
        <v>0.22652279087366137</v>
      </c>
      <c r="J50" s="458">
        <v>0.2254472985407972</v>
      </c>
      <c r="K50" s="458">
        <v>0.22310022599770482</v>
      </c>
      <c r="L50" s="458">
        <v>0.22331903653696406</v>
      </c>
      <c r="M50" s="458">
        <v>0.2188457507250389</v>
      </c>
      <c r="N50" s="458">
        <v>0.21892390986093235</v>
      </c>
      <c r="O50" s="458">
        <v>0.21997986889070609</v>
      </c>
      <c r="P50" s="458">
        <v>0.21938231986887877</v>
      </c>
      <c r="Q50" s="458">
        <v>0.21899830173331977</v>
      </c>
      <c r="R50" s="458">
        <v>0.21683647804007156</v>
      </c>
      <c r="S50" s="458">
        <v>0.21476939760984917</v>
      </c>
      <c r="T50" s="458">
        <v>0.2109798891273596</v>
      </c>
      <c r="U50" s="458">
        <v>0.204257618025871</v>
      </c>
      <c r="V50" s="458">
        <v>0.186427512529384</v>
      </c>
      <c r="W50" s="458">
        <v>0.18423492852052772</v>
      </c>
      <c r="X50" s="458">
        <v>0.18030666210500346</v>
      </c>
      <c r="Y50" s="458">
        <v>0.17850211394458187</v>
      </c>
      <c r="Z50" s="458">
        <v>0.17626454433583644</v>
      </c>
      <c r="AA50" s="458">
        <v>0.17434229560237952</v>
      </c>
      <c r="AB50" s="458">
        <v>0.1715324072841396</v>
      </c>
      <c r="AC50" s="458">
        <v>0.1690085916379204</v>
      </c>
      <c r="AD50" s="458">
        <v>0.16788834274670283</v>
      </c>
      <c r="AE50" s="458">
        <v>0.16629256258431802</v>
      </c>
      <c r="AF50" s="458">
        <v>0.16454224782737717</v>
      </c>
      <c r="AG50" s="458">
        <v>0.16355612182007395</v>
      </c>
      <c r="AH50" s="458">
        <v>0.16200938289969843</v>
      </c>
      <c r="AI50" s="458">
        <v>0.15989804305368951</v>
      </c>
      <c r="AJ50" s="458">
        <v>0.15847858240741369</v>
      </c>
      <c r="AK50" s="458">
        <v>0.15652066843606557</v>
      </c>
      <c r="AL50" s="458">
        <v>0.15542969006167509</v>
      </c>
      <c r="AM50" s="458">
        <v>0.1538013816264813</v>
      </c>
      <c r="AN50" s="458">
        <v>0.15222684569892936</v>
      </c>
      <c r="AO50" s="458">
        <v>0.15132593077091724</v>
      </c>
      <c r="AP50" s="458">
        <v>0.14993210326690445</v>
      </c>
      <c r="AQ50" s="458">
        <v>0.14859998222393925</v>
      </c>
      <c r="AR50" s="458">
        <v>0.14731211280566975</v>
      </c>
      <c r="AS50" s="458">
        <v>0.14604448059943992</v>
      </c>
      <c r="AT50" s="458">
        <v>0.14480931528649463</v>
      </c>
      <c r="AU50" s="458">
        <v>0.14362364157972274</v>
      </c>
      <c r="AV50" s="458">
        <v>0.14248252532047026</v>
      </c>
      <c r="AW50" s="458">
        <v>0.14139779700152572</v>
      </c>
      <c r="AX50" s="458">
        <v>0.14038331517503166</v>
      </c>
      <c r="AY50" s="458">
        <v>0.13942583646255274</v>
      </c>
      <c r="AZ50" s="458">
        <v>0.13852615678972094</v>
      </c>
      <c r="BA50" s="458">
        <v>0.13766748403748047</v>
      </c>
      <c r="BB50" s="458">
        <v>0.13685682744369762</v>
      </c>
      <c r="BC50" s="458">
        <v>0.13610085378929315</v>
      </c>
      <c r="BD50" s="458">
        <v>0.13538654837120834</v>
      </c>
      <c r="BE50" s="458">
        <v>0.13405401174959433</v>
      </c>
      <c r="BF50" s="458">
        <v>0.1334053252581042</v>
      </c>
      <c r="BG50" s="458">
        <v>0.13280748093770151</v>
      </c>
      <c r="BH50" s="458">
        <v>0.13227969124229291</v>
      </c>
      <c r="BI50" s="458">
        <v>0.13182116532206467</v>
      </c>
      <c r="BJ50" s="458">
        <v>0.13141976190454518</v>
      </c>
      <c r="BK50" s="458">
        <v>0.13107504012771207</v>
      </c>
    </row>
    <row r="51" spans="2:63" s="424" customFormat="1">
      <c r="B51" s="471" t="s">
        <v>109</v>
      </c>
      <c r="C51" s="459">
        <v>0.23836374830269683</v>
      </c>
      <c r="D51" s="459">
        <v>0.23806320509944215</v>
      </c>
      <c r="E51" s="459">
        <v>0.2340644345485946</v>
      </c>
      <c r="F51" s="459">
        <v>0.23342795721942555</v>
      </c>
      <c r="G51" s="459">
        <v>0.23194842969004317</v>
      </c>
      <c r="H51" s="459">
        <v>0.2289761763172895</v>
      </c>
      <c r="I51" s="459">
        <v>0.22652273182114746</v>
      </c>
      <c r="J51" s="459">
        <v>0.22544704578622457</v>
      </c>
      <c r="K51" s="459">
        <v>0.22310043872260585</v>
      </c>
      <c r="L51" s="459">
        <v>0.22331944557001332</v>
      </c>
      <c r="M51" s="459">
        <v>0.21884536202699012</v>
      </c>
      <c r="N51" s="459">
        <v>0.21892364693732833</v>
      </c>
      <c r="O51" s="459">
        <v>0.21997999957099135</v>
      </c>
      <c r="P51" s="459">
        <v>0.21938329008194279</v>
      </c>
      <c r="Q51" s="459">
        <v>0.2189976522436323</v>
      </c>
      <c r="R51" s="459">
        <v>0.21683789009276236</v>
      </c>
      <c r="S51" s="459">
        <v>0.21476933400542994</v>
      </c>
      <c r="T51" s="459">
        <v>0.21097912791814971</v>
      </c>
      <c r="U51" s="459">
        <v>0.20425808834714518</v>
      </c>
      <c r="V51" s="459">
        <v>0.1864271863120863</v>
      </c>
      <c r="W51" s="459">
        <v>0.1842355093219171</v>
      </c>
      <c r="X51" s="459">
        <v>0.18030669673260727</v>
      </c>
      <c r="Y51" s="459">
        <v>0.17850310477647763</v>
      </c>
      <c r="Z51" s="459">
        <v>0.17626594330749842</v>
      </c>
      <c r="AA51" s="459">
        <v>0.17436749015295824</v>
      </c>
      <c r="AB51" s="459">
        <v>0.17161549833564091</v>
      </c>
      <c r="AC51" s="459">
        <v>0.16916226829667594</v>
      </c>
      <c r="AD51" s="459">
        <v>0.16816484545200849</v>
      </c>
      <c r="AE51" s="459">
        <v>0.16663332305165091</v>
      </c>
      <c r="AF51" s="459">
        <v>0.16495954824010547</v>
      </c>
      <c r="AG51" s="459">
        <v>0.16404124406600351</v>
      </c>
      <c r="AH51" s="459">
        <v>0.16251859919880851</v>
      </c>
      <c r="AI51" s="459">
        <v>0.16041686263433852</v>
      </c>
      <c r="AJ51" s="459">
        <v>0.15899125087551241</v>
      </c>
      <c r="AK51" s="459">
        <v>0.15704408317277121</v>
      </c>
      <c r="AL51" s="459">
        <v>0.15596670631917006</v>
      </c>
      <c r="AM51" s="459">
        <v>0.1543438743551892</v>
      </c>
      <c r="AN51" s="459">
        <v>0.15277849048031886</v>
      </c>
      <c r="AO51" s="459">
        <v>0.15188902925941014</v>
      </c>
      <c r="AP51" s="459">
        <v>0.15051060904772182</v>
      </c>
      <c r="AQ51" s="459">
        <v>0.14919210786067136</v>
      </c>
      <c r="AR51" s="459">
        <v>0.14791142308119626</v>
      </c>
      <c r="AS51" s="459">
        <v>0.14664966510304367</v>
      </c>
      <c r="AT51" s="459">
        <v>0.14542352227231969</v>
      </c>
      <c r="AU51" s="459">
        <v>0.14425219994391791</v>
      </c>
      <c r="AV51" s="459">
        <v>0.14312739882020464</v>
      </c>
      <c r="AW51" s="459">
        <v>0.14205412646180066</v>
      </c>
      <c r="AX51" s="459">
        <v>0.14104112333676314</v>
      </c>
      <c r="AY51" s="459">
        <v>0.14009210808222414</v>
      </c>
      <c r="AZ51" s="459">
        <v>0.13920188211046322</v>
      </c>
      <c r="BA51" s="459">
        <v>0.13835978480045458</v>
      </c>
      <c r="BB51" s="459">
        <v>0.13755892581231702</v>
      </c>
      <c r="BC51" s="459">
        <v>0.13680593180138734</v>
      </c>
      <c r="BD51" s="459">
        <v>0.13610005609021977</v>
      </c>
      <c r="BE51" s="459">
        <v>0.13477539712397085</v>
      </c>
      <c r="BF51" s="459">
        <v>0.13413563305518017</v>
      </c>
      <c r="BG51" s="459">
        <v>0.13354635097092513</v>
      </c>
      <c r="BH51" s="459">
        <v>0.13302688920204278</v>
      </c>
      <c r="BI51" s="459">
        <v>0.13257291823040956</v>
      </c>
      <c r="BJ51" s="459">
        <v>0.13218212533712356</v>
      </c>
      <c r="BK51" s="459">
        <v>0.13184574005941144</v>
      </c>
    </row>
    <row r="52" spans="2:63" s="424" customFormat="1">
      <c r="B52" s="471" t="s">
        <v>110</v>
      </c>
      <c r="C52" s="459">
        <v>0.23836352087987445</v>
      </c>
      <c r="D52" s="459">
        <v>0.23806392992977946</v>
      </c>
      <c r="E52" s="459">
        <v>0.23406386954395594</v>
      </c>
      <c r="F52" s="459">
        <v>0.23342822168772326</v>
      </c>
      <c r="G52" s="459">
        <v>0.23194835415627746</v>
      </c>
      <c r="H52" s="459">
        <v>0.22897491952119262</v>
      </c>
      <c r="I52" s="459">
        <v>0.22652347203486903</v>
      </c>
      <c r="J52" s="459">
        <v>0.22544621600709958</v>
      </c>
      <c r="K52" s="459">
        <v>0.22310014431709865</v>
      </c>
      <c r="L52" s="459">
        <v>0.22331932620774211</v>
      </c>
      <c r="M52" s="459">
        <v>0.21884565821833335</v>
      </c>
      <c r="N52" s="459">
        <v>0.21892391757242616</v>
      </c>
      <c r="O52" s="459">
        <v>0.21998100897583545</v>
      </c>
      <c r="P52" s="459">
        <v>0.21938324343238352</v>
      </c>
      <c r="Q52" s="459">
        <v>0.21899765593856013</v>
      </c>
      <c r="R52" s="459">
        <v>0.21683695365304703</v>
      </c>
      <c r="S52" s="459">
        <v>0.21476843237551874</v>
      </c>
      <c r="T52" s="459">
        <v>0.21098015963215039</v>
      </c>
      <c r="U52" s="459">
        <v>0.20425895163761715</v>
      </c>
      <c r="V52" s="459">
        <v>0.186427876411494</v>
      </c>
      <c r="W52" s="459">
        <v>0.18423603975813754</v>
      </c>
      <c r="X52" s="459">
        <v>0.18030677712506366</v>
      </c>
      <c r="Y52" s="459">
        <v>0.17850274297079896</v>
      </c>
      <c r="Z52" s="459">
        <v>0.17626719570628585</v>
      </c>
      <c r="AA52" s="459">
        <v>0.17438513426738067</v>
      </c>
      <c r="AB52" s="459">
        <v>0.17168302530286794</v>
      </c>
      <c r="AC52" s="459">
        <v>0.16927135341675051</v>
      </c>
      <c r="AD52" s="459">
        <v>0.16835380917391368</v>
      </c>
      <c r="AE52" s="459">
        <v>0.16686144072321277</v>
      </c>
      <c r="AF52" s="459">
        <v>0.16523322897133921</v>
      </c>
      <c r="AG52" s="459">
        <v>0.16437278295716828</v>
      </c>
      <c r="AH52" s="459">
        <v>0.1628428388697577</v>
      </c>
      <c r="AI52" s="459">
        <v>0.16074697861998119</v>
      </c>
      <c r="AJ52" s="459">
        <v>0.15933707992164056</v>
      </c>
      <c r="AK52" s="459">
        <v>0.15738746586180943</v>
      </c>
      <c r="AL52" s="459">
        <v>0.15631442863741768</v>
      </c>
      <c r="AM52" s="459">
        <v>0.15469696363990054</v>
      </c>
      <c r="AN52" s="459">
        <v>0.15314378563446157</v>
      </c>
      <c r="AO52" s="459">
        <v>0.15226597477546466</v>
      </c>
      <c r="AP52" s="459">
        <v>0.15088412289551215</v>
      </c>
      <c r="AQ52" s="459">
        <v>0.1495680724337084</v>
      </c>
      <c r="AR52" s="459">
        <v>0.14829659334906192</v>
      </c>
      <c r="AS52" s="459">
        <v>0.14705049199190451</v>
      </c>
      <c r="AT52" s="459">
        <v>0.14583806438275471</v>
      </c>
      <c r="AU52" s="459">
        <v>0.14466831569224356</v>
      </c>
      <c r="AV52" s="459">
        <v>0.1435476525747095</v>
      </c>
      <c r="AW52" s="459">
        <v>0.14247894450589391</v>
      </c>
      <c r="AX52" s="459">
        <v>0.14148800795692792</v>
      </c>
      <c r="AY52" s="459">
        <v>0.14054178902372993</v>
      </c>
      <c r="AZ52" s="459">
        <v>0.13965669879331769</v>
      </c>
      <c r="BA52" s="459">
        <v>0.13881370046309741</v>
      </c>
      <c r="BB52" s="459">
        <v>0.13801556275273208</v>
      </c>
      <c r="BC52" s="459">
        <v>0.13727593120758955</v>
      </c>
      <c r="BD52" s="459">
        <v>0.13657706703514949</v>
      </c>
      <c r="BE52" s="459">
        <v>0.13525218838927636</v>
      </c>
      <c r="BF52" s="459">
        <v>0.13461488367993388</v>
      </c>
      <c r="BG52" s="459">
        <v>0.13403048887252236</v>
      </c>
      <c r="BH52" s="459">
        <v>0.13351436693400656</v>
      </c>
      <c r="BI52" s="459">
        <v>0.13307269293006174</v>
      </c>
      <c r="BJ52" s="459">
        <v>0.13268251556117935</v>
      </c>
      <c r="BK52" s="459">
        <v>0.13235217193507523</v>
      </c>
    </row>
    <row r="53" spans="2:63" s="424" customFormat="1" ht="15.75" thickBot="1">
      <c r="B53" s="472" t="s">
        <v>111</v>
      </c>
      <c r="C53" s="461">
        <v>0.23836516797173529</v>
      </c>
      <c r="D53" s="461">
        <v>0.23806363888114673</v>
      </c>
      <c r="E53" s="461">
        <v>0.23406381703296641</v>
      </c>
      <c r="F53" s="461">
        <v>0.23342872421761185</v>
      </c>
      <c r="G53" s="461">
        <v>0.23194911687233816</v>
      </c>
      <c r="H53" s="461">
        <v>0.22897626697458487</v>
      </c>
      <c r="I53" s="461">
        <v>0.22652410330714814</v>
      </c>
      <c r="J53" s="461">
        <v>0.22544697953609738</v>
      </c>
      <c r="K53" s="461">
        <v>0.22309968159981011</v>
      </c>
      <c r="L53" s="461">
        <v>0.22331930042894341</v>
      </c>
      <c r="M53" s="461">
        <v>0.21884448217574037</v>
      </c>
      <c r="N53" s="461">
        <v>0.21892502157148103</v>
      </c>
      <c r="O53" s="461">
        <v>0.21998092858598675</v>
      </c>
      <c r="P53" s="461">
        <v>0.21938408750580543</v>
      </c>
      <c r="Q53" s="461">
        <v>0.21899847858560123</v>
      </c>
      <c r="R53" s="461">
        <v>0.21683659751349502</v>
      </c>
      <c r="S53" s="461">
        <v>0.21476826700572119</v>
      </c>
      <c r="T53" s="461">
        <v>0.21097893223358782</v>
      </c>
      <c r="U53" s="461">
        <v>0.20425754436295249</v>
      </c>
      <c r="V53" s="461">
        <v>0.18642771618440918</v>
      </c>
      <c r="W53" s="461">
        <v>0.1842363550431019</v>
      </c>
      <c r="X53" s="461">
        <v>0.18030695450893758</v>
      </c>
      <c r="Y53" s="461">
        <v>0.17850216318465637</v>
      </c>
      <c r="Z53" s="461">
        <v>0.17626846579057168</v>
      </c>
      <c r="AA53" s="461">
        <v>0.17441151292281096</v>
      </c>
      <c r="AB53" s="461">
        <v>0.17177923740070516</v>
      </c>
      <c r="AC53" s="461">
        <v>0.16943873206397783</v>
      </c>
      <c r="AD53" s="461">
        <v>0.16864490639884022</v>
      </c>
      <c r="AE53" s="461">
        <v>0.16723668664021168</v>
      </c>
      <c r="AF53" s="461">
        <v>0.16567476609098952</v>
      </c>
      <c r="AG53" s="461">
        <v>0.16489248326199021</v>
      </c>
      <c r="AH53" s="461">
        <v>0.16338247993107918</v>
      </c>
      <c r="AI53" s="461">
        <v>0.1612938486661627</v>
      </c>
      <c r="AJ53" s="461">
        <v>0.15989225485769348</v>
      </c>
      <c r="AK53" s="461">
        <v>0.15795415637162263</v>
      </c>
      <c r="AL53" s="461">
        <v>0.15690041843081212</v>
      </c>
      <c r="AM53" s="461">
        <v>0.15529285635410853</v>
      </c>
      <c r="AN53" s="461">
        <v>0.15374882389740921</v>
      </c>
      <c r="AO53" s="461">
        <v>0.15288824391791922</v>
      </c>
      <c r="AP53" s="461">
        <v>0.15151606216880059</v>
      </c>
      <c r="AQ53" s="461">
        <v>0.15021131185232403</v>
      </c>
      <c r="AR53" s="461">
        <v>0.14894373200923242</v>
      </c>
      <c r="AS53" s="461">
        <v>0.14770344793079868</v>
      </c>
      <c r="AT53" s="461">
        <v>0.14649019764467253</v>
      </c>
      <c r="AU53" s="461">
        <v>0.14533384084342518</v>
      </c>
      <c r="AV53" s="461">
        <v>0.1442190851013713</v>
      </c>
      <c r="AW53" s="461">
        <v>0.14316081143820583</v>
      </c>
      <c r="AX53" s="461">
        <v>0.14216693704729316</v>
      </c>
      <c r="AY53" s="461">
        <v>0.14123310735473146</v>
      </c>
      <c r="AZ53" s="461">
        <v>0.14036333832667564</v>
      </c>
      <c r="BA53" s="461">
        <v>0.13953123643262363</v>
      </c>
      <c r="BB53" s="461">
        <v>0.13874369364747205</v>
      </c>
      <c r="BC53" s="461">
        <v>0.13801407548505784</v>
      </c>
      <c r="BD53" s="461">
        <v>0.1373236917491609</v>
      </c>
      <c r="BE53" s="461">
        <v>0.13600082576766861</v>
      </c>
      <c r="BF53" s="461">
        <v>0.13537119044271939</v>
      </c>
      <c r="BG53" s="461">
        <v>0.13479505245670881</v>
      </c>
      <c r="BH53" s="461">
        <v>0.1342889342406918</v>
      </c>
      <c r="BI53" s="461">
        <v>0.13385262260005978</v>
      </c>
      <c r="BJ53" s="461">
        <v>0.13347008950640935</v>
      </c>
      <c r="BK53" s="461">
        <v>0.13314261088257481</v>
      </c>
    </row>
    <row r="54" spans="2:63" ht="15.75" thickBot="1">
      <c r="BB54" s="476"/>
      <c r="BC54" s="476"/>
      <c r="BD54" s="476"/>
      <c r="BE54" s="476"/>
      <c r="BF54" s="476"/>
      <c r="BG54" s="476"/>
      <c r="BH54" s="476"/>
      <c r="BI54" s="476"/>
      <c r="BJ54" s="476"/>
      <c r="BK54" s="476"/>
    </row>
    <row r="55" spans="2:63" s="424" customFormat="1" ht="15.75" thickBot="1">
      <c r="B55" s="470" t="s">
        <v>113</v>
      </c>
      <c r="C55" s="454">
        <v>1940</v>
      </c>
      <c r="D55" s="455">
        <v>1941</v>
      </c>
      <c r="E55" s="455">
        <v>1942</v>
      </c>
      <c r="F55" s="455">
        <v>1943</v>
      </c>
      <c r="G55" s="455">
        <v>1944</v>
      </c>
      <c r="H55" s="455">
        <v>1945</v>
      </c>
      <c r="I55" s="455">
        <v>1946</v>
      </c>
      <c r="J55" s="455">
        <v>1947</v>
      </c>
      <c r="K55" s="455">
        <v>1948</v>
      </c>
      <c r="L55" s="455">
        <v>1949</v>
      </c>
      <c r="M55" s="455">
        <v>1950</v>
      </c>
      <c r="N55" s="455">
        <v>1951</v>
      </c>
      <c r="O55" s="455">
        <v>1952</v>
      </c>
      <c r="P55" s="455">
        <v>1953</v>
      </c>
      <c r="Q55" s="455">
        <v>1954</v>
      </c>
      <c r="R55" s="455">
        <v>1955</v>
      </c>
      <c r="S55" s="455">
        <v>1956</v>
      </c>
      <c r="T55" s="455">
        <v>1957</v>
      </c>
      <c r="U55" s="455">
        <v>1958</v>
      </c>
      <c r="V55" s="455">
        <v>1959</v>
      </c>
      <c r="W55" s="455">
        <v>1960</v>
      </c>
      <c r="X55" s="455">
        <v>1961</v>
      </c>
      <c r="Y55" s="455">
        <v>1962</v>
      </c>
      <c r="Z55" s="455">
        <v>1963</v>
      </c>
      <c r="AA55" s="455">
        <v>1964</v>
      </c>
      <c r="AB55" s="455">
        <v>1965</v>
      </c>
      <c r="AC55" s="455">
        <v>1966</v>
      </c>
      <c r="AD55" s="455">
        <v>1967</v>
      </c>
      <c r="AE55" s="455">
        <v>1968</v>
      </c>
      <c r="AF55" s="455">
        <v>1969</v>
      </c>
      <c r="AG55" s="455">
        <v>1970</v>
      </c>
      <c r="AH55" s="455">
        <v>1971</v>
      </c>
      <c r="AI55" s="455">
        <v>1972</v>
      </c>
      <c r="AJ55" s="455">
        <v>1973</v>
      </c>
      <c r="AK55" s="455">
        <v>1974</v>
      </c>
      <c r="AL55" s="455">
        <v>1975</v>
      </c>
      <c r="AM55" s="455">
        <v>1976</v>
      </c>
      <c r="AN55" s="455">
        <v>1977</v>
      </c>
      <c r="AO55" s="455">
        <v>1978</v>
      </c>
      <c r="AP55" s="455">
        <v>1979</v>
      </c>
      <c r="AQ55" s="455">
        <v>1980</v>
      </c>
      <c r="AR55" s="455">
        <v>1981</v>
      </c>
      <c r="AS55" s="455">
        <v>1982</v>
      </c>
      <c r="AT55" s="455">
        <v>1983</v>
      </c>
      <c r="AU55" s="455">
        <v>1984</v>
      </c>
      <c r="AV55" s="455">
        <v>1985</v>
      </c>
      <c r="AW55" s="455">
        <v>1986</v>
      </c>
      <c r="AX55" s="455">
        <v>1987</v>
      </c>
      <c r="AY55" s="455">
        <v>1988</v>
      </c>
      <c r="AZ55" s="455">
        <v>1989</v>
      </c>
      <c r="BA55" s="455">
        <v>1990</v>
      </c>
      <c r="BB55" s="455">
        <v>1991</v>
      </c>
      <c r="BC55" s="455">
        <v>1992</v>
      </c>
      <c r="BD55" s="455">
        <v>1993</v>
      </c>
      <c r="BE55" s="455">
        <v>1994</v>
      </c>
      <c r="BF55" s="455">
        <v>1995</v>
      </c>
      <c r="BG55" s="455">
        <v>1996</v>
      </c>
      <c r="BH55" s="455">
        <v>1997</v>
      </c>
      <c r="BI55" s="455">
        <v>1998</v>
      </c>
      <c r="BJ55" s="455">
        <v>1999</v>
      </c>
      <c r="BK55" s="456">
        <v>2000</v>
      </c>
    </row>
    <row r="56" spans="2:63" s="424" customFormat="1">
      <c r="B56" s="471" t="s">
        <v>108</v>
      </c>
      <c r="C56" s="458">
        <v>0.23836440129915493</v>
      </c>
      <c r="D56" s="458">
        <v>0.23806312347983422</v>
      </c>
      <c r="E56" s="458">
        <v>0.23406488118680058</v>
      </c>
      <c r="F56" s="458">
        <v>0.23342856755855723</v>
      </c>
      <c r="G56" s="458">
        <v>0.23194805494910598</v>
      </c>
      <c r="H56" s="458">
        <v>0.22897586472692191</v>
      </c>
      <c r="I56" s="458">
        <v>0.22652279087366137</v>
      </c>
      <c r="J56" s="458">
        <v>0.2254472985407972</v>
      </c>
      <c r="K56" s="458">
        <v>0.22310022599770482</v>
      </c>
      <c r="L56" s="458">
        <v>0.22331903653696406</v>
      </c>
      <c r="M56" s="458">
        <v>0.2188457507250389</v>
      </c>
      <c r="N56" s="458">
        <v>0.21892390986093235</v>
      </c>
      <c r="O56" s="458">
        <v>0.21997986889070609</v>
      </c>
      <c r="P56" s="458">
        <v>0.21938231986887877</v>
      </c>
      <c r="Q56" s="458">
        <v>0.21899830173331977</v>
      </c>
      <c r="R56" s="458">
        <v>0.21683647804007156</v>
      </c>
      <c r="S56" s="458">
        <v>0.21476939760984917</v>
      </c>
      <c r="T56" s="458">
        <v>0.2109798891273596</v>
      </c>
      <c r="U56" s="458">
        <v>0.204257618025871</v>
      </c>
      <c r="V56" s="458">
        <v>0.20714168058820448</v>
      </c>
      <c r="W56" s="458">
        <v>0.20470547613391973</v>
      </c>
      <c r="X56" s="458">
        <v>0.20034073567222604</v>
      </c>
      <c r="Y56" s="458">
        <v>0.19833568216064662</v>
      </c>
      <c r="Z56" s="458">
        <v>0.19584949370648497</v>
      </c>
      <c r="AA56" s="458">
        <v>0.19371366178042168</v>
      </c>
      <c r="AB56" s="458">
        <v>0.19059156364904403</v>
      </c>
      <c r="AC56" s="458">
        <v>0.18778732404213383</v>
      </c>
      <c r="AD56" s="458">
        <v>0.18654260305189213</v>
      </c>
      <c r="AE56" s="458">
        <v>0.1847695139825756</v>
      </c>
      <c r="AF56" s="458">
        <v>0.18282471980819689</v>
      </c>
      <c r="AG56" s="458">
        <v>0.18172902424452664</v>
      </c>
      <c r="AH56" s="458">
        <v>0.18001042544410936</v>
      </c>
      <c r="AI56" s="458">
        <v>0.17766449228187731</v>
      </c>
      <c r="AJ56" s="458">
        <v>0.17608731378601516</v>
      </c>
      <c r="AK56" s="458">
        <v>0.17391185381785065</v>
      </c>
      <c r="AL56" s="458">
        <v>0.17269965562408343</v>
      </c>
      <c r="AM56" s="458">
        <v>0.1708904240294237</v>
      </c>
      <c r="AN56" s="458">
        <v>0.16914093966547702</v>
      </c>
      <c r="AO56" s="458">
        <v>0.16813992307879697</v>
      </c>
      <c r="AP56" s="458">
        <v>0.16659122585211608</v>
      </c>
      <c r="AQ56" s="458">
        <v>0.16511109135993252</v>
      </c>
      <c r="AR56" s="458">
        <v>0.16368012533963311</v>
      </c>
      <c r="AS56" s="458">
        <v>0.1622716451104888</v>
      </c>
      <c r="AT56" s="458">
        <v>0.16089923920721624</v>
      </c>
      <c r="AU56" s="458">
        <v>0.1595818239774697</v>
      </c>
      <c r="AV56" s="458">
        <v>0.15831391702274475</v>
      </c>
      <c r="AW56" s="458">
        <v>0.1571086633350286</v>
      </c>
      <c r="AX56" s="458">
        <v>0.15598146130559074</v>
      </c>
      <c r="AY56" s="458">
        <v>0.15491759606950303</v>
      </c>
      <c r="AZ56" s="458">
        <v>0.15391795198857874</v>
      </c>
      <c r="BA56" s="458">
        <v>0.15296387115275606</v>
      </c>
      <c r="BB56" s="458">
        <v>0.15206314160410847</v>
      </c>
      <c r="BC56" s="458">
        <v>0.15122317087699233</v>
      </c>
      <c r="BD56" s="458">
        <v>0.15042949819023144</v>
      </c>
      <c r="BE56" s="458">
        <v>0.14894890194399371</v>
      </c>
      <c r="BF56" s="458">
        <v>0.14822813917567126</v>
      </c>
      <c r="BG56" s="458">
        <v>0.14756386770855723</v>
      </c>
      <c r="BH56" s="458">
        <v>0.14697743471365876</v>
      </c>
      <c r="BI56" s="458">
        <v>0.14646796146896077</v>
      </c>
      <c r="BJ56" s="458">
        <v>0.14602195767171686</v>
      </c>
      <c r="BK56" s="458">
        <v>0.14563893347523565</v>
      </c>
    </row>
    <row r="57" spans="2:63" s="424" customFormat="1">
      <c r="B57" s="471" t="s">
        <v>109</v>
      </c>
      <c r="C57" s="459">
        <v>0.23836374830269683</v>
      </c>
      <c r="D57" s="459">
        <v>0.23806320509944215</v>
      </c>
      <c r="E57" s="459">
        <v>0.2340644345485946</v>
      </c>
      <c r="F57" s="459">
        <v>0.23342795721942555</v>
      </c>
      <c r="G57" s="459">
        <v>0.23194842969004317</v>
      </c>
      <c r="H57" s="459">
        <v>0.2289761763172895</v>
      </c>
      <c r="I57" s="459">
        <v>0.22652273182114746</v>
      </c>
      <c r="J57" s="459">
        <v>0.22544704578622457</v>
      </c>
      <c r="K57" s="459">
        <v>0.22310043872260585</v>
      </c>
      <c r="L57" s="459">
        <v>0.22331944557001332</v>
      </c>
      <c r="M57" s="459">
        <v>0.21884536202699012</v>
      </c>
      <c r="N57" s="459">
        <v>0.21892364693732833</v>
      </c>
      <c r="O57" s="459">
        <v>0.21997999957099135</v>
      </c>
      <c r="P57" s="459">
        <v>0.21938329008194279</v>
      </c>
      <c r="Q57" s="459">
        <v>0.2189976522436323</v>
      </c>
      <c r="R57" s="459">
        <v>0.21683789009276236</v>
      </c>
      <c r="S57" s="459">
        <v>0.21476933400542994</v>
      </c>
      <c r="T57" s="459">
        <v>0.21097912791814971</v>
      </c>
      <c r="U57" s="459">
        <v>0.20425808834714518</v>
      </c>
      <c r="V57" s="459">
        <v>0.20714131812454026</v>
      </c>
      <c r="W57" s="459">
        <v>0.20470612146879683</v>
      </c>
      <c r="X57" s="459">
        <v>0.20034077414734142</v>
      </c>
      <c r="Y57" s="459">
        <v>0.19833678308497507</v>
      </c>
      <c r="Z57" s="459">
        <v>0.19585104811944273</v>
      </c>
      <c r="AA57" s="459">
        <v>0.19374165572550919</v>
      </c>
      <c r="AB57" s="459">
        <v>0.19068388703960101</v>
      </c>
      <c r="AC57" s="459">
        <v>0.18795807588519539</v>
      </c>
      <c r="AD57" s="459">
        <v>0.18684982828000954</v>
      </c>
      <c r="AE57" s="459">
        <v>0.18514813672405647</v>
      </c>
      <c r="AF57" s="459">
        <v>0.18328838693345062</v>
      </c>
      <c r="AG57" s="459">
        <v>0.18226804896222609</v>
      </c>
      <c r="AH57" s="459">
        <v>0.18057622133200948</v>
      </c>
      <c r="AI57" s="459">
        <v>0.1782409584825983</v>
      </c>
      <c r="AJ57" s="459">
        <v>0.17665694541723595</v>
      </c>
      <c r="AK57" s="459">
        <v>0.17449342574752361</v>
      </c>
      <c r="AL57" s="459">
        <v>0.17329634035463334</v>
      </c>
      <c r="AM57" s="459">
        <v>0.17149319372798802</v>
      </c>
      <c r="AN57" s="459">
        <v>0.16975387831146538</v>
      </c>
      <c r="AO57" s="459">
        <v>0.16876558806601125</v>
      </c>
      <c r="AP57" s="459">
        <v>0.16723401005302424</v>
      </c>
      <c r="AQ57" s="459">
        <v>0.16576900873407932</v>
      </c>
      <c r="AR57" s="459">
        <v>0.16434602564577358</v>
      </c>
      <c r="AS57" s="459">
        <v>0.16294407233671523</v>
      </c>
      <c r="AT57" s="459">
        <v>0.16158169141368856</v>
      </c>
      <c r="AU57" s="459">
        <v>0.16028022215990878</v>
      </c>
      <c r="AV57" s="459">
        <v>0.15903044313356071</v>
      </c>
      <c r="AW57" s="459">
        <v>0.15783791829088956</v>
      </c>
      <c r="AX57" s="459">
        <v>0.15671235926307017</v>
      </c>
      <c r="AY57" s="459">
        <v>0.15565789786913795</v>
      </c>
      <c r="AZ57" s="459">
        <v>0.15466875790051463</v>
      </c>
      <c r="BA57" s="459">
        <v>0.15373309422272727</v>
      </c>
      <c r="BB57" s="459">
        <v>0.15284325090257445</v>
      </c>
      <c r="BC57" s="459">
        <v>0.15200659089043042</v>
      </c>
      <c r="BD57" s="459">
        <v>0.15122228454468861</v>
      </c>
      <c r="BE57" s="459">
        <v>0.14975044124885653</v>
      </c>
      <c r="BF57" s="459">
        <v>0.14903959228353347</v>
      </c>
      <c r="BG57" s="459">
        <v>0.14838483441213901</v>
      </c>
      <c r="BH57" s="459">
        <v>0.14780765466893642</v>
      </c>
      <c r="BI57" s="459">
        <v>0.14730324247823279</v>
      </c>
      <c r="BJ57" s="459">
        <v>0.14686902815235947</v>
      </c>
      <c r="BK57" s="459">
        <v>0.1464952667326794</v>
      </c>
    </row>
    <row r="58" spans="2:63" s="424" customFormat="1">
      <c r="B58" s="471" t="s">
        <v>110</v>
      </c>
      <c r="C58" s="459">
        <v>0.23836352087987445</v>
      </c>
      <c r="D58" s="459">
        <v>0.23806392992977946</v>
      </c>
      <c r="E58" s="459">
        <v>0.23406386954395594</v>
      </c>
      <c r="F58" s="459">
        <v>0.23342822168772326</v>
      </c>
      <c r="G58" s="459">
        <v>0.23194835415627746</v>
      </c>
      <c r="H58" s="459">
        <v>0.22897491952119262</v>
      </c>
      <c r="I58" s="459">
        <v>0.22652347203486903</v>
      </c>
      <c r="J58" s="459">
        <v>0.22544621600709958</v>
      </c>
      <c r="K58" s="459">
        <v>0.22310014431709865</v>
      </c>
      <c r="L58" s="459">
        <v>0.22331932620774211</v>
      </c>
      <c r="M58" s="459">
        <v>0.21884565821833335</v>
      </c>
      <c r="N58" s="459">
        <v>0.21892391757242616</v>
      </c>
      <c r="O58" s="459">
        <v>0.21998100897583545</v>
      </c>
      <c r="P58" s="459">
        <v>0.21938324343238352</v>
      </c>
      <c r="Q58" s="459">
        <v>0.21899765593856013</v>
      </c>
      <c r="R58" s="459">
        <v>0.21683695365304703</v>
      </c>
      <c r="S58" s="459">
        <v>0.21476843237551874</v>
      </c>
      <c r="T58" s="459">
        <v>0.21098015963215039</v>
      </c>
      <c r="U58" s="459">
        <v>0.20425895163761715</v>
      </c>
      <c r="V58" s="459">
        <v>0.20714208490166</v>
      </c>
      <c r="W58" s="459">
        <v>0.20470671084237507</v>
      </c>
      <c r="X58" s="459">
        <v>0.20034086347229296</v>
      </c>
      <c r="Y58" s="459">
        <v>0.19833638107866555</v>
      </c>
      <c r="Z58" s="459">
        <v>0.1958524396736509</v>
      </c>
      <c r="AA58" s="459">
        <v>0.19376126029708965</v>
      </c>
      <c r="AB58" s="459">
        <v>0.19075891700318659</v>
      </c>
      <c r="AC58" s="459">
        <v>0.18807928157416723</v>
      </c>
      <c r="AD58" s="459">
        <v>0.18705978797101516</v>
      </c>
      <c r="AE58" s="459">
        <v>0.18540160080356965</v>
      </c>
      <c r="AF58" s="459">
        <v>0.18359247663482134</v>
      </c>
      <c r="AG58" s="459">
        <v>0.18263642550796477</v>
      </c>
      <c r="AH58" s="459">
        <v>0.18093648763306414</v>
      </c>
      <c r="AI58" s="459">
        <v>0.17860775402220136</v>
      </c>
      <c r="AJ58" s="459">
        <v>0.17704119991293396</v>
      </c>
      <c r="AK58" s="459">
        <v>0.17487496206867717</v>
      </c>
      <c r="AL58" s="459">
        <v>0.17368269848601972</v>
      </c>
      <c r="AM58" s="459">
        <v>0.17188551515544501</v>
      </c>
      <c r="AN58" s="459">
        <v>0.17015976181606848</v>
      </c>
      <c r="AO58" s="459">
        <v>0.16918441641718296</v>
      </c>
      <c r="AP58" s="459">
        <v>0.16764902543945792</v>
      </c>
      <c r="AQ58" s="459">
        <v>0.16618674714856482</v>
      </c>
      <c r="AR58" s="459">
        <v>0.16477399261006873</v>
      </c>
      <c r="AS58" s="459">
        <v>0.16338943554656057</v>
      </c>
      <c r="AT58" s="459">
        <v>0.16204229375861634</v>
      </c>
      <c r="AU58" s="459">
        <v>0.16074257299138173</v>
      </c>
      <c r="AV58" s="459">
        <v>0.1594973917496772</v>
      </c>
      <c r="AW58" s="459">
        <v>0.15830993833988216</v>
      </c>
      <c r="AX58" s="459">
        <v>0.15720889772991986</v>
      </c>
      <c r="AY58" s="459">
        <v>0.15615754335969992</v>
      </c>
      <c r="AZ58" s="459">
        <v>0.15517410977035298</v>
      </c>
      <c r="BA58" s="459">
        <v>0.15423744495899708</v>
      </c>
      <c r="BB58" s="459">
        <v>0.15335062528081342</v>
      </c>
      <c r="BC58" s="459">
        <v>0.15252881245287725</v>
      </c>
      <c r="BD58" s="459">
        <v>0.15175229670572157</v>
      </c>
      <c r="BE58" s="459">
        <v>0.15028020932141825</v>
      </c>
      <c r="BF58" s="459">
        <v>0.14957209297770432</v>
      </c>
      <c r="BG58" s="459">
        <v>0.14892276541391372</v>
      </c>
      <c r="BH58" s="459">
        <v>0.14834929659334059</v>
      </c>
      <c r="BI58" s="459">
        <v>0.14785854770006859</v>
      </c>
      <c r="BJ58" s="459">
        <v>0.14742501729019927</v>
      </c>
      <c r="BK58" s="459">
        <v>0.14705796881675029</v>
      </c>
    </row>
    <row r="59" spans="2:63" s="424" customFormat="1" ht="15.75" thickBot="1">
      <c r="B59" s="472" t="s">
        <v>111</v>
      </c>
      <c r="C59" s="461">
        <v>0.23836516797173529</v>
      </c>
      <c r="D59" s="461">
        <v>0.23806363888114673</v>
      </c>
      <c r="E59" s="461">
        <v>0.23406381703296641</v>
      </c>
      <c r="F59" s="461">
        <v>0.23342872421761185</v>
      </c>
      <c r="G59" s="461">
        <v>0.23194911687233816</v>
      </c>
      <c r="H59" s="461">
        <v>0.22897626697458487</v>
      </c>
      <c r="I59" s="461">
        <v>0.22652410330714814</v>
      </c>
      <c r="J59" s="461">
        <v>0.22544697953609738</v>
      </c>
      <c r="K59" s="461">
        <v>0.22309968159981011</v>
      </c>
      <c r="L59" s="461">
        <v>0.22331930042894341</v>
      </c>
      <c r="M59" s="461">
        <v>0.21884448217574037</v>
      </c>
      <c r="N59" s="461">
        <v>0.21892502157148103</v>
      </c>
      <c r="O59" s="461">
        <v>0.21998092858598675</v>
      </c>
      <c r="P59" s="461">
        <v>0.21938408750580543</v>
      </c>
      <c r="Q59" s="461">
        <v>0.21899847858560123</v>
      </c>
      <c r="R59" s="461">
        <v>0.21683659751349502</v>
      </c>
      <c r="S59" s="461">
        <v>0.21476826700572119</v>
      </c>
      <c r="T59" s="461">
        <v>0.21097893223358782</v>
      </c>
      <c r="U59" s="461">
        <v>0.20425754436295249</v>
      </c>
      <c r="V59" s="461">
        <v>0.20714190687156575</v>
      </c>
      <c r="W59" s="461">
        <v>0.20470706115900217</v>
      </c>
      <c r="X59" s="461">
        <v>0.20034106056548612</v>
      </c>
      <c r="Y59" s="461">
        <v>0.19833573687184033</v>
      </c>
      <c r="Z59" s="461">
        <v>0.19585385087841295</v>
      </c>
      <c r="AA59" s="461">
        <v>0.19379056991423435</v>
      </c>
      <c r="AB59" s="461">
        <v>0.19086581933411687</v>
      </c>
      <c r="AC59" s="461">
        <v>0.18826525784886419</v>
      </c>
      <c r="AD59" s="461">
        <v>0.18738322933204471</v>
      </c>
      <c r="AE59" s="461">
        <v>0.18581854071134632</v>
      </c>
      <c r="AF59" s="461">
        <v>0.18408307343443275</v>
      </c>
      <c r="AG59" s="461">
        <v>0.18321387029110023</v>
      </c>
      <c r="AH59" s="461">
        <v>0.18153608881231018</v>
      </c>
      <c r="AI59" s="461">
        <v>0.17921538740684745</v>
      </c>
      <c r="AJ59" s="461">
        <v>0.17765806095299272</v>
      </c>
      <c r="AK59" s="461">
        <v>0.1755046181906918</v>
      </c>
      <c r="AL59" s="461">
        <v>0.17433379825645792</v>
      </c>
      <c r="AM59" s="461">
        <v>0.17254761817123171</v>
      </c>
      <c r="AN59" s="461">
        <v>0.1708320265526769</v>
      </c>
      <c r="AO59" s="461">
        <v>0.16987582657546577</v>
      </c>
      <c r="AP59" s="461">
        <v>0.16835118018755615</v>
      </c>
      <c r="AQ59" s="461">
        <v>0.1669014576136934</v>
      </c>
      <c r="AR59" s="461">
        <v>0.16549303556581382</v>
      </c>
      <c r="AS59" s="461">
        <v>0.16411494214533184</v>
      </c>
      <c r="AT59" s="461">
        <v>0.1627668862718584</v>
      </c>
      <c r="AU59" s="461">
        <v>0.16148204538158351</v>
      </c>
      <c r="AV59" s="461">
        <v>0.16024342789041257</v>
      </c>
      <c r="AW59" s="461">
        <v>0.15906756826467305</v>
      </c>
      <c r="AX59" s="461">
        <v>0.15796326338588135</v>
      </c>
      <c r="AY59" s="461">
        <v>0.15692567483859049</v>
      </c>
      <c r="AZ59" s="461">
        <v>0.15595926480741734</v>
      </c>
      <c r="BA59" s="461">
        <v>0.15503470714735959</v>
      </c>
      <c r="BB59" s="461">
        <v>0.15415965960830227</v>
      </c>
      <c r="BC59" s="461">
        <v>0.15334897276117537</v>
      </c>
      <c r="BD59" s="461">
        <v>0.15258187972128992</v>
      </c>
      <c r="BE59" s="461">
        <v>0.15111202863074288</v>
      </c>
      <c r="BF59" s="461">
        <v>0.15041243382524377</v>
      </c>
      <c r="BG59" s="461">
        <v>0.14977228050745425</v>
      </c>
      <c r="BH59" s="461">
        <v>0.14920992693410198</v>
      </c>
      <c r="BI59" s="461">
        <v>0.14872513622228867</v>
      </c>
      <c r="BJ59" s="461">
        <v>0.14830009945156594</v>
      </c>
      <c r="BK59" s="461">
        <v>0.14793623431397196</v>
      </c>
    </row>
  </sheetData>
  <mergeCells count="2">
    <mergeCell ref="D21:I24"/>
    <mergeCell ref="K21:P24"/>
  </mergeCells>
  <conditionalFormatting sqref="C5:BK8">
    <cfRule type="cellIs" dxfId="7" priority="2" operator="lessThan">
      <formula>0.6666</formula>
    </cfRule>
  </conditionalFormatting>
  <conditionalFormatting sqref="C10:BK13">
    <cfRule type="cellIs" dxfId="6" priority="1" operator="lessThan">
      <formula>0.6666</formula>
    </cfRule>
  </conditionalFormatting>
  <hyperlinks>
    <hyperlink ref="B3" location="SOMMAIRE!A1" display="Retour au sommair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FE33"/>
  <sheetViews>
    <sheetView workbookViewId="0">
      <selection activeCell="B18" sqref="B18"/>
    </sheetView>
  </sheetViews>
  <sheetFormatPr baseColWidth="10" defaultColWidth="10.85546875" defaultRowHeight="15"/>
  <cols>
    <col min="1" max="1" width="10.85546875" style="645"/>
    <col min="2" max="2" width="41.28515625" style="645" customWidth="1"/>
    <col min="3" max="162" width="7.28515625" style="645" customWidth="1"/>
    <col min="163" max="16384" width="10.85546875" style="645"/>
  </cols>
  <sheetData>
    <row r="1" spans="1:161" ht="15.75">
      <c r="A1" s="675" t="s">
        <v>567</v>
      </c>
    </row>
    <row r="2" spans="1:161" ht="15.75">
      <c r="A2" s="675"/>
    </row>
    <row r="3" spans="1:161" s="653" customFormat="1" ht="15.75" thickBot="1">
      <c r="B3" s="1720" t="s">
        <v>763</v>
      </c>
      <c r="D3" s="680"/>
      <c r="E3" s="680"/>
      <c r="F3" s="680"/>
      <c r="G3" s="680"/>
      <c r="H3" s="680"/>
      <c r="I3" s="680"/>
      <c r="J3" s="680"/>
      <c r="K3" s="680"/>
      <c r="L3" s="680"/>
      <c r="M3" s="680"/>
      <c r="N3" s="680"/>
      <c r="O3" s="680"/>
      <c r="P3" s="680"/>
      <c r="Q3" s="680"/>
      <c r="R3" s="680"/>
      <c r="S3" s="680"/>
      <c r="T3" s="680"/>
      <c r="U3" s="680"/>
      <c r="BE3" s="663" t="s">
        <v>358</v>
      </c>
      <c r="DG3" s="653" t="s">
        <v>357</v>
      </c>
    </row>
    <row r="4" spans="1:161" s="653" customFormat="1" ht="15.75" thickBot="1">
      <c r="B4" s="682" t="s">
        <v>359</v>
      </c>
      <c r="C4" s="671">
        <v>2010</v>
      </c>
      <c r="D4" s="670">
        <v>2011</v>
      </c>
      <c r="E4" s="670">
        <v>2012</v>
      </c>
      <c r="F4" s="670">
        <v>2013</v>
      </c>
      <c r="G4" s="670">
        <v>2014</v>
      </c>
      <c r="H4" s="670">
        <v>2015</v>
      </c>
      <c r="I4" s="670">
        <v>2016</v>
      </c>
      <c r="J4" s="670">
        <v>2017</v>
      </c>
      <c r="K4" s="670">
        <v>2018</v>
      </c>
      <c r="L4" s="670">
        <v>2019</v>
      </c>
      <c r="M4" s="670">
        <v>2020</v>
      </c>
      <c r="N4" s="670">
        <v>2021</v>
      </c>
      <c r="O4" s="670">
        <v>2022</v>
      </c>
      <c r="P4" s="670">
        <v>2023</v>
      </c>
      <c r="Q4" s="670">
        <v>2024</v>
      </c>
      <c r="R4" s="670">
        <v>2025</v>
      </c>
      <c r="S4" s="670">
        <v>2026</v>
      </c>
      <c r="T4" s="670">
        <v>2027</v>
      </c>
      <c r="U4" s="670">
        <v>2028</v>
      </c>
      <c r="V4" s="670">
        <v>2029</v>
      </c>
      <c r="W4" s="670">
        <v>2030</v>
      </c>
      <c r="X4" s="670">
        <v>2031</v>
      </c>
      <c r="Y4" s="670">
        <v>2032</v>
      </c>
      <c r="Z4" s="670">
        <v>2033</v>
      </c>
      <c r="AA4" s="670">
        <v>2034</v>
      </c>
      <c r="AB4" s="670">
        <v>2035</v>
      </c>
      <c r="AC4" s="670">
        <v>2036</v>
      </c>
      <c r="AD4" s="670">
        <v>2037</v>
      </c>
      <c r="AE4" s="670">
        <v>2038</v>
      </c>
      <c r="AF4" s="670">
        <v>2039</v>
      </c>
      <c r="AG4" s="670">
        <v>2040</v>
      </c>
      <c r="AH4" s="670">
        <v>2041</v>
      </c>
      <c r="AI4" s="670">
        <v>2042</v>
      </c>
      <c r="AJ4" s="670">
        <v>2043</v>
      </c>
      <c r="AK4" s="670">
        <v>2044</v>
      </c>
      <c r="AL4" s="670">
        <v>2045</v>
      </c>
      <c r="AM4" s="670">
        <v>2046</v>
      </c>
      <c r="AN4" s="670">
        <v>2047</v>
      </c>
      <c r="AO4" s="670">
        <v>2048</v>
      </c>
      <c r="AP4" s="670">
        <v>2049</v>
      </c>
      <c r="AQ4" s="670">
        <v>2050</v>
      </c>
      <c r="AR4" s="670">
        <v>2051</v>
      </c>
      <c r="AS4" s="670">
        <v>2052</v>
      </c>
      <c r="AT4" s="670">
        <v>2053</v>
      </c>
      <c r="AU4" s="670">
        <v>2054</v>
      </c>
      <c r="AV4" s="670">
        <v>2055</v>
      </c>
      <c r="AW4" s="670">
        <v>2056</v>
      </c>
      <c r="AX4" s="670">
        <v>2057</v>
      </c>
      <c r="AY4" s="670">
        <v>2058</v>
      </c>
      <c r="AZ4" s="670">
        <v>2059</v>
      </c>
      <c r="BA4" s="669">
        <v>2060</v>
      </c>
      <c r="BB4" s="678"/>
      <c r="BC4" s="678"/>
      <c r="BD4" s="677"/>
      <c r="BE4" s="670">
        <v>2010</v>
      </c>
      <c r="BF4" s="670">
        <v>2011</v>
      </c>
      <c r="BG4" s="670">
        <v>2012</v>
      </c>
      <c r="BH4" s="670">
        <v>2013</v>
      </c>
      <c r="BI4" s="670">
        <v>2014</v>
      </c>
      <c r="BJ4" s="670">
        <v>2015</v>
      </c>
      <c r="BK4" s="670">
        <v>2016</v>
      </c>
      <c r="BL4" s="670">
        <v>2017</v>
      </c>
      <c r="BM4" s="670">
        <v>2018</v>
      </c>
      <c r="BN4" s="670">
        <v>2019</v>
      </c>
      <c r="BO4" s="670">
        <v>2020</v>
      </c>
      <c r="BP4" s="670">
        <v>2021</v>
      </c>
      <c r="BQ4" s="670">
        <v>2022</v>
      </c>
      <c r="BR4" s="670">
        <v>2023</v>
      </c>
      <c r="BS4" s="670">
        <v>2024</v>
      </c>
      <c r="BT4" s="670">
        <v>2025</v>
      </c>
      <c r="BU4" s="670">
        <v>2026</v>
      </c>
      <c r="BV4" s="670">
        <v>2027</v>
      </c>
      <c r="BW4" s="670">
        <v>2028</v>
      </c>
      <c r="BX4" s="670">
        <v>2029</v>
      </c>
      <c r="BY4" s="670">
        <v>2030</v>
      </c>
      <c r="BZ4" s="670">
        <v>2031</v>
      </c>
      <c r="CA4" s="670">
        <v>2032</v>
      </c>
      <c r="CB4" s="670">
        <v>2033</v>
      </c>
      <c r="CC4" s="670">
        <v>2034</v>
      </c>
      <c r="CD4" s="670">
        <v>2035</v>
      </c>
      <c r="CE4" s="670">
        <v>2036</v>
      </c>
      <c r="CF4" s="670">
        <v>2037</v>
      </c>
      <c r="CG4" s="670">
        <v>2038</v>
      </c>
      <c r="CH4" s="670">
        <v>2039</v>
      </c>
      <c r="CI4" s="670">
        <v>2040</v>
      </c>
      <c r="CJ4" s="670">
        <v>2041</v>
      </c>
      <c r="CK4" s="670">
        <v>2042</v>
      </c>
      <c r="CL4" s="670">
        <v>2043</v>
      </c>
      <c r="CM4" s="670">
        <v>2044</v>
      </c>
      <c r="CN4" s="670">
        <v>2045</v>
      </c>
      <c r="CO4" s="670">
        <v>2046</v>
      </c>
      <c r="CP4" s="670">
        <v>2047</v>
      </c>
      <c r="CQ4" s="670">
        <v>2048</v>
      </c>
      <c r="CR4" s="670">
        <v>2049</v>
      </c>
      <c r="CS4" s="670">
        <v>2050</v>
      </c>
      <c r="CT4" s="670">
        <v>2051</v>
      </c>
      <c r="CU4" s="670">
        <v>2052</v>
      </c>
      <c r="CV4" s="670">
        <v>2053</v>
      </c>
      <c r="CW4" s="670">
        <v>2054</v>
      </c>
      <c r="CX4" s="670">
        <v>2055</v>
      </c>
      <c r="CY4" s="670">
        <v>2056</v>
      </c>
      <c r="CZ4" s="670">
        <v>2057</v>
      </c>
      <c r="DA4" s="670">
        <v>2058</v>
      </c>
      <c r="DB4" s="670">
        <v>2059</v>
      </c>
      <c r="DC4" s="670">
        <v>2060</v>
      </c>
      <c r="DG4" s="670">
        <v>2010</v>
      </c>
      <c r="DH4" s="670">
        <v>2011</v>
      </c>
      <c r="DI4" s="670">
        <v>2012</v>
      </c>
      <c r="DJ4" s="670">
        <v>2013</v>
      </c>
      <c r="DK4" s="670">
        <v>2014</v>
      </c>
      <c r="DL4" s="670">
        <v>2015</v>
      </c>
      <c r="DM4" s="670">
        <v>2016</v>
      </c>
      <c r="DN4" s="670">
        <v>2017</v>
      </c>
      <c r="DO4" s="670">
        <v>2018</v>
      </c>
      <c r="DP4" s="670">
        <v>2019</v>
      </c>
      <c r="DQ4" s="670">
        <v>2020</v>
      </c>
      <c r="DR4" s="670">
        <v>2021</v>
      </c>
      <c r="DS4" s="670">
        <v>2022</v>
      </c>
      <c r="DT4" s="670">
        <v>2023</v>
      </c>
      <c r="DU4" s="670">
        <v>2024</v>
      </c>
      <c r="DV4" s="670">
        <v>2025</v>
      </c>
      <c r="DW4" s="670">
        <v>2026</v>
      </c>
      <c r="DX4" s="670">
        <v>2027</v>
      </c>
      <c r="DY4" s="670">
        <v>2028</v>
      </c>
      <c r="DZ4" s="670">
        <v>2029</v>
      </c>
      <c r="EA4" s="670">
        <v>2030</v>
      </c>
      <c r="EB4" s="670">
        <v>2031</v>
      </c>
      <c r="EC4" s="670">
        <v>2032</v>
      </c>
      <c r="ED4" s="670">
        <v>2033</v>
      </c>
      <c r="EE4" s="670">
        <v>2034</v>
      </c>
      <c r="EF4" s="670">
        <v>2035</v>
      </c>
      <c r="EG4" s="670">
        <v>2036</v>
      </c>
      <c r="EH4" s="670">
        <v>2037</v>
      </c>
      <c r="EI4" s="670">
        <v>2038</v>
      </c>
      <c r="EJ4" s="670">
        <v>2039</v>
      </c>
      <c r="EK4" s="670">
        <v>2040</v>
      </c>
      <c r="EL4" s="670">
        <v>2041</v>
      </c>
      <c r="EM4" s="670">
        <v>2042</v>
      </c>
      <c r="EN4" s="670">
        <v>2043</v>
      </c>
      <c r="EO4" s="670">
        <v>2044</v>
      </c>
      <c r="EP4" s="670">
        <v>2045</v>
      </c>
      <c r="EQ4" s="670">
        <v>2046</v>
      </c>
      <c r="ER4" s="670">
        <v>2047</v>
      </c>
      <c r="ES4" s="670">
        <v>2048</v>
      </c>
      <c r="ET4" s="670">
        <v>2049</v>
      </c>
      <c r="EU4" s="670">
        <v>2050</v>
      </c>
      <c r="EV4" s="670">
        <v>2051</v>
      </c>
      <c r="EW4" s="670">
        <v>2052</v>
      </c>
      <c r="EX4" s="670">
        <v>2053</v>
      </c>
      <c r="EY4" s="670">
        <v>2054</v>
      </c>
      <c r="EZ4" s="670">
        <v>2055</v>
      </c>
      <c r="FA4" s="670">
        <v>2056</v>
      </c>
      <c r="FB4" s="670">
        <v>2057</v>
      </c>
      <c r="FC4" s="670">
        <v>2058</v>
      </c>
      <c r="FD4" s="670">
        <v>2059</v>
      </c>
      <c r="FE4" s="670">
        <v>2060</v>
      </c>
    </row>
    <row r="5" spans="1:161" s="653" customFormat="1" ht="15.75" thickBot="1">
      <c r="B5" s="986" t="s">
        <v>356</v>
      </c>
      <c r="C5" s="662">
        <v>0.15593831699302479</v>
      </c>
      <c r="D5" s="660">
        <v>0.15802679245826229</v>
      </c>
      <c r="E5" s="660">
        <v>0.16206334304564271</v>
      </c>
      <c r="F5" s="660">
        <v>0.16441297654760714</v>
      </c>
      <c r="G5" s="660">
        <v>0.16689705921295378</v>
      </c>
      <c r="H5" s="660">
        <v>0.16877357222901779</v>
      </c>
      <c r="I5" s="660">
        <v>0.17023578545738169</v>
      </c>
      <c r="J5" s="660">
        <v>0.17175244654228433</v>
      </c>
      <c r="K5" s="660">
        <v>0.17327460056231264</v>
      </c>
      <c r="L5" s="660">
        <v>0.17480507672175682</v>
      </c>
      <c r="M5" s="660">
        <v>0.17620089563772939</v>
      </c>
      <c r="N5" s="660">
        <v>0.17745163157810245</v>
      </c>
      <c r="O5" s="660">
        <v>0.17846384808305318</v>
      </c>
      <c r="P5" s="660">
        <v>0.17939463663194696</v>
      </c>
      <c r="Q5" s="660">
        <v>0.18016367581053419</v>
      </c>
      <c r="R5" s="660">
        <v>0.18106520029369633</v>
      </c>
      <c r="S5" s="660">
        <v>0.18212450099632407</v>
      </c>
      <c r="T5" s="660">
        <v>0.18342994554272476</v>
      </c>
      <c r="U5" s="660">
        <v>0.1847966325282723</v>
      </c>
      <c r="V5" s="660">
        <v>0.18625918455146401</v>
      </c>
      <c r="W5" s="660">
        <v>0.18780443125628676</v>
      </c>
      <c r="X5" s="660">
        <v>0.18946137760135037</v>
      </c>
      <c r="Y5" s="660">
        <v>0.19102014358206867</v>
      </c>
      <c r="Z5" s="660">
        <v>0.19257512502610519</v>
      </c>
      <c r="AA5" s="660">
        <v>0.19402297111988892</v>
      </c>
      <c r="AB5" s="660">
        <v>0.19532754155213014</v>
      </c>
      <c r="AC5" s="660">
        <v>0.19621134398453327</v>
      </c>
      <c r="AD5" s="660">
        <v>0.19694015265762921</v>
      </c>
      <c r="AE5" s="660">
        <v>0.19749016365349925</v>
      </c>
      <c r="AF5" s="660">
        <v>0.19788374194464217</v>
      </c>
      <c r="AG5" s="660">
        <v>0.19822519367427743</v>
      </c>
      <c r="AH5" s="660">
        <v>0.1985584180336733</v>
      </c>
      <c r="AI5" s="660">
        <v>0.19884464297411431</v>
      </c>
      <c r="AJ5" s="660">
        <v>0.19914033111391616</v>
      </c>
      <c r="AK5" s="660">
        <v>0.19946808606842267</v>
      </c>
      <c r="AL5" s="660">
        <v>0.19982896978497308</v>
      </c>
      <c r="AM5" s="660">
        <v>0.20006054990071803</v>
      </c>
      <c r="AN5" s="660">
        <v>0.20023115244576423</v>
      </c>
      <c r="AO5" s="660">
        <v>0.20029414676692653</v>
      </c>
      <c r="AP5" s="660">
        <v>0.20052325272945587</v>
      </c>
      <c r="AQ5" s="660">
        <v>0.200785292238603</v>
      </c>
      <c r="AR5" s="660">
        <v>0.20131524253821342</v>
      </c>
      <c r="AS5" s="660">
        <v>0.20192568132721775</v>
      </c>
      <c r="AT5" s="660">
        <v>0.20252148109107243</v>
      </c>
      <c r="AU5" s="660">
        <v>0.20292372054474858</v>
      </c>
      <c r="AV5" s="660">
        <v>0.20327027799406783</v>
      </c>
      <c r="AW5" s="660">
        <v>0.20351513828682727</v>
      </c>
      <c r="AX5" s="660">
        <v>0.20384678266143016</v>
      </c>
      <c r="AY5" s="660">
        <v>0.2043277112831455</v>
      </c>
      <c r="AZ5" s="660">
        <v>0.2045821603910441</v>
      </c>
      <c r="BA5" s="659">
        <v>0.20481728946362179</v>
      </c>
      <c r="BB5" s="681"/>
      <c r="BC5" s="681"/>
      <c r="BD5" s="680"/>
      <c r="BE5" s="660">
        <v>0.15601179271609744</v>
      </c>
      <c r="BF5" s="660">
        <v>0.15809688948594602</v>
      </c>
      <c r="BG5" s="660">
        <v>0.16211733773887468</v>
      </c>
      <c r="BH5" s="660">
        <v>0.16445232875933452</v>
      </c>
      <c r="BI5" s="660">
        <v>0.16692501194878417</v>
      </c>
      <c r="BJ5" s="660">
        <v>0.16879900039071222</v>
      </c>
      <c r="BK5" s="660">
        <v>0.17030989570780625</v>
      </c>
      <c r="BL5" s="660">
        <v>0.17195871951923833</v>
      </c>
      <c r="BM5" s="660">
        <v>0.17370372882692675</v>
      </c>
      <c r="BN5" s="660">
        <v>0.17556296444873259</v>
      </c>
      <c r="BO5" s="660">
        <v>0.17737038301303457</v>
      </c>
      <c r="BP5" s="660">
        <v>0.17909270972716052</v>
      </c>
      <c r="BQ5" s="660">
        <v>0.18059891666406153</v>
      </c>
      <c r="BR5" s="660">
        <v>0.1820735649987946</v>
      </c>
      <c r="BS5" s="660">
        <v>0.1834556369059229</v>
      </c>
      <c r="BT5" s="660">
        <v>0.18507364922752745</v>
      </c>
      <c r="BU5" s="660">
        <v>0.18675708943812258</v>
      </c>
      <c r="BV5" s="660">
        <v>0.18863817821680004</v>
      </c>
      <c r="BW5" s="660">
        <v>0.1904947940670495</v>
      </c>
      <c r="BX5" s="660">
        <v>0.19228299362086551</v>
      </c>
      <c r="BY5" s="660">
        <v>0.19394176833505047</v>
      </c>
      <c r="BZ5" s="660">
        <v>0.19568247449891399</v>
      </c>
      <c r="CA5" s="660">
        <v>0.19725976126035344</v>
      </c>
      <c r="CB5" s="660">
        <v>0.19876375953411665</v>
      </c>
      <c r="CC5" s="660">
        <v>0.20013225418444333</v>
      </c>
      <c r="CD5" s="660">
        <v>0.20144995051076106</v>
      </c>
      <c r="CE5" s="660">
        <v>0.20238194547933547</v>
      </c>
      <c r="CF5" s="660">
        <v>0.20323304908522627</v>
      </c>
      <c r="CG5" s="660">
        <v>0.20396965341034551</v>
      </c>
      <c r="CH5" s="660">
        <v>0.20462002791879891</v>
      </c>
      <c r="CI5" s="660">
        <v>0.20506384756304552</v>
      </c>
      <c r="CJ5" s="660">
        <v>0.20547350631227465</v>
      </c>
      <c r="CK5" s="660">
        <v>0.20574171852406814</v>
      </c>
      <c r="CL5" s="660">
        <v>0.20595771265653767</v>
      </c>
      <c r="CM5" s="660">
        <v>0.20611898466964629</v>
      </c>
      <c r="CN5" s="660">
        <v>0.2063641513624534</v>
      </c>
      <c r="CO5" s="660">
        <v>0.20652483166155716</v>
      </c>
      <c r="CP5" s="660">
        <v>0.20672843927047393</v>
      </c>
      <c r="CQ5" s="660">
        <v>0.20682657060861348</v>
      </c>
      <c r="CR5" s="660">
        <v>0.20702221231579282</v>
      </c>
      <c r="CS5" s="660">
        <v>0.207288345398669</v>
      </c>
      <c r="CT5" s="660">
        <v>0.20772848507791233</v>
      </c>
      <c r="CU5" s="660">
        <v>0.20818538702040526</v>
      </c>
      <c r="CV5" s="660">
        <v>0.20873344168107452</v>
      </c>
      <c r="CW5" s="660">
        <v>0.20928297340063207</v>
      </c>
      <c r="CX5" s="660">
        <v>0.20973321993134605</v>
      </c>
      <c r="CY5" s="660">
        <v>0.21010917504681131</v>
      </c>
      <c r="CZ5" s="660">
        <v>0.21054463924160588</v>
      </c>
      <c r="DA5" s="660">
        <v>0.21106153023648896</v>
      </c>
      <c r="DB5" s="660">
        <v>0.21125646390252839</v>
      </c>
      <c r="DC5" s="660">
        <v>0.21145083032985501</v>
      </c>
      <c r="DG5" s="655">
        <v>0.15601179271609744</v>
      </c>
      <c r="DH5" s="655">
        <v>0.15809688948594602</v>
      </c>
      <c r="DI5" s="655">
        <v>0.16211733773887468</v>
      </c>
      <c r="DJ5" s="655">
        <v>0.16445232875933452</v>
      </c>
      <c r="DK5" s="655">
        <v>0.16692503030482375</v>
      </c>
      <c r="DL5" s="655">
        <v>0.16879910603178455</v>
      </c>
      <c r="DM5" s="655">
        <v>0.17031419956702329</v>
      </c>
      <c r="DN5" s="655">
        <v>0.17197555408339035</v>
      </c>
      <c r="DO5" s="655">
        <v>0.17374562769601568</v>
      </c>
      <c r="DP5" s="655">
        <v>0.17564676005432217</v>
      </c>
      <c r="DQ5" s="655">
        <v>0.17751721605198681</v>
      </c>
      <c r="DR5" s="655">
        <v>0.17932312525131011</v>
      </c>
      <c r="DS5" s="655">
        <v>0.18092714222520515</v>
      </c>
      <c r="DT5" s="655">
        <v>0.18250922960032512</v>
      </c>
      <c r="DU5" s="655">
        <v>0.18400602564022733</v>
      </c>
      <c r="DV5" s="655">
        <v>0.18574129700776085</v>
      </c>
      <c r="DW5" s="655">
        <v>0.18754030414901385</v>
      </c>
      <c r="DX5" s="655">
        <v>0.18953771892901694</v>
      </c>
      <c r="DY5" s="655">
        <v>0.19151166094323974</v>
      </c>
      <c r="DZ5" s="655">
        <v>0.19341636104403165</v>
      </c>
      <c r="EA5" s="655">
        <v>0.19519124089323184</v>
      </c>
      <c r="EB5" s="655">
        <v>0.19704895816612669</v>
      </c>
      <c r="EC5" s="655">
        <v>0.19874179483960011</v>
      </c>
      <c r="ED5" s="655">
        <v>0.20036064955102662</v>
      </c>
      <c r="EE5" s="655">
        <v>0.20184240332926545</v>
      </c>
      <c r="EF5" s="655">
        <v>0.20327298915458103</v>
      </c>
      <c r="EG5" s="655">
        <v>0.20431441034001852</v>
      </c>
      <c r="EH5" s="655">
        <v>0.20527079252053831</v>
      </c>
      <c r="EI5" s="655">
        <v>0.20610923591670147</v>
      </c>
      <c r="EJ5" s="655">
        <v>0.20685492362780619</v>
      </c>
      <c r="EK5" s="655">
        <v>0.20738835617947574</v>
      </c>
      <c r="EL5" s="655">
        <v>0.20788604313046072</v>
      </c>
      <c r="EM5" s="655">
        <v>0.20823938458235633</v>
      </c>
      <c r="EN5" s="655">
        <v>0.20853765173992836</v>
      </c>
      <c r="EO5" s="655">
        <v>0.20878022236354826</v>
      </c>
      <c r="EP5" s="655">
        <v>0.20910351496530094</v>
      </c>
      <c r="EQ5" s="655">
        <v>0.20933448300912949</v>
      </c>
      <c r="ER5" s="655">
        <v>0.20960741549257095</v>
      </c>
      <c r="ES5" s="655">
        <v>0.20977182567319352</v>
      </c>
      <c r="ET5" s="655">
        <v>0.21003370403334448</v>
      </c>
      <c r="EU5" s="655">
        <v>0.21036707120547682</v>
      </c>
      <c r="EV5" s="655">
        <v>0.21087706995760339</v>
      </c>
      <c r="EW5" s="655">
        <v>0.21139981090643847</v>
      </c>
      <c r="EX5" s="655">
        <v>0.21201166937768723</v>
      </c>
      <c r="EY5" s="655">
        <v>0.21262345574844471</v>
      </c>
      <c r="EZ5" s="655">
        <v>0.21313327109892821</v>
      </c>
      <c r="FA5" s="655">
        <v>0.21356488447667524</v>
      </c>
      <c r="FB5" s="655">
        <v>0.21405740996722886</v>
      </c>
      <c r="FC5" s="655">
        <v>0.2146291277604421</v>
      </c>
      <c r="FD5" s="655">
        <v>0.21485158328554943</v>
      </c>
      <c r="FE5" s="655">
        <v>0.21507112263433012</v>
      </c>
    </row>
    <row r="6" spans="1:161" s="653" customFormat="1" ht="15.75" thickBot="1">
      <c r="B6" s="988" t="s">
        <v>355</v>
      </c>
      <c r="C6" s="662">
        <v>0.14448083901779957</v>
      </c>
      <c r="D6" s="660">
        <v>0.14653481297706542</v>
      </c>
      <c r="E6" s="660">
        <v>0.1504882083317812</v>
      </c>
      <c r="F6" s="660">
        <v>0.15245149020421969</v>
      </c>
      <c r="G6" s="660">
        <v>0.15456902488140073</v>
      </c>
      <c r="H6" s="660">
        <v>0.15595712875687451</v>
      </c>
      <c r="I6" s="660">
        <v>0.15668989852717372</v>
      </c>
      <c r="J6" s="660">
        <v>0.15734781496131467</v>
      </c>
      <c r="K6" s="660">
        <v>0.15786536758162126</v>
      </c>
      <c r="L6" s="660">
        <v>0.15820751701351982</v>
      </c>
      <c r="M6" s="660">
        <v>0.15822690769533279</v>
      </c>
      <c r="N6" s="660">
        <v>0.15804802573225235</v>
      </c>
      <c r="O6" s="660">
        <v>0.15759595711662161</v>
      </c>
      <c r="P6" s="660">
        <v>0.15702166635979736</v>
      </c>
      <c r="Q6" s="660">
        <v>0.15625262982982194</v>
      </c>
      <c r="R6" s="660">
        <v>0.15559125130408596</v>
      </c>
      <c r="S6" s="660">
        <v>0.15503886588657495</v>
      </c>
      <c r="T6" s="660">
        <v>0.15468272710975772</v>
      </c>
      <c r="U6" s="660">
        <v>0.15437996760070122</v>
      </c>
      <c r="V6" s="660">
        <v>0.15418849136185386</v>
      </c>
      <c r="W6" s="660">
        <v>0.1541045059269556</v>
      </c>
      <c r="X6" s="660">
        <v>0.15416549737076854</v>
      </c>
      <c r="Y6" s="660">
        <v>0.15420124325023959</v>
      </c>
      <c r="Z6" s="660">
        <v>0.15431331608263882</v>
      </c>
      <c r="AA6" s="660">
        <v>0.15441106234167806</v>
      </c>
      <c r="AB6" s="660">
        <v>0.15444199082889409</v>
      </c>
      <c r="AC6" s="660">
        <v>0.1541552874197511</v>
      </c>
      <c r="AD6" s="660">
        <v>0.15378259235350816</v>
      </c>
      <c r="AE6" s="660">
        <v>0.15331421395602629</v>
      </c>
      <c r="AF6" s="660">
        <v>0.15275202667830584</v>
      </c>
      <c r="AG6" s="660">
        <v>0.15219958533571037</v>
      </c>
      <c r="AH6" s="660">
        <v>0.15171195617205635</v>
      </c>
      <c r="AI6" s="660">
        <v>0.15123872561487911</v>
      </c>
      <c r="AJ6" s="660">
        <v>0.15080847896287503</v>
      </c>
      <c r="AK6" s="660">
        <v>0.15045620842273183</v>
      </c>
      <c r="AL6" s="660">
        <v>0.15020049794456539</v>
      </c>
      <c r="AM6" s="660">
        <v>0.14986617840142968</v>
      </c>
      <c r="AN6" s="660">
        <v>0.14954392057491106</v>
      </c>
      <c r="AO6" s="660">
        <v>0.14917229025401549</v>
      </c>
      <c r="AP6" s="660">
        <v>0.1489810329412242</v>
      </c>
      <c r="AQ6" s="660">
        <v>0.148851913384555</v>
      </c>
      <c r="AR6" s="660">
        <v>0.14898498923796516</v>
      </c>
      <c r="AS6" s="660">
        <v>0.14919478154113525</v>
      </c>
      <c r="AT6" s="660">
        <v>0.14940246522389811</v>
      </c>
      <c r="AU6" s="660">
        <v>0.14945529561320589</v>
      </c>
      <c r="AV6" s="660">
        <v>0.14944993975152612</v>
      </c>
      <c r="AW6" s="660">
        <v>0.14937719901576837</v>
      </c>
      <c r="AX6" s="660">
        <v>0.14941185192800896</v>
      </c>
      <c r="AY6" s="660">
        <v>0.14958152928860649</v>
      </c>
      <c r="AZ6" s="660">
        <v>0.14968098373360447</v>
      </c>
      <c r="BA6" s="659">
        <v>0.14977633827167772</v>
      </c>
      <c r="BB6" s="681"/>
      <c r="BC6" s="681"/>
      <c r="BD6" s="680"/>
      <c r="BE6" s="660">
        <v>0.14455702765038236</v>
      </c>
      <c r="BF6" s="660">
        <v>0.14660722716801566</v>
      </c>
      <c r="BG6" s="660">
        <v>0.15054374283785596</v>
      </c>
      <c r="BH6" s="660">
        <v>0.15249168318034548</v>
      </c>
      <c r="BI6" s="660">
        <v>0.15459769221646086</v>
      </c>
      <c r="BJ6" s="660">
        <v>0.15598227356332983</v>
      </c>
      <c r="BK6" s="660">
        <v>0.15674723131222043</v>
      </c>
      <c r="BL6" s="660">
        <v>0.15750802545931625</v>
      </c>
      <c r="BM6" s="660">
        <v>0.15821121755689688</v>
      </c>
      <c r="BN6" s="660">
        <v>0.15889362854114292</v>
      </c>
      <c r="BO6" s="660">
        <v>0.15939249303906977</v>
      </c>
      <c r="BP6" s="660">
        <v>0.15980394913381959</v>
      </c>
      <c r="BQ6" s="660">
        <v>0.16003344096697988</v>
      </c>
      <c r="BR6" s="660">
        <v>0.16026687604266318</v>
      </c>
      <c r="BS6" s="660">
        <v>0.16040672857544352</v>
      </c>
      <c r="BT6" s="660">
        <v>0.16077893729984091</v>
      </c>
      <c r="BU6" s="660">
        <v>0.16123612568107787</v>
      </c>
      <c r="BV6" s="660">
        <v>0.16188107643296931</v>
      </c>
      <c r="BW6" s="660">
        <v>0.16251401387469169</v>
      </c>
      <c r="BX6" s="660">
        <v>0.16310584428425673</v>
      </c>
      <c r="BY6" s="660">
        <v>0.16360899876006915</v>
      </c>
      <c r="BZ6" s="660">
        <v>0.16421838626797314</v>
      </c>
      <c r="CA6" s="660">
        <v>0.16472966688581572</v>
      </c>
      <c r="CB6" s="660">
        <v>0.16524115174261439</v>
      </c>
      <c r="CC6" s="660">
        <v>0.16568947208922494</v>
      </c>
      <c r="CD6" s="660">
        <v>0.16613151747708779</v>
      </c>
      <c r="CE6" s="660">
        <v>0.16625904936476482</v>
      </c>
      <c r="CF6" s="660">
        <v>0.16634828949014341</v>
      </c>
      <c r="CG6" s="660">
        <v>0.16639555288153973</v>
      </c>
      <c r="CH6" s="660">
        <v>0.16639785081879349</v>
      </c>
      <c r="CI6" s="660">
        <v>0.16625183290903287</v>
      </c>
      <c r="CJ6" s="660">
        <v>0.16613290078158921</v>
      </c>
      <c r="CK6" s="660">
        <v>0.16592964443511285</v>
      </c>
      <c r="CL6" s="660">
        <v>0.16568351601951728</v>
      </c>
      <c r="CM6" s="660">
        <v>0.16541168431682912</v>
      </c>
      <c r="CN6" s="660">
        <v>0.16526688003415271</v>
      </c>
      <c r="CO6" s="660">
        <v>0.16507004602296735</v>
      </c>
      <c r="CP6" s="660">
        <v>0.16494855370426958</v>
      </c>
      <c r="CQ6" s="660">
        <v>0.16475997932612443</v>
      </c>
      <c r="CR6" s="660">
        <v>0.16469157142147633</v>
      </c>
      <c r="CS6" s="660">
        <v>0.16471764585126719</v>
      </c>
      <c r="CT6" s="660">
        <v>0.16493232501853089</v>
      </c>
      <c r="CU6" s="660">
        <v>0.165180955261958</v>
      </c>
      <c r="CV6" s="660">
        <v>0.16552267601419562</v>
      </c>
      <c r="CW6" s="660">
        <v>0.16586857072233877</v>
      </c>
      <c r="CX6" s="660">
        <v>0.16608859365021475</v>
      </c>
      <c r="CY6" s="660">
        <v>0.16624199601497996</v>
      </c>
      <c r="CZ6" s="660">
        <v>0.1664461711566923</v>
      </c>
      <c r="DA6" s="660">
        <v>0.16671709618835373</v>
      </c>
      <c r="DB6" s="660">
        <v>0.16679225775111894</v>
      </c>
      <c r="DC6" s="660">
        <v>0.16689358560356723</v>
      </c>
      <c r="DG6" s="655">
        <v>0.14455702765038236</v>
      </c>
      <c r="DH6" s="655">
        <v>0.14660722716801566</v>
      </c>
      <c r="DI6" s="655">
        <v>0.15054374283785596</v>
      </c>
      <c r="DJ6" s="655">
        <v>0.15249168318034548</v>
      </c>
      <c r="DK6" s="655">
        <v>0.15459770596223418</v>
      </c>
      <c r="DL6" s="655">
        <v>0.15598235538697924</v>
      </c>
      <c r="DM6" s="655">
        <v>0.15676394932297799</v>
      </c>
      <c r="DN6" s="655">
        <v>0.15757464207511532</v>
      </c>
      <c r="DO6" s="655">
        <v>0.15837754838690191</v>
      </c>
      <c r="DP6" s="655">
        <v>0.15922650177700953</v>
      </c>
      <c r="DQ6" s="655">
        <v>0.15997651746776689</v>
      </c>
      <c r="DR6" s="655">
        <v>0.16071581503782767</v>
      </c>
      <c r="DS6" s="655">
        <v>0.16132987893815115</v>
      </c>
      <c r="DT6" s="655">
        <v>0.16198725994613569</v>
      </c>
      <c r="DU6" s="655">
        <v>0.1625754094889868</v>
      </c>
      <c r="DV6" s="655">
        <v>0.16340052705387123</v>
      </c>
      <c r="DW6" s="655">
        <v>0.16430488297058646</v>
      </c>
      <c r="DX6" s="655">
        <v>0.1653950207241543</v>
      </c>
      <c r="DY6" s="655">
        <v>0.16646989661721279</v>
      </c>
      <c r="DZ6" s="655">
        <v>0.16749729586785822</v>
      </c>
      <c r="EA6" s="655">
        <v>0.16842794786809268</v>
      </c>
      <c r="EB6" s="655">
        <v>0.16946066364049298</v>
      </c>
      <c r="EC6" s="655">
        <v>0.1703821161887355</v>
      </c>
      <c r="ED6" s="655">
        <v>0.1712907138005923</v>
      </c>
      <c r="EE6" s="655">
        <v>0.17212015995196911</v>
      </c>
      <c r="EF6" s="655">
        <v>0.17293235014933656</v>
      </c>
      <c r="EG6" s="655">
        <v>0.17341170602134756</v>
      </c>
      <c r="EH6" s="655">
        <v>0.17383942238544439</v>
      </c>
      <c r="EI6" s="655">
        <v>0.17420750077452749</v>
      </c>
      <c r="EJ6" s="655">
        <v>0.17451455587832648</v>
      </c>
      <c r="EK6" s="655">
        <v>0.17465565811836634</v>
      </c>
      <c r="EL6" s="655">
        <v>0.17480791259338674</v>
      </c>
      <c r="EM6" s="655">
        <v>0.17485931980392505</v>
      </c>
      <c r="EN6" s="655">
        <v>0.1748587053617035</v>
      </c>
      <c r="EO6" s="655">
        <v>0.17482289379058327</v>
      </c>
      <c r="EP6" s="655">
        <v>0.17490341287859859</v>
      </c>
      <c r="EQ6" s="655">
        <v>0.17491621498075119</v>
      </c>
      <c r="ER6" s="655">
        <v>0.17499408793437199</v>
      </c>
      <c r="ES6" s="655">
        <v>0.1749901592463981</v>
      </c>
      <c r="ET6" s="655">
        <v>0.17509661018804601</v>
      </c>
      <c r="EU6" s="655">
        <v>0.17528703415360028</v>
      </c>
      <c r="EV6" s="655">
        <v>0.17566065138854683</v>
      </c>
      <c r="EW6" s="655">
        <v>0.17605841572508626</v>
      </c>
      <c r="EX6" s="655">
        <v>0.17654519184003437</v>
      </c>
      <c r="EY6" s="655">
        <v>0.17703441718768048</v>
      </c>
      <c r="EZ6" s="655">
        <v>0.17739394670544167</v>
      </c>
      <c r="FA6" s="655">
        <v>0.17767992967220325</v>
      </c>
      <c r="FB6" s="655">
        <v>0.17801477055441989</v>
      </c>
      <c r="FC6" s="655">
        <v>0.17841141171223901</v>
      </c>
      <c r="FD6" s="655">
        <v>0.17854700891664491</v>
      </c>
      <c r="FE6" s="655">
        <v>0.1787031370055002</v>
      </c>
    </row>
    <row r="7" spans="1:161" s="653" customFormat="1" ht="15.75" thickBot="1">
      <c r="B7" s="987" t="s">
        <v>354</v>
      </c>
      <c r="C7" s="657">
        <v>0.13610468159156566</v>
      </c>
      <c r="D7" s="655">
        <v>0.13727599373086677</v>
      </c>
      <c r="E7" s="655">
        <v>0.13974567838670329</v>
      </c>
      <c r="F7" s="655">
        <v>0.13986421669963689</v>
      </c>
      <c r="G7" s="655">
        <v>0.14000223939376016</v>
      </c>
      <c r="H7" s="655">
        <v>0.13955163713840407</v>
      </c>
      <c r="I7" s="655">
        <v>0.13861081710527839</v>
      </c>
      <c r="J7" s="655">
        <v>0.13768080608133865</v>
      </c>
      <c r="K7" s="655">
        <v>0.13685192342459607</v>
      </c>
      <c r="L7" s="655">
        <v>0.13605270708927303</v>
      </c>
      <c r="M7" s="655">
        <v>0.13528930552312202</v>
      </c>
      <c r="N7" s="655">
        <v>0.13459939726845122</v>
      </c>
      <c r="O7" s="655">
        <v>0.13398980353897871</v>
      </c>
      <c r="P7" s="655">
        <v>0.13351385804855748</v>
      </c>
      <c r="Q7" s="655">
        <v>0.13294121372310022</v>
      </c>
      <c r="R7" s="655">
        <v>0.1322934690045095</v>
      </c>
      <c r="S7" s="655">
        <v>0.13147871327672672</v>
      </c>
      <c r="T7" s="655">
        <v>0.1306477122744929</v>
      </c>
      <c r="U7" s="655">
        <v>0.12970224284999426</v>
      </c>
      <c r="V7" s="655">
        <v>0.12885771539463367</v>
      </c>
      <c r="W7" s="655">
        <v>0.12822455982011732</v>
      </c>
      <c r="X7" s="655">
        <v>0.12773336667634513</v>
      </c>
      <c r="Y7" s="655">
        <v>0.12731582650940579</v>
      </c>
      <c r="Z7" s="655">
        <v>0.12697528025550894</v>
      </c>
      <c r="AA7" s="655">
        <v>0.12673609302332531</v>
      </c>
      <c r="AB7" s="655">
        <v>0.12648765258856254</v>
      </c>
      <c r="AC7" s="655">
        <v>0.12619363675999612</v>
      </c>
      <c r="AD7" s="655">
        <v>0.12597410952626739</v>
      </c>
      <c r="AE7" s="655">
        <v>0.12564717012923624</v>
      </c>
      <c r="AF7" s="655">
        <v>0.1252371223189524</v>
      </c>
      <c r="AG7" s="655">
        <v>0.12493153288788728</v>
      </c>
      <c r="AH7" s="655">
        <v>0.12462638577995826</v>
      </c>
      <c r="AI7" s="655">
        <v>0.12420111485445247</v>
      </c>
      <c r="AJ7" s="655">
        <v>0.12389150758039551</v>
      </c>
      <c r="AK7" s="655">
        <v>0.123726181979572</v>
      </c>
      <c r="AL7" s="655">
        <v>0.12351108030513862</v>
      </c>
      <c r="AM7" s="655">
        <v>0.12323846873103612</v>
      </c>
      <c r="AN7" s="655">
        <v>0.12312426760777735</v>
      </c>
      <c r="AO7" s="655">
        <v>0.1230399514723092</v>
      </c>
      <c r="AP7" s="655">
        <v>0.12285638729496143</v>
      </c>
      <c r="AQ7" s="655">
        <v>0.12273841686356993</v>
      </c>
      <c r="AR7" s="655">
        <v>0.12268681663305206</v>
      </c>
      <c r="AS7" s="655">
        <v>0.12251052643354698</v>
      </c>
      <c r="AT7" s="655">
        <v>0.12232626042832548</v>
      </c>
      <c r="AU7" s="655">
        <v>0.12221240218697246</v>
      </c>
      <c r="AV7" s="655">
        <v>0.12220344406439046</v>
      </c>
      <c r="AW7" s="655">
        <v>0.12232408488237834</v>
      </c>
      <c r="AX7" s="655">
        <v>0.1225865934145856</v>
      </c>
      <c r="AY7" s="655">
        <v>0.12292640319985307</v>
      </c>
      <c r="AZ7" s="655">
        <v>0.12318370934200527</v>
      </c>
      <c r="BA7" s="654">
        <v>0.12335701346759882</v>
      </c>
      <c r="BB7" s="681"/>
      <c r="BC7" s="681"/>
      <c r="BD7" s="680"/>
      <c r="BE7" s="660">
        <v>0.13613838268369449</v>
      </c>
      <c r="BF7" s="660">
        <v>0.13731854345347863</v>
      </c>
      <c r="BG7" s="660">
        <v>0.13980518837970171</v>
      </c>
      <c r="BH7" s="660">
        <v>0.13992271953668442</v>
      </c>
      <c r="BI7" s="660">
        <v>0.14005275141261847</v>
      </c>
      <c r="BJ7" s="660">
        <v>0.13958917114272124</v>
      </c>
      <c r="BK7" s="660">
        <v>0.13865000053493079</v>
      </c>
      <c r="BL7" s="660">
        <v>0.13775432238230259</v>
      </c>
      <c r="BM7" s="660">
        <v>0.13703230836843033</v>
      </c>
      <c r="BN7" s="660">
        <v>0.1365005985856873</v>
      </c>
      <c r="BO7" s="660">
        <v>0.13610396246917872</v>
      </c>
      <c r="BP7" s="660">
        <v>0.13584866594030315</v>
      </c>
      <c r="BQ7" s="660">
        <v>0.1358380545003933</v>
      </c>
      <c r="BR7" s="660">
        <v>0.13609806938826874</v>
      </c>
      <c r="BS7" s="660">
        <v>0.1362805503404298</v>
      </c>
      <c r="BT7" s="660">
        <v>0.13648989900850475</v>
      </c>
      <c r="BU7" s="660">
        <v>0.13661164494134467</v>
      </c>
      <c r="BV7" s="660">
        <v>0.13663962212159639</v>
      </c>
      <c r="BW7" s="660">
        <v>0.13645984798607663</v>
      </c>
      <c r="BX7" s="660">
        <v>0.13634806543558156</v>
      </c>
      <c r="BY7" s="660">
        <v>0.1363275499938012</v>
      </c>
      <c r="BZ7" s="660">
        <v>0.13626144103313009</v>
      </c>
      <c r="CA7" s="660">
        <v>0.13618681280047734</v>
      </c>
      <c r="CB7" s="660">
        <v>0.13613117016470649</v>
      </c>
      <c r="CC7" s="660">
        <v>0.13611719734858413</v>
      </c>
      <c r="CD7" s="660">
        <v>0.13610012371424157</v>
      </c>
      <c r="CE7" s="660">
        <v>0.13610718841596356</v>
      </c>
      <c r="CF7" s="660">
        <v>0.13617647212860831</v>
      </c>
      <c r="CG7" s="660">
        <v>0.13618513538468896</v>
      </c>
      <c r="CH7" s="660">
        <v>0.13613860513792903</v>
      </c>
      <c r="CI7" s="660">
        <v>0.13618476699241983</v>
      </c>
      <c r="CJ7" s="660">
        <v>0.13623151882506429</v>
      </c>
      <c r="CK7" s="660">
        <v>0.13618015889850529</v>
      </c>
      <c r="CL7" s="660">
        <v>0.13621249697429136</v>
      </c>
      <c r="CM7" s="660">
        <v>0.1362851563163488</v>
      </c>
      <c r="CN7" s="660">
        <v>0.13622249736020825</v>
      </c>
      <c r="CO7" s="660">
        <v>0.1361546228221566</v>
      </c>
      <c r="CP7" s="660">
        <v>0.1361810810042165</v>
      </c>
      <c r="CQ7" s="660">
        <v>0.13613522206147999</v>
      </c>
      <c r="CR7" s="660">
        <v>0.13603651051330662</v>
      </c>
      <c r="CS7" s="660">
        <v>0.13607229850788491</v>
      </c>
      <c r="CT7" s="660">
        <v>0.13620223447616694</v>
      </c>
      <c r="CU7" s="660">
        <v>0.13627862495650012</v>
      </c>
      <c r="CV7" s="660">
        <v>0.13648357742190492</v>
      </c>
      <c r="CW7" s="660">
        <v>0.1367449439763691</v>
      </c>
      <c r="CX7" s="660">
        <v>0.13711372377522077</v>
      </c>
      <c r="CY7" s="660">
        <v>0.13745643098313293</v>
      </c>
      <c r="CZ7" s="660">
        <v>0.13792581201620929</v>
      </c>
      <c r="DA7" s="660">
        <v>0.13834845722716066</v>
      </c>
      <c r="DB7" s="660">
        <v>0.13865159979683184</v>
      </c>
      <c r="DC7" s="660">
        <v>0.13880982156921609</v>
      </c>
      <c r="DG7" s="655">
        <v>0.13613838268369449</v>
      </c>
      <c r="DH7" s="655">
        <v>0.13731854345347863</v>
      </c>
      <c r="DI7" s="655">
        <v>0.13980518837970171</v>
      </c>
      <c r="DJ7" s="655">
        <v>0.13992271953668442</v>
      </c>
      <c r="DK7" s="655">
        <v>0.14005275141261847</v>
      </c>
      <c r="DL7" s="655">
        <v>0.13958920839830183</v>
      </c>
      <c r="DM7" s="655">
        <v>0.13866448143505064</v>
      </c>
      <c r="DN7" s="655">
        <v>0.1378116734435767</v>
      </c>
      <c r="DO7" s="655">
        <v>0.13717479712314593</v>
      </c>
      <c r="DP7" s="655">
        <v>0.13678471879155502</v>
      </c>
      <c r="DQ7" s="655">
        <v>0.13660068038242296</v>
      </c>
      <c r="DR7" s="655">
        <v>0.13662079176634673</v>
      </c>
      <c r="DS7" s="655">
        <v>0.13693447199172032</v>
      </c>
      <c r="DT7" s="655">
        <v>0.13755356551728645</v>
      </c>
      <c r="DU7" s="655">
        <v>0.13811310060707618</v>
      </c>
      <c r="DV7" s="655">
        <v>0.1387027676473776</v>
      </c>
      <c r="DW7" s="655">
        <v>0.1392023860842142</v>
      </c>
      <c r="DX7" s="655">
        <v>0.13960611828889466</v>
      </c>
      <c r="DY7" s="655">
        <v>0.13979437701649425</v>
      </c>
      <c r="DZ7" s="655">
        <v>0.14005070035978379</v>
      </c>
      <c r="EA7" s="655">
        <v>0.14038599629424608</v>
      </c>
      <c r="EB7" s="655">
        <v>0.14066612649901025</v>
      </c>
      <c r="EC7" s="655">
        <v>0.14092312497949663</v>
      </c>
      <c r="ED7" s="655">
        <v>0.1411909426974382</v>
      </c>
      <c r="EE7" s="655">
        <v>0.14148972358075354</v>
      </c>
      <c r="EF7" s="655">
        <v>0.14178263804052754</v>
      </c>
      <c r="EG7" s="655">
        <v>0.14209219271506326</v>
      </c>
      <c r="EH7" s="655">
        <v>0.14245975802623237</v>
      </c>
      <c r="EI7" s="655">
        <v>0.14275547336238015</v>
      </c>
      <c r="EJ7" s="655">
        <v>0.14298524564743181</v>
      </c>
      <c r="EK7" s="655">
        <v>0.14330136700630508</v>
      </c>
      <c r="EL7" s="655">
        <v>0.14360584895128994</v>
      </c>
      <c r="EM7" s="655">
        <v>0.1438023745579376</v>
      </c>
      <c r="EN7" s="655">
        <v>0.14407249509700454</v>
      </c>
      <c r="EO7" s="655">
        <v>0.14436929259559284</v>
      </c>
      <c r="EP7" s="655">
        <v>0.14451605406277396</v>
      </c>
      <c r="EQ7" s="655">
        <v>0.14464595730684754</v>
      </c>
      <c r="ER7" s="655">
        <v>0.14486009758887658</v>
      </c>
      <c r="ES7" s="655">
        <v>0.14499543338969853</v>
      </c>
      <c r="ET7" s="655">
        <v>0.14506758841255624</v>
      </c>
      <c r="EU7" s="655">
        <v>0.14527047292759029</v>
      </c>
      <c r="EV7" s="655">
        <v>0.14557020707538848</v>
      </c>
      <c r="EW7" s="655">
        <v>0.14580817277254843</v>
      </c>
      <c r="EX7" s="655">
        <v>0.14616583715163731</v>
      </c>
      <c r="EY7" s="655">
        <v>0.14657857097958457</v>
      </c>
      <c r="EZ7" s="655">
        <v>0.14709392160649962</v>
      </c>
      <c r="FA7" s="655">
        <v>0.14757148227457523</v>
      </c>
      <c r="FB7" s="655">
        <v>0.1481731878597575</v>
      </c>
      <c r="FC7" s="655">
        <v>0.14872409004627016</v>
      </c>
      <c r="FD7" s="655">
        <v>0.14909336617714414</v>
      </c>
      <c r="FE7" s="655">
        <v>0.14931250994002243</v>
      </c>
    </row>
    <row r="8" spans="1:161" s="653" customFormat="1">
      <c r="C8" s="680"/>
      <c r="D8" s="680"/>
      <c r="E8" s="680"/>
      <c r="F8" s="680"/>
      <c r="G8" s="680"/>
      <c r="H8" s="680"/>
      <c r="I8" s="680"/>
      <c r="J8" s="680"/>
      <c r="K8" s="680"/>
      <c r="L8" s="680"/>
      <c r="M8" s="680"/>
      <c r="N8" s="680"/>
      <c r="O8" s="680"/>
      <c r="P8" s="680"/>
      <c r="Q8" s="680"/>
      <c r="R8" s="680"/>
      <c r="S8" s="680"/>
      <c r="T8" s="680"/>
      <c r="U8" s="680"/>
      <c r="V8" s="680"/>
      <c r="W8" s="680"/>
      <c r="X8" s="680"/>
      <c r="Y8" s="680"/>
      <c r="Z8" s="680"/>
      <c r="AA8" s="680"/>
      <c r="AB8" s="680"/>
      <c r="AC8" s="680"/>
      <c r="AD8" s="680"/>
      <c r="AE8" s="680"/>
      <c r="AF8" s="680"/>
      <c r="AG8" s="680"/>
      <c r="AH8" s="680"/>
      <c r="AI8" s="680"/>
      <c r="AJ8" s="680"/>
      <c r="AK8" s="680"/>
      <c r="AL8" s="680"/>
      <c r="AM8" s="680"/>
      <c r="AN8" s="680"/>
      <c r="AO8" s="680"/>
      <c r="AP8" s="680"/>
      <c r="AQ8" s="680"/>
      <c r="AR8" s="680"/>
      <c r="AS8" s="680"/>
      <c r="AT8" s="680"/>
      <c r="AU8" s="680"/>
      <c r="AV8" s="680"/>
      <c r="AW8" s="680"/>
      <c r="AX8" s="680"/>
      <c r="AY8" s="680"/>
      <c r="AZ8" s="680"/>
      <c r="BA8" s="680"/>
      <c r="BB8" s="680"/>
      <c r="BC8" s="680"/>
      <c r="BD8" s="680"/>
    </row>
    <row r="9" spans="1:161">
      <c r="C9" s="647"/>
      <c r="J9" s="649"/>
      <c r="K9" s="649"/>
    </row>
    <row r="10" spans="1:161">
      <c r="C10" s="647"/>
      <c r="G10" s="648"/>
      <c r="H10" s="648"/>
      <c r="J10" s="648"/>
      <c r="K10" s="648"/>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c r="AK10" s="679"/>
      <c r="AL10" s="679"/>
      <c r="AM10" s="679"/>
      <c r="AN10" s="679"/>
      <c r="AO10" s="679"/>
      <c r="AP10" s="679"/>
      <c r="AQ10" s="679"/>
      <c r="AR10" s="679"/>
      <c r="AS10" s="679"/>
      <c r="AT10" s="679"/>
      <c r="AU10" s="679"/>
      <c r="AV10" s="679"/>
      <c r="AW10" s="679"/>
      <c r="AX10" s="679"/>
      <c r="AY10" s="679"/>
      <c r="AZ10" s="679"/>
      <c r="BA10" s="679"/>
      <c r="BB10" s="679"/>
      <c r="BC10" s="679"/>
      <c r="BD10" s="679"/>
    </row>
    <row r="11" spans="1:161">
      <c r="C11" s="647"/>
      <c r="F11" s="649"/>
      <c r="G11" s="648"/>
      <c r="H11" s="648"/>
      <c r="J11" s="648"/>
      <c r="K11" s="648"/>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79"/>
      <c r="AM11" s="679"/>
      <c r="AN11" s="679"/>
      <c r="AO11" s="679"/>
      <c r="AP11" s="679"/>
      <c r="AQ11" s="679"/>
      <c r="AR11" s="679"/>
      <c r="AS11" s="679"/>
      <c r="AT11" s="679"/>
      <c r="AU11" s="679"/>
      <c r="AV11" s="679"/>
      <c r="AW11" s="679"/>
      <c r="AX11" s="679"/>
      <c r="AY11" s="679"/>
      <c r="AZ11" s="679"/>
      <c r="BA11" s="679"/>
      <c r="BB11" s="679"/>
      <c r="BC11" s="679"/>
      <c r="BD11" s="679"/>
    </row>
    <row r="12" spans="1:161">
      <c r="C12" s="647"/>
      <c r="F12" s="649"/>
      <c r="J12" s="648"/>
      <c r="K12" s="648"/>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679"/>
      <c r="AW12" s="679"/>
      <c r="AX12" s="679"/>
      <c r="AY12" s="679"/>
      <c r="AZ12" s="679"/>
      <c r="BA12" s="679"/>
      <c r="BB12" s="679"/>
      <c r="BC12" s="679"/>
      <c r="BD12" s="679"/>
    </row>
    <row r="13" spans="1:161">
      <c r="C13" s="647"/>
    </row>
    <row r="14" spans="1:161">
      <c r="N14" s="649"/>
    </row>
    <row r="15" spans="1:161" ht="15.75">
      <c r="C15" s="675"/>
      <c r="D15" s="675"/>
      <c r="E15" s="675"/>
    </row>
    <row r="28" spans="2:2" ht="18" customHeight="1"/>
    <row r="32" spans="2:2">
      <c r="B32" s="646"/>
    </row>
    <row r="33" spans="2:2">
      <c r="B33" s="646"/>
    </row>
  </sheetData>
  <hyperlinks>
    <hyperlink ref="B3" location="SOMMAIRE!A1" display="Retour au sommaire"/>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M53"/>
  <sheetViews>
    <sheetView workbookViewId="0">
      <selection activeCell="B3" sqref="B3"/>
    </sheetView>
  </sheetViews>
  <sheetFormatPr baseColWidth="10" defaultColWidth="11.42578125" defaultRowHeight="15"/>
  <cols>
    <col min="1" max="1" width="11.42578125" style="475"/>
    <col min="2" max="2" width="40.140625" style="475" customWidth="1"/>
    <col min="3" max="53" width="6.85546875" style="476" customWidth="1"/>
    <col min="54" max="63" width="6.7109375" style="475" customWidth="1"/>
    <col min="64" max="16384" width="11.42578125" style="475"/>
  </cols>
  <sheetData>
    <row r="1" spans="1:65" s="424" customFormat="1" ht="15.75">
      <c r="A1" s="448" t="s">
        <v>576</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row>
    <row r="2" spans="1:65" s="424" customFormat="1" ht="15.75">
      <c r="B2" s="450"/>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row>
    <row r="3" spans="1:65" s="424" customFormat="1" ht="15.75" thickBot="1">
      <c r="B3" s="1722" t="s">
        <v>763</v>
      </c>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row>
    <row r="4" spans="1:65" s="452" customFormat="1" ht="27" thickBot="1">
      <c r="B4" s="477" t="s">
        <v>312</v>
      </c>
      <c r="C4" s="454">
        <v>1940</v>
      </c>
      <c r="D4" s="455">
        <v>1941</v>
      </c>
      <c r="E4" s="455">
        <v>1942</v>
      </c>
      <c r="F4" s="455">
        <v>1943</v>
      </c>
      <c r="G4" s="455">
        <v>1944</v>
      </c>
      <c r="H4" s="455">
        <v>1945</v>
      </c>
      <c r="I4" s="455">
        <v>1946</v>
      </c>
      <c r="J4" s="455">
        <v>1947</v>
      </c>
      <c r="K4" s="455">
        <v>1948</v>
      </c>
      <c r="L4" s="455">
        <v>1949</v>
      </c>
      <c r="M4" s="455">
        <v>1950</v>
      </c>
      <c r="N4" s="455">
        <v>1951</v>
      </c>
      <c r="O4" s="455">
        <v>1952</v>
      </c>
      <c r="P4" s="455">
        <v>1953</v>
      </c>
      <c r="Q4" s="455">
        <v>1954</v>
      </c>
      <c r="R4" s="455">
        <v>1955</v>
      </c>
      <c r="S4" s="455">
        <v>1956</v>
      </c>
      <c r="T4" s="455">
        <v>1957</v>
      </c>
      <c r="U4" s="455">
        <v>1958</v>
      </c>
      <c r="V4" s="455">
        <v>1959</v>
      </c>
      <c r="W4" s="455">
        <v>1960</v>
      </c>
      <c r="X4" s="455">
        <v>1961</v>
      </c>
      <c r="Y4" s="455">
        <v>1962</v>
      </c>
      <c r="Z4" s="455">
        <v>1963</v>
      </c>
      <c r="AA4" s="455">
        <v>1964</v>
      </c>
      <c r="AB4" s="455">
        <v>1965</v>
      </c>
      <c r="AC4" s="455">
        <v>1966</v>
      </c>
      <c r="AD4" s="455">
        <v>1967</v>
      </c>
      <c r="AE4" s="455">
        <v>1968</v>
      </c>
      <c r="AF4" s="455">
        <v>1969</v>
      </c>
      <c r="AG4" s="455">
        <v>1970</v>
      </c>
      <c r="AH4" s="455">
        <v>1971</v>
      </c>
      <c r="AI4" s="455">
        <v>1972</v>
      </c>
      <c r="AJ4" s="455">
        <v>1973</v>
      </c>
      <c r="AK4" s="455">
        <v>1974</v>
      </c>
      <c r="AL4" s="455">
        <v>1975</v>
      </c>
      <c r="AM4" s="455">
        <v>1976</v>
      </c>
      <c r="AN4" s="455">
        <v>1977</v>
      </c>
      <c r="AO4" s="455">
        <v>1978</v>
      </c>
      <c r="AP4" s="455">
        <v>1979</v>
      </c>
      <c r="AQ4" s="455">
        <v>1980</v>
      </c>
      <c r="AR4" s="455">
        <v>1981</v>
      </c>
      <c r="AS4" s="455">
        <v>1982</v>
      </c>
      <c r="AT4" s="455">
        <v>1983</v>
      </c>
      <c r="AU4" s="455">
        <v>1984</v>
      </c>
      <c r="AV4" s="455">
        <v>1985</v>
      </c>
      <c r="AW4" s="455">
        <v>1986</v>
      </c>
      <c r="AX4" s="455">
        <v>1987</v>
      </c>
      <c r="AY4" s="455">
        <v>1988</v>
      </c>
      <c r="AZ4" s="455">
        <v>1989</v>
      </c>
      <c r="BA4" s="455">
        <v>1990</v>
      </c>
      <c r="BB4" s="455">
        <v>1991</v>
      </c>
      <c r="BC4" s="455">
        <v>1992</v>
      </c>
      <c r="BD4" s="455">
        <v>1993</v>
      </c>
      <c r="BE4" s="455">
        <v>1994</v>
      </c>
      <c r="BF4" s="455">
        <v>1995</v>
      </c>
      <c r="BG4" s="455">
        <v>1996</v>
      </c>
      <c r="BH4" s="455">
        <v>1997</v>
      </c>
      <c r="BI4" s="455">
        <v>1998</v>
      </c>
      <c r="BJ4" s="455">
        <v>1999</v>
      </c>
      <c r="BK4" s="456">
        <v>2000</v>
      </c>
    </row>
    <row r="5" spans="1:65" s="452" customFormat="1">
      <c r="B5" s="457">
        <v>1.7999999999999999E-2</v>
      </c>
      <c r="C5" s="458">
        <v>0.74612745360388677</v>
      </c>
      <c r="D5" s="458">
        <v>0.74662803865843941</v>
      </c>
      <c r="E5" s="458">
        <v>0.74645190373269743</v>
      </c>
      <c r="F5" s="458">
        <v>0.74582687629620747</v>
      </c>
      <c r="G5" s="458">
        <v>0.74375824736707508</v>
      </c>
      <c r="H5" s="458">
        <v>0.73967501030886451</v>
      </c>
      <c r="I5" s="458">
        <v>0.73785930250351273</v>
      </c>
      <c r="J5" s="458">
        <v>0.73415494857549624</v>
      </c>
      <c r="K5" s="458">
        <v>0.73002145553556896</v>
      </c>
      <c r="L5" s="458">
        <v>0.72554352108369835</v>
      </c>
      <c r="M5" s="458">
        <v>0.72484482190732447</v>
      </c>
      <c r="N5" s="458">
        <v>0.72301680767631449</v>
      </c>
      <c r="O5" s="458">
        <v>0.72095508874276582</v>
      </c>
      <c r="P5" s="458">
        <v>0.71756981528635888</v>
      </c>
      <c r="Q5" s="458">
        <v>0.71368356425328816</v>
      </c>
      <c r="R5" s="458">
        <v>0.70912633927372903</v>
      </c>
      <c r="S5" s="458">
        <v>0.70414642168081576</v>
      </c>
      <c r="T5" s="458">
        <v>0.69880833562726208</v>
      </c>
      <c r="U5" s="458">
        <v>0.69398760714793795</v>
      </c>
      <c r="V5" s="458">
        <v>0.69781475763106271</v>
      </c>
      <c r="W5" s="458">
        <v>0.68291116454266609</v>
      </c>
      <c r="X5" s="458">
        <v>0.67499135165721391</v>
      </c>
      <c r="Y5" s="458">
        <v>0.67000640955282631</v>
      </c>
      <c r="Z5" s="458">
        <v>0.66325280337693204</v>
      </c>
      <c r="AA5" s="458">
        <v>0.66111461481360356</v>
      </c>
      <c r="AB5" s="458">
        <v>0.65270159241736758</v>
      </c>
      <c r="AC5" s="458">
        <v>0.64428151947183576</v>
      </c>
      <c r="AD5" s="458">
        <v>0.63536208017860141</v>
      </c>
      <c r="AE5" s="458">
        <v>0.63279182668054046</v>
      </c>
      <c r="AF5" s="458">
        <v>0.62564818752092233</v>
      </c>
      <c r="AG5" s="458">
        <v>0.61731598089940687</v>
      </c>
      <c r="AH5" s="458">
        <v>0.60932078111630095</v>
      </c>
      <c r="AI5" s="458">
        <v>0.60239779761446943</v>
      </c>
      <c r="AJ5" s="458">
        <v>0.60197383824473849</v>
      </c>
      <c r="AK5" s="458">
        <v>0.59528706282349708</v>
      </c>
      <c r="AL5" s="458">
        <v>0.5896156981876286</v>
      </c>
      <c r="AM5" s="458">
        <v>0.58489105883331005</v>
      </c>
      <c r="AN5" s="458">
        <v>0.58088765670884279</v>
      </c>
      <c r="AO5" s="458">
        <v>0.57661701522328968</v>
      </c>
      <c r="AP5" s="458">
        <v>0.57333433196366734</v>
      </c>
      <c r="AQ5" s="458">
        <v>0.57001390200163715</v>
      </c>
      <c r="AR5" s="458">
        <v>0.56701013874297157</v>
      </c>
      <c r="AS5" s="458">
        <v>0.56433516908368209</v>
      </c>
      <c r="AT5" s="458">
        <v>0.56194130200453274</v>
      </c>
      <c r="AU5" s="458">
        <v>0.55931875990848301</v>
      </c>
      <c r="AV5" s="458">
        <v>0.55673208147369646</v>
      </c>
      <c r="AW5" s="458">
        <v>0.55463448012230798</v>
      </c>
      <c r="AX5" s="458">
        <v>0.55245844480803563</v>
      </c>
      <c r="AY5" s="458">
        <v>0.55062351261660958</v>
      </c>
      <c r="AZ5" s="458">
        <v>0.54864886034638538</v>
      </c>
      <c r="BA5" s="458">
        <v>0.54703634770726373</v>
      </c>
      <c r="BB5" s="458">
        <v>0.54518159815667122</v>
      </c>
      <c r="BC5" s="458">
        <v>0.54368424634969403</v>
      </c>
      <c r="BD5" s="458">
        <v>0.54193054480236147</v>
      </c>
      <c r="BE5" s="458">
        <v>0.54100195231861703</v>
      </c>
      <c r="BF5" s="458">
        <v>0.53932382826121883</v>
      </c>
      <c r="BG5" s="458">
        <v>0.53794622463573005</v>
      </c>
      <c r="BH5" s="458">
        <v>0.53669858293599448</v>
      </c>
      <c r="BI5" s="458">
        <v>0.53514034314750036</v>
      </c>
      <c r="BJ5" s="458">
        <v>0.5341507146374187</v>
      </c>
      <c r="BK5" s="458">
        <v>0.53321271537885218</v>
      </c>
      <c r="BM5" s="462"/>
    </row>
    <row r="6" spans="1:65" s="452" customFormat="1">
      <c r="B6" s="457">
        <v>1.4999999999999999E-2</v>
      </c>
      <c r="C6" s="459">
        <v>0.74612684922862271</v>
      </c>
      <c r="D6" s="459">
        <v>0.74663942789834759</v>
      </c>
      <c r="E6" s="459">
        <v>0.74649387417683022</v>
      </c>
      <c r="F6" s="459">
        <v>0.74592386089469853</v>
      </c>
      <c r="G6" s="459">
        <v>0.74395272963090475</v>
      </c>
      <c r="H6" s="459">
        <v>0.74001086570038999</v>
      </c>
      <c r="I6" s="459">
        <v>0.73839174013852615</v>
      </c>
      <c r="J6" s="459">
        <v>0.73493843324112962</v>
      </c>
      <c r="K6" s="459">
        <v>0.73110928714984624</v>
      </c>
      <c r="L6" s="459">
        <v>0.72696142466238889</v>
      </c>
      <c r="M6" s="459">
        <v>0.72667851596218802</v>
      </c>
      <c r="N6" s="459">
        <v>0.72528836320684265</v>
      </c>
      <c r="O6" s="459">
        <v>0.72374891698731492</v>
      </c>
      <c r="P6" s="459">
        <v>0.72093704135678138</v>
      </c>
      <c r="Q6" s="459">
        <v>0.71770730784848946</v>
      </c>
      <c r="R6" s="459">
        <v>0.71382933439712537</v>
      </c>
      <c r="S6" s="459">
        <v>0.70961375513935587</v>
      </c>
      <c r="T6" s="459">
        <v>0.70508994976847728</v>
      </c>
      <c r="U6" s="459">
        <v>0.70114260160048825</v>
      </c>
      <c r="V6" s="459">
        <v>0.70606203716269966</v>
      </c>
      <c r="W6" s="459">
        <v>0.69197132286197582</v>
      </c>
      <c r="X6" s="459">
        <v>0.68512581698197395</v>
      </c>
      <c r="Y6" s="459">
        <v>0.68134278967211748</v>
      </c>
      <c r="Z6" s="459">
        <v>0.6758315945760186</v>
      </c>
      <c r="AA6" s="459">
        <v>0.67528508068687765</v>
      </c>
      <c r="AB6" s="459">
        <v>0.66808503398136876</v>
      </c>
      <c r="AC6" s="459">
        <v>0.66091066997555747</v>
      </c>
      <c r="AD6" s="459">
        <v>0.65354442823509962</v>
      </c>
      <c r="AE6" s="459">
        <v>0.6524771230320221</v>
      </c>
      <c r="AF6" s="459">
        <v>0.64648146133870432</v>
      </c>
      <c r="AG6" s="459">
        <v>0.63942110008764486</v>
      </c>
      <c r="AH6" s="459">
        <v>0.63267723688127941</v>
      </c>
      <c r="AI6" s="459">
        <v>0.62671374993915185</v>
      </c>
      <c r="AJ6" s="459">
        <v>0.62706568776537908</v>
      </c>
      <c r="AK6" s="459">
        <v>0.62122366249155181</v>
      </c>
      <c r="AL6" s="459">
        <v>0.6164275048289134</v>
      </c>
      <c r="AM6" s="459">
        <v>0.61223748115871623</v>
      </c>
      <c r="AN6" s="459">
        <v>0.60891165365228406</v>
      </c>
      <c r="AO6" s="459">
        <v>0.60537851333512693</v>
      </c>
      <c r="AP6" s="459">
        <v>0.60263068390840824</v>
      </c>
      <c r="AQ6" s="459">
        <v>0.59984385167465482</v>
      </c>
      <c r="AR6" s="459">
        <v>0.59723785615704417</v>
      </c>
      <c r="AS6" s="459">
        <v>0.59496166157666741</v>
      </c>
      <c r="AT6" s="459">
        <v>0.59285526690936974</v>
      </c>
      <c r="AU6" s="459">
        <v>0.59046836067393427</v>
      </c>
      <c r="AV6" s="459">
        <v>0.58825757641276455</v>
      </c>
      <c r="AW6" s="459">
        <v>0.58633051479521681</v>
      </c>
      <c r="AX6" s="459">
        <v>0.58429489873498053</v>
      </c>
      <c r="AY6" s="459">
        <v>0.58263085628908262</v>
      </c>
      <c r="AZ6" s="459">
        <v>0.5808065576437913</v>
      </c>
      <c r="BA6" s="459">
        <v>0.57925724248162402</v>
      </c>
      <c r="BB6" s="459">
        <v>0.57742939017088535</v>
      </c>
      <c r="BC6" s="459">
        <v>0.57598053136032823</v>
      </c>
      <c r="BD6" s="459">
        <v>0.5742635723719316</v>
      </c>
      <c r="BE6" s="459">
        <v>0.57320316439188068</v>
      </c>
      <c r="BF6" s="459">
        <v>0.57155004980565405</v>
      </c>
      <c r="BG6" s="459">
        <v>0.57022003601920268</v>
      </c>
      <c r="BH6" s="459">
        <v>0.5689835091144646</v>
      </c>
      <c r="BI6" s="459">
        <v>0.56750378999878748</v>
      </c>
      <c r="BJ6" s="459">
        <v>0.56647134124532583</v>
      </c>
      <c r="BK6" s="459">
        <v>0.56552889576731369</v>
      </c>
    </row>
    <row r="7" spans="1:65" s="452" customFormat="1">
      <c r="B7" s="457">
        <v>1.2999999999999999E-2</v>
      </c>
      <c r="C7" s="459">
        <v>0.74612663873938267</v>
      </c>
      <c r="D7" s="459">
        <v>0.74664873027628609</v>
      </c>
      <c r="E7" s="459">
        <v>0.74652536407860093</v>
      </c>
      <c r="F7" s="459">
        <v>0.74599554255107547</v>
      </c>
      <c r="G7" s="459">
        <v>0.74409222450552515</v>
      </c>
      <c r="H7" s="459">
        <v>0.74024651906944516</v>
      </c>
      <c r="I7" s="459">
        <v>0.73876410796742664</v>
      </c>
      <c r="J7" s="459">
        <v>0.73548165265928001</v>
      </c>
      <c r="K7" s="459">
        <v>0.73186115116774608</v>
      </c>
      <c r="L7" s="459">
        <v>0.72793885137557479</v>
      </c>
      <c r="M7" s="459">
        <v>0.72794172807471025</v>
      </c>
      <c r="N7" s="459">
        <v>0.72685150268170928</v>
      </c>
      <c r="O7" s="459">
        <v>0.7256703778050807</v>
      </c>
      <c r="P7" s="459">
        <v>0.72325002469006616</v>
      </c>
      <c r="Q7" s="459">
        <v>0.72047326646555432</v>
      </c>
      <c r="R7" s="459">
        <v>0.7170623376783738</v>
      </c>
      <c r="S7" s="459">
        <v>0.71337737875116536</v>
      </c>
      <c r="T7" s="459">
        <v>0.70942078822982735</v>
      </c>
      <c r="U7" s="459">
        <v>0.70607927194586961</v>
      </c>
      <c r="V7" s="459">
        <v>0.71175999449740168</v>
      </c>
      <c r="W7" s="459">
        <v>0.69823775420043166</v>
      </c>
      <c r="X7" s="459">
        <v>0.6921442247323053</v>
      </c>
      <c r="Y7" s="459">
        <v>0.68920267040865857</v>
      </c>
      <c r="Z7" s="459">
        <v>0.68456661371005734</v>
      </c>
      <c r="AA7" s="459">
        <v>0.68513960293231346</v>
      </c>
      <c r="AB7" s="459">
        <v>0.67880220442903083</v>
      </c>
      <c r="AC7" s="459">
        <v>0.67250550690449751</v>
      </c>
      <c r="AD7" s="459">
        <v>0.6662461174723614</v>
      </c>
      <c r="AE7" s="459">
        <v>0.66621943872420164</v>
      </c>
      <c r="AF7" s="459">
        <v>0.66099622302722605</v>
      </c>
      <c r="AG7" s="459">
        <v>0.65504056370343378</v>
      </c>
      <c r="AH7" s="459">
        <v>0.64913924585113025</v>
      </c>
      <c r="AI7" s="459">
        <v>0.64379634454086432</v>
      </c>
      <c r="AJ7" s="459">
        <v>0.64481363242135548</v>
      </c>
      <c r="AK7" s="459">
        <v>0.63959781750028144</v>
      </c>
      <c r="AL7" s="459">
        <v>0.63527732652856916</v>
      </c>
      <c r="AM7" s="459">
        <v>0.63175500681413066</v>
      </c>
      <c r="AN7" s="459">
        <v>0.62883071294483062</v>
      </c>
      <c r="AO7" s="459">
        <v>0.62569652583491064</v>
      </c>
      <c r="AP7" s="459">
        <v>0.62341424340338747</v>
      </c>
      <c r="AQ7" s="459">
        <v>0.62097920389996819</v>
      </c>
      <c r="AR7" s="459">
        <v>0.61871621075962935</v>
      </c>
      <c r="AS7" s="459">
        <v>0.61672872660761824</v>
      </c>
      <c r="AT7" s="459">
        <v>0.61489016747683822</v>
      </c>
      <c r="AU7" s="459">
        <v>0.61280577313666906</v>
      </c>
      <c r="AV7" s="459">
        <v>0.61069586438408074</v>
      </c>
      <c r="AW7" s="459">
        <v>0.60898457267179296</v>
      </c>
      <c r="AX7" s="459">
        <v>0.60709536380711082</v>
      </c>
      <c r="AY7" s="459">
        <v>0.60556615765526278</v>
      </c>
      <c r="AZ7" s="459">
        <v>0.60371211971874528</v>
      </c>
      <c r="BA7" s="459">
        <v>0.60224768110539373</v>
      </c>
      <c r="BB7" s="459">
        <v>0.60044932416407815</v>
      </c>
      <c r="BC7" s="459">
        <v>0.59904069054618625</v>
      </c>
      <c r="BD7" s="459">
        <v>0.59729337848379416</v>
      </c>
      <c r="BE7" s="459">
        <v>0.59624403190485464</v>
      </c>
      <c r="BF7" s="459">
        <v>0.59462351945406233</v>
      </c>
      <c r="BG7" s="459">
        <v>0.59324020911845221</v>
      </c>
      <c r="BH7" s="459">
        <v>0.59207867936094682</v>
      </c>
      <c r="BI7" s="459">
        <v>0.59062519727211982</v>
      </c>
      <c r="BJ7" s="459">
        <v>0.58952158778837949</v>
      </c>
      <c r="BK7" s="459">
        <v>0.58864792066283345</v>
      </c>
    </row>
    <row r="8" spans="1:65" s="452" customFormat="1" ht="15.75" thickBot="1">
      <c r="B8" s="460">
        <v>0.01</v>
      </c>
      <c r="C8" s="461">
        <v>0.74612816319110919</v>
      </c>
      <c r="D8" s="461">
        <v>0.74666015237273631</v>
      </c>
      <c r="E8" s="461">
        <v>0.74656976629569827</v>
      </c>
      <c r="F8" s="461">
        <v>0.74609747045122388</v>
      </c>
      <c r="G8" s="461">
        <v>0.74429409959606208</v>
      </c>
      <c r="H8" s="461">
        <v>0.74059585919028048</v>
      </c>
      <c r="I8" s="461">
        <v>0.73931655507550731</v>
      </c>
      <c r="J8" s="461">
        <v>0.73629557385931554</v>
      </c>
      <c r="K8" s="461">
        <v>0.73299112987341908</v>
      </c>
      <c r="L8" s="461">
        <v>0.72941475203623152</v>
      </c>
      <c r="M8" s="461">
        <v>0.72985475448727166</v>
      </c>
      <c r="N8" s="461">
        <v>0.72922919054276325</v>
      </c>
      <c r="O8" s="461">
        <v>0.72860041302372502</v>
      </c>
      <c r="P8" s="461">
        <v>0.72679088765382216</v>
      </c>
      <c r="Q8" s="461">
        <v>0.72471952154108132</v>
      </c>
      <c r="R8" s="461">
        <v>0.72203764897333134</v>
      </c>
      <c r="S8" s="461">
        <v>0.71918337061638382</v>
      </c>
      <c r="T8" s="461">
        <v>0.71611397656862807</v>
      </c>
      <c r="U8" s="461">
        <v>0.7137272970993479</v>
      </c>
      <c r="V8" s="461">
        <v>0.72060711676296274</v>
      </c>
      <c r="W8" s="461">
        <v>0.70799021549539221</v>
      </c>
      <c r="X8" s="461">
        <v>0.70309124629080122</v>
      </c>
      <c r="Y8" s="461">
        <v>0.70148807516115752</v>
      </c>
      <c r="Z8" s="461">
        <v>0.69824662200761189</v>
      </c>
      <c r="AA8" s="461">
        <v>0.70060379399824235</v>
      </c>
      <c r="AB8" s="461">
        <v>0.69564471734216948</v>
      </c>
      <c r="AC8" s="461">
        <v>0.69075355553146367</v>
      </c>
      <c r="AD8" s="461">
        <v>0.68627305375194803</v>
      </c>
      <c r="AE8" s="461">
        <v>0.68782789848066772</v>
      </c>
      <c r="AF8" s="461">
        <v>0.68412742682550642</v>
      </c>
      <c r="AG8" s="461">
        <v>0.67982405468213536</v>
      </c>
      <c r="AH8" s="461">
        <v>0.67509989925416114</v>
      </c>
      <c r="AI8" s="461">
        <v>0.67092156910662493</v>
      </c>
      <c r="AJ8" s="461">
        <v>0.67316104992838521</v>
      </c>
      <c r="AK8" s="461">
        <v>0.66869494728102263</v>
      </c>
      <c r="AL8" s="461">
        <v>0.66559958478515657</v>
      </c>
      <c r="AM8" s="461">
        <v>0.66290253568171176</v>
      </c>
      <c r="AN8" s="461">
        <v>0.66064726552524033</v>
      </c>
      <c r="AO8" s="461">
        <v>0.65853929665348043</v>
      </c>
      <c r="AP8" s="461">
        <v>0.65690390823760636</v>
      </c>
      <c r="AQ8" s="461">
        <v>0.65525041953738039</v>
      </c>
      <c r="AR8" s="461">
        <v>0.65332070550841537</v>
      </c>
      <c r="AS8" s="461">
        <v>0.65205052094432625</v>
      </c>
      <c r="AT8" s="461">
        <v>0.65063377863065008</v>
      </c>
      <c r="AU8" s="461">
        <v>0.64891545735994083</v>
      </c>
      <c r="AV8" s="461">
        <v>0.64730923126524542</v>
      </c>
      <c r="AW8" s="461">
        <v>0.64584505881318888</v>
      </c>
      <c r="AX8" s="461">
        <v>0.64413977005221312</v>
      </c>
      <c r="AY8" s="461">
        <v>0.64281350975767182</v>
      </c>
      <c r="AZ8" s="461">
        <v>0.64109678313230833</v>
      </c>
      <c r="BA8" s="461">
        <v>0.63976886977233938</v>
      </c>
      <c r="BB8" s="461">
        <v>0.63816691111857016</v>
      </c>
      <c r="BC8" s="461">
        <v>0.63671741918052738</v>
      </c>
      <c r="BD8" s="461">
        <v>0.634990353655567</v>
      </c>
      <c r="BE8" s="461">
        <v>0.6338497276696472</v>
      </c>
      <c r="BF8" s="461">
        <v>0.63232829349189401</v>
      </c>
      <c r="BG8" s="461">
        <v>0.6309258194507571</v>
      </c>
      <c r="BH8" s="461">
        <v>0.62969199145963972</v>
      </c>
      <c r="BI8" s="461">
        <v>0.62833846908241231</v>
      </c>
      <c r="BJ8" s="461">
        <v>0.62733279483998106</v>
      </c>
      <c r="BK8" s="461">
        <v>0.62639137601543426</v>
      </c>
    </row>
    <row r="9" spans="1:65" s="452" customFormat="1">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5"/>
      <c r="BK9" s="462"/>
    </row>
    <row r="10" spans="1:65" s="424" customFormat="1">
      <c r="B10" s="466"/>
    </row>
    <row r="11" spans="1:65" s="424" customFormat="1">
      <c r="B11" s="466"/>
    </row>
    <row r="12" spans="1:65" s="424" customFormat="1">
      <c r="B12" s="466"/>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49"/>
      <c r="AW12" s="449"/>
      <c r="AX12" s="449"/>
      <c r="AY12" s="449"/>
      <c r="AZ12" s="449"/>
      <c r="BA12" s="449"/>
    </row>
    <row r="13" spans="1:65" s="424" customFormat="1">
      <c r="B13" s="466"/>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row>
    <row r="14" spans="1:65" s="478" customFormat="1" ht="55.5" customHeight="1">
      <c r="J14" s="1874" t="s">
        <v>312</v>
      </c>
      <c r="K14" s="1874"/>
      <c r="L14" s="1874"/>
      <c r="M14" s="1874"/>
      <c r="N14" s="1874"/>
      <c r="O14" s="1874"/>
      <c r="P14" s="479"/>
      <c r="Q14" s="1874" t="s">
        <v>313</v>
      </c>
      <c r="R14" s="1874"/>
      <c r="S14" s="1874"/>
      <c r="T14" s="1874"/>
      <c r="U14" s="1874"/>
      <c r="V14" s="1874"/>
      <c r="W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row>
    <row r="15" spans="1:65" s="424" customFormat="1">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49"/>
      <c r="AM15" s="449"/>
      <c r="AN15" s="449"/>
      <c r="AO15" s="449"/>
      <c r="AP15" s="449"/>
      <c r="AQ15" s="449"/>
      <c r="AR15" s="449"/>
      <c r="AS15" s="449"/>
      <c r="AT15" s="449"/>
      <c r="AU15" s="449"/>
      <c r="AV15" s="449"/>
      <c r="AW15" s="449"/>
      <c r="AX15" s="449"/>
      <c r="AY15" s="449"/>
      <c r="AZ15" s="449"/>
      <c r="BA15" s="449"/>
    </row>
    <row r="16" spans="1:65" s="424" customFormat="1">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row>
    <row r="17" spans="2:63" s="424" customFormat="1">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c r="AK17" s="449"/>
      <c r="AL17" s="449"/>
      <c r="AM17" s="449"/>
      <c r="AN17" s="449"/>
      <c r="AO17" s="449"/>
      <c r="AP17" s="449"/>
      <c r="AQ17" s="449"/>
      <c r="AR17" s="449"/>
      <c r="AS17" s="449"/>
      <c r="AT17" s="449"/>
      <c r="AU17" s="449"/>
      <c r="AV17" s="449"/>
      <c r="AW17" s="449"/>
      <c r="AX17" s="449"/>
      <c r="AY17" s="449"/>
      <c r="AZ17" s="449"/>
      <c r="BA17" s="449"/>
    </row>
    <row r="18" spans="2:63" s="424" customFormat="1">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row>
    <row r="19" spans="2:63" s="424" customFormat="1">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row>
    <row r="20" spans="2:63" s="424" customFormat="1">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49"/>
      <c r="AW20" s="449"/>
      <c r="AX20" s="449"/>
      <c r="AY20" s="449"/>
      <c r="AZ20" s="449"/>
      <c r="BA20" s="449"/>
    </row>
    <row r="21" spans="2:63" s="424" customFormat="1">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449"/>
      <c r="AR21" s="449"/>
      <c r="AS21" s="449"/>
      <c r="AT21" s="449"/>
      <c r="AU21" s="449"/>
      <c r="AV21" s="449"/>
      <c r="AW21" s="449"/>
      <c r="AX21" s="449"/>
      <c r="AY21" s="449"/>
      <c r="AZ21" s="449"/>
      <c r="BA21" s="449"/>
    </row>
    <row r="22" spans="2:63" s="424" customFormat="1">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49"/>
      <c r="AW22" s="449"/>
      <c r="AX22" s="449"/>
      <c r="AY22" s="449"/>
      <c r="AZ22" s="449"/>
      <c r="BA22" s="449"/>
    </row>
    <row r="23" spans="2:63" s="424" customFormat="1">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49"/>
      <c r="AZ23" s="449"/>
      <c r="BA23" s="449"/>
    </row>
    <row r="24" spans="2:63" s="424" customFormat="1">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49"/>
      <c r="AP24" s="449"/>
      <c r="AQ24" s="449"/>
      <c r="AR24" s="449"/>
      <c r="AS24" s="449"/>
      <c r="AT24" s="449"/>
      <c r="AU24" s="449"/>
      <c r="AV24" s="449"/>
      <c r="AW24" s="449"/>
      <c r="AX24" s="449"/>
      <c r="AY24" s="449"/>
      <c r="AZ24" s="449"/>
      <c r="BA24" s="449"/>
    </row>
    <row r="25" spans="2:63" s="424" customFormat="1">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M25" s="449"/>
      <c r="AN25" s="449"/>
      <c r="AO25" s="449"/>
      <c r="AP25" s="449"/>
      <c r="AQ25" s="449"/>
      <c r="AR25" s="449"/>
      <c r="AS25" s="449"/>
      <c r="AT25" s="449"/>
      <c r="AU25" s="449"/>
      <c r="AV25" s="449"/>
      <c r="AW25" s="449"/>
      <c r="AX25" s="449"/>
      <c r="AY25" s="449"/>
      <c r="AZ25" s="449"/>
      <c r="BA25" s="449"/>
    </row>
    <row r="26" spans="2:63" s="424" customFormat="1">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49"/>
      <c r="AP26" s="449"/>
      <c r="AQ26" s="449"/>
      <c r="AR26" s="449"/>
      <c r="AS26" s="449"/>
      <c r="AT26" s="449"/>
      <c r="AU26" s="449"/>
      <c r="AV26" s="449"/>
      <c r="AW26" s="449"/>
      <c r="AX26" s="449"/>
      <c r="AY26" s="449"/>
      <c r="AZ26" s="449"/>
      <c r="BA26" s="449"/>
    </row>
    <row r="27" spans="2:63" s="424" customFormat="1">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49"/>
      <c r="AW27" s="449"/>
      <c r="AX27" s="449"/>
      <c r="AY27" s="449"/>
      <c r="AZ27" s="449"/>
      <c r="BA27" s="449"/>
    </row>
    <row r="28" spans="2:63" s="424" customFormat="1">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49"/>
      <c r="AW28" s="449"/>
      <c r="AX28" s="449"/>
      <c r="AY28" s="449"/>
      <c r="AZ28" s="449"/>
      <c r="BA28" s="449"/>
    </row>
    <row r="29" spans="2:63" s="424" customFormat="1" ht="15.75">
      <c r="B29" s="469" t="s">
        <v>314</v>
      </c>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49"/>
      <c r="AZ29" s="449"/>
      <c r="BA29" s="449"/>
    </row>
    <row r="30" spans="2:63" s="424" customFormat="1" ht="15.75" thickBot="1">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49"/>
      <c r="AM30" s="449"/>
      <c r="AN30" s="449"/>
      <c r="AO30" s="449"/>
      <c r="AP30" s="449"/>
      <c r="AQ30" s="449"/>
      <c r="AR30" s="449"/>
      <c r="AS30" s="449"/>
      <c r="AT30" s="449"/>
      <c r="AU30" s="449"/>
      <c r="AV30" s="449"/>
      <c r="AW30" s="449"/>
      <c r="AX30" s="449"/>
      <c r="AY30" s="449"/>
      <c r="AZ30" s="449"/>
      <c r="BA30" s="449"/>
    </row>
    <row r="31" spans="2:63" s="424" customFormat="1" ht="15.75" thickBot="1">
      <c r="B31" s="470" t="s">
        <v>107</v>
      </c>
      <c r="C31" s="454">
        <v>1940</v>
      </c>
      <c r="D31" s="455">
        <v>1941</v>
      </c>
      <c r="E31" s="455">
        <v>1942</v>
      </c>
      <c r="F31" s="455">
        <v>1943</v>
      </c>
      <c r="G31" s="455">
        <v>1944</v>
      </c>
      <c r="H31" s="455">
        <v>1945</v>
      </c>
      <c r="I31" s="455">
        <v>1946</v>
      </c>
      <c r="J31" s="455">
        <v>1947</v>
      </c>
      <c r="K31" s="455">
        <v>1948</v>
      </c>
      <c r="L31" s="455">
        <v>1949</v>
      </c>
      <c r="M31" s="455">
        <v>1950</v>
      </c>
      <c r="N31" s="455">
        <v>1951</v>
      </c>
      <c r="O31" s="455">
        <v>1952</v>
      </c>
      <c r="P31" s="455">
        <v>1953</v>
      </c>
      <c r="Q31" s="455">
        <v>1954</v>
      </c>
      <c r="R31" s="455">
        <v>1955</v>
      </c>
      <c r="S31" s="455">
        <v>1956</v>
      </c>
      <c r="T31" s="455">
        <v>1957</v>
      </c>
      <c r="U31" s="455">
        <v>1958</v>
      </c>
      <c r="V31" s="455">
        <v>1959</v>
      </c>
      <c r="W31" s="455">
        <v>1960</v>
      </c>
      <c r="X31" s="455">
        <v>1961</v>
      </c>
      <c r="Y31" s="455">
        <v>1962</v>
      </c>
      <c r="Z31" s="455">
        <v>1963</v>
      </c>
      <c r="AA31" s="455">
        <v>1964</v>
      </c>
      <c r="AB31" s="455">
        <v>1965</v>
      </c>
      <c r="AC31" s="455">
        <v>1966</v>
      </c>
      <c r="AD31" s="455">
        <v>1967</v>
      </c>
      <c r="AE31" s="455">
        <v>1968</v>
      </c>
      <c r="AF31" s="455">
        <v>1969</v>
      </c>
      <c r="AG31" s="455">
        <v>1970</v>
      </c>
      <c r="AH31" s="455">
        <v>1971</v>
      </c>
      <c r="AI31" s="455">
        <v>1972</v>
      </c>
      <c r="AJ31" s="455">
        <v>1973</v>
      </c>
      <c r="AK31" s="455">
        <v>1974</v>
      </c>
      <c r="AL31" s="455">
        <v>1975</v>
      </c>
      <c r="AM31" s="455">
        <v>1976</v>
      </c>
      <c r="AN31" s="455">
        <v>1977</v>
      </c>
      <c r="AO31" s="455">
        <v>1978</v>
      </c>
      <c r="AP31" s="455">
        <v>1979</v>
      </c>
      <c r="AQ31" s="455">
        <v>1980</v>
      </c>
      <c r="AR31" s="455">
        <v>1981</v>
      </c>
      <c r="AS31" s="455">
        <v>1982</v>
      </c>
      <c r="AT31" s="455">
        <v>1983</v>
      </c>
      <c r="AU31" s="455">
        <v>1984</v>
      </c>
      <c r="AV31" s="455">
        <v>1985</v>
      </c>
      <c r="AW31" s="455">
        <v>1986</v>
      </c>
      <c r="AX31" s="455">
        <v>1987</v>
      </c>
      <c r="AY31" s="455">
        <v>1988</v>
      </c>
      <c r="AZ31" s="455">
        <v>1989</v>
      </c>
      <c r="BA31" s="455">
        <v>1990</v>
      </c>
      <c r="BB31" s="455">
        <v>1991</v>
      </c>
      <c r="BC31" s="455">
        <v>1992</v>
      </c>
      <c r="BD31" s="455">
        <v>1993</v>
      </c>
      <c r="BE31" s="455">
        <v>1994</v>
      </c>
      <c r="BF31" s="455">
        <v>1995</v>
      </c>
      <c r="BG31" s="455">
        <v>1996</v>
      </c>
      <c r="BH31" s="455">
        <v>1997</v>
      </c>
      <c r="BI31" s="455">
        <v>1998</v>
      </c>
      <c r="BJ31" s="455">
        <v>1999</v>
      </c>
      <c r="BK31" s="456">
        <v>2000</v>
      </c>
    </row>
    <row r="32" spans="2:63" s="424" customFormat="1">
      <c r="B32" s="457">
        <v>1.7999999999999999E-2</v>
      </c>
      <c r="C32" s="458">
        <v>0.52551132892225239</v>
      </c>
      <c r="D32" s="458">
        <v>0.52490100538753193</v>
      </c>
      <c r="E32" s="458">
        <v>0.52378883374751328</v>
      </c>
      <c r="F32" s="458">
        <v>0.52251315298148637</v>
      </c>
      <c r="G32" s="458">
        <v>0.52044822363479049</v>
      </c>
      <c r="H32" s="458">
        <v>0.51737101772003424</v>
      </c>
      <c r="I32" s="458">
        <v>0.51654592801371679</v>
      </c>
      <c r="J32" s="458">
        <v>0.5140688897042599</v>
      </c>
      <c r="K32" s="458">
        <v>0.51131989133818934</v>
      </c>
      <c r="L32" s="458">
        <v>0.50819094039055379</v>
      </c>
      <c r="M32" s="458">
        <v>0.50912000862533369</v>
      </c>
      <c r="N32" s="458">
        <v>0.50897601341924525</v>
      </c>
      <c r="O32" s="458">
        <v>0.50887543469010321</v>
      </c>
      <c r="P32" s="458">
        <v>0.50770663841189512</v>
      </c>
      <c r="Q32" s="458">
        <v>0.50617155222366428</v>
      </c>
      <c r="R32" s="458">
        <v>0.50381582796042712</v>
      </c>
      <c r="S32" s="458">
        <v>0.50097738615087917</v>
      </c>
      <c r="T32" s="458">
        <v>0.49788994562649275</v>
      </c>
      <c r="U32" s="458">
        <v>0.49540086099243485</v>
      </c>
      <c r="V32" s="458">
        <v>0.50386322707710574</v>
      </c>
      <c r="W32" s="458">
        <v>0.49125530805865808</v>
      </c>
      <c r="X32" s="458">
        <v>0.48510635586464496</v>
      </c>
      <c r="Y32" s="458">
        <v>0.48182945912016328</v>
      </c>
      <c r="Z32" s="458">
        <v>0.47728281545205892</v>
      </c>
      <c r="AA32" s="458">
        <v>0.47662734967637804</v>
      </c>
      <c r="AB32" s="458">
        <v>0.47121090739536708</v>
      </c>
      <c r="AC32" s="458">
        <v>0.46575328281366879</v>
      </c>
      <c r="AD32" s="458">
        <v>0.45783034959367563</v>
      </c>
      <c r="AE32" s="458">
        <v>0.45703284008208539</v>
      </c>
      <c r="AF32" s="458">
        <v>0.45232401905013292</v>
      </c>
      <c r="AG32" s="458">
        <v>0.44499815115678409</v>
      </c>
      <c r="AH32" s="458">
        <v>0.43904116317595177</v>
      </c>
      <c r="AI32" s="458">
        <v>0.43479912663075598</v>
      </c>
      <c r="AJ32" s="458">
        <v>0.43624706408031955</v>
      </c>
      <c r="AK32" s="458">
        <v>0.43214133805276339</v>
      </c>
      <c r="AL32" s="458">
        <v>0.42776270257573984</v>
      </c>
      <c r="AM32" s="458">
        <v>0.42500224626495686</v>
      </c>
      <c r="AN32" s="458">
        <v>0.42283143788941946</v>
      </c>
      <c r="AO32" s="458">
        <v>0.41963557004790247</v>
      </c>
      <c r="AP32" s="458">
        <v>0.41795604777927026</v>
      </c>
      <c r="AQ32" s="458">
        <v>0.41617493566256497</v>
      </c>
      <c r="AR32" s="458">
        <v>0.41459940960223068</v>
      </c>
      <c r="AS32" s="458">
        <v>0.41338836384052108</v>
      </c>
      <c r="AT32" s="458">
        <v>0.41235885927888288</v>
      </c>
      <c r="AU32" s="458">
        <v>0.41111488055045881</v>
      </c>
      <c r="AV32" s="458">
        <v>0.40985828380172928</v>
      </c>
      <c r="AW32" s="458">
        <v>0.40897006500719435</v>
      </c>
      <c r="AX32" s="458">
        <v>0.40797092624979764</v>
      </c>
      <c r="AY32" s="458">
        <v>0.407213285037684</v>
      </c>
      <c r="AZ32" s="458">
        <v>0.40631703292205351</v>
      </c>
      <c r="BA32" s="458">
        <v>0.40567699123629314</v>
      </c>
      <c r="BB32" s="458">
        <v>0.40480353787242768</v>
      </c>
      <c r="BC32" s="458">
        <v>0.40417126733516778</v>
      </c>
      <c r="BD32" s="458">
        <v>0.40329868699744825</v>
      </c>
      <c r="BE32" s="458">
        <v>0.40392219680844438</v>
      </c>
      <c r="BF32" s="458">
        <v>0.40304023655016707</v>
      </c>
      <c r="BG32" s="458">
        <v>0.40236910721830316</v>
      </c>
      <c r="BH32" s="458">
        <v>0.40174896825669282</v>
      </c>
      <c r="BI32" s="458">
        <v>0.40080327670947891</v>
      </c>
      <c r="BJ32" s="458">
        <v>0.40029207506023162</v>
      </c>
      <c r="BK32" s="458">
        <v>0.39976215300834766</v>
      </c>
    </row>
    <row r="33" spans="2:63" s="424" customFormat="1">
      <c r="B33" s="457">
        <v>1.4999999999999999E-2</v>
      </c>
      <c r="C33" s="459">
        <v>0.52551132892225239</v>
      </c>
      <c r="D33" s="459">
        <v>0.52490963001369162</v>
      </c>
      <c r="E33" s="459">
        <v>0.52382340664713356</v>
      </c>
      <c r="F33" s="459">
        <v>0.52259519190785475</v>
      </c>
      <c r="G33" s="459">
        <v>0.52061548045029105</v>
      </c>
      <c r="H33" s="459">
        <v>0.51766532490295047</v>
      </c>
      <c r="I33" s="459">
        <v>0.51701990593831582</v>
      </c>
      <c r="J33" s="459">
        <v>0.51477629277787362</v>
      </c>
      <c r="K33" s="459">
        <v>0.51231369927965198</v>
      </c>
      <c r="L33" s="459">
        <v>0.50949842997769712</v>
      </c>
      <c r="M33" s="459">
        <v>0.51082718867953969</v>
      </c>
      <c r="N33" s="459">
        <v>0.51110549633820879</v>
      </c>
      <c r="O33" s="459">
        <v>0.51151036451006338</v>
      </c>
      <c r="P33" s="459">
        <v>0.51089790833030269</v>
      </c>
      <c r="Q33" s="459">
        <v>0.51000789954927339</v>
      </c>
      <c r="R33" s="459">
        <v>0.5083148632105644</v>
      </c>
      <c r="S33" s="459">
        <v>0.50622735297701438</v>
      </c>
      <c r="T33" s="459">
        <v>0.50394035811386606</v>
      </c>
      <c r="U33" s="459">
        <v>0.50230934809968653</v>
      </c>
      <c r="V33" s="459">
        <v>0.51185146989205488</v>
      </c>
      <c r="W33" s="459">
        <v>0.50004479328047102</v>
      </c>
      <c r="X33" s="459">
        <v>0.49495623135640021</v>
      </c>
      <c r="Y33" s="459">
        <v>0.49286414371881554</v>
      </c>
      <c r="Z33" s="459">
        <v>0.48954462065177362</v>
      </c>
      <c r="AA33" s="459">
        <v>0.49045568323476751</v>
      </c>
      <c r="AB33" s="459">
        <v>0.48623594396208392</v>
      </c>
      <c r="AC33" s="459">
        <v>0.48199895685548005</v>
      </c>
      <c r="AD33" s="459">
        <v>0.47559733605325366</v>
      </c>
      <c r="AE33" s="459">
        <v>0.47629328106284585</v>
      </c>
      <c r="AF33" s="459">
        <v>0.47272504641742036</v>
      </c>
      <c r="AG33" s="459">
        <v>0.46664333775700595</v>
      </c>
      <c r="AH33" s="459">
        <v>0.46191705773344449</v>
      </c>
      <c r="AI33" s="459">
        <v>0.45863300352241715</v>
      </c>
      <c r="AJ33" s="459">
        <v>0.46085089566997628</v>
      </c>
      <c r="AK33" s="459">
        <v>0.45758614905625283</v>
      </c>
      <c r="AL33" s="459">
        <v>0.45407913640953629</v>
      </c>
      <c r="AM33" s="459">
        <v>0.45184737014053122</v>
      </c>
      <c r="AN33" s="459">
        <v>0.45033511092285683</v>
      </c>
      <c r="AO33" s="459">
        <v>0.44785421450912311</v>
      </c>
      <c r="AP33" s="459">
        <v>0.44669447867733619</v>
      </c>
      <c r="AQ33" s="459">
        <v>0.44543851569226239</v>
      </c>
      <c r="AR33" s="459">
        <v>0.44425760909905782</v>
      </c>
      <c r="AS33" s="459">
        <v>0.44343353671054769</v>
      </c>
      <c r="AT33" s="459">
        <v>0.4426713539257835</v>
      </c>
      <c r="AU33" s="459">
        <v>0.44164688429847498</v>
      </c>
      <c r="AV33" s="459">
        <v>0.44075263659700942</v>
      </c>
      <c r="AW33" s="459">
        <v>0.44002633243022005</v>
      </c>
      <c r="AX33" s="459">
        <v>0.43916178754767476</v>
      </c>
      <c r="AY33" s="459">
        <v>0.43855500853402779</v>
      </c>
      <c r="AZ33" s="459">
        <v>0.43778778978956595</v>
      </c>
      <c r="BA33" s="459">
        <v>0.43719125026596051</v>
      </c>
      <c r="BB33" s="459">
        <v>0.43633639472636243</v>
      </c>
      <c r="BC33" s="459">
        <v>0.43574203640543585</v>
      </c>
      <c r="BD33" s="459">
        <v>0.43488538786490849</v>
      </c>
      <c r="BE33" s="459">
        <v>0.43536408525151687</v>
      </c>
      <c r="BF33" s="459">
        <v>0.4345008404492165</v>
      </c>
      <c r="BG33" s="459">
        <v>0.43386942955050928</v>
      </c>
      <c r="BH33" s="459">
        <v>0.43325270876781591</v>
      </c>
      <c r="BI33" s="459">
        <v>0.43237619263558269</v>
      </c>
      <c r="BJ33" s="459">
        <v>0.43180424574918891</v>
      </c>
      <c r="BK33" s="459">
        <v>0.43126157167086809</v>
      </c>
    </row>
    <row r="34" spans="2:63" s="424" customFormat="1">
      <c r="B34" s="457">
        <v>1.2999999999999999E-2</v>
      </c>
      <c r="C34" s="459">
        <v>0.52551132892225239</v>
      </c>
      <c r="D34" s="459">
        <v>0.52491610412551815</v>
      </c>
      <c r="E34" s="459">
        <v>0.5238491690340028</v>
      </c>
      <c r="F34" s="459">
        <v>0.52265518553628965</v>
      </c>
      <c r="G34" s="459">
        <v>0.52073625348509034</v>
      </c>
      <c r="H34" s="459">
        <v>0.51787487089826711</v>
      </c>
      <c r="I34" s="459">
        <v>0.51735350978053374</v>
      </c>
      <c r="J34" s="459">
        <v>0.515270539301668</v>
      </c>
      <c r="K34" s="459">
        <v>0.51300486671906154</v>
      </c>
      <c r="L34" s="459">
        <v>0.51040533740396865</v>
      </c>
      <c r="M34" s="459">
        <v>0.51200925607084313</v>
      </c>
      <c r="N34" s="459">
        <v>0.51257864625512461</v>
      </c>
      <c r="O34" s="459">
        <v>0.51333239404692632</v>
      </c>
      <c r="P34" s="459">
        <v>0.51310460293684002</v>
      </c>
      <c r="Q34" s="459">
        <v>0.51266146766072629</v>
      </c>
      <c r="R34" s="459">
        <v>0.51142853109660114</v>
      </c>
      <c r="S34" s="459">
        <v>0.50986360731173985</v>
      </c>
      <c r="T34" s="459">
        <v>0.50813496293668703</v>
      </c>
      <c r="U34" s="459">
        <v>0.5071038865995704</v>
      </c>
      <c r="V34" s="459">
        <v>0.51740171228130194</v>
      </c>
      <c r="W34" s="459">
        <v>0.50615917060349058</v>
      </c>
      <c r="X34" s="459">
        <v>0.5018171358545287</v>
      </c>
      <c r="Y34" s="459">
        <v>0.50056076412092243</v>
      </c>
      <c r="Z34" s="459">
        <v>0.49810906939473887</v>
      </c>
      <c r="AA34" s="459">
        <v>0.50012804119816379</v>
      </c>
      <c r="AB34" s="459">
        <v>0.49676044861113977</v>
      </c>
      <c r="AC34" s="459">
        <v>0.49339455675025878</v>
      </c>
      <c r="AD34" s="459">
        <v>0.48807710855179376</v>
      </c>
      <c r="AE34" s="459">
        <v>0.48978873763543934</v>
      </c>
      <c r="AF34" s="459">
        <v>0.48699355574934322</v>
      </c>
      <c r="AG34" s="459">
        <v>0.48201081034253762</v>
      </c>
      <c r="AH34" s="459">
        <v>0.478130922639385</v>
      </c>
      <c r="AI34" s="459">
        <v>0.47545456308317502</v>
      </c>
      <c r="AJ34" s="459">
        <v>0.47832388484470806</v>
      </c>
      <c r="AK34" s="459">
        <v>0.47568079545232467</v>
      </c>
      <c r="AL34" s="459">
        <v>0.47263690551563597</v>
      </c>
      <c r="AM34" s="459">
        <v>0.47106690499721404</v>
      </c>
      <c r="AN34" s="459">
        <v>0.46995213774371392</v>
      </c>
      <c r="AO34" s="459">
        <v>0.46787022073666495</v>
      </c>
      <c r="AP34" s="459">
        <v>0.46717991721161112</v>
      </c>
      <c r="AQ34" s="459">
        <v>0.46626884835591137</v>
      </c>
      <c r="AR34" s="459">
        <v>0.46541601892806433</v>
      </c>
      <c r="AS34" s="459">
        <v>0.4648695216617999</v>
      </c>
      <c r="AT34" s="459">
        <v>0.46437077953515005</v>
      </c>
      <c r="AU34" s="459">
        <v>0.46364798731961271</v>
      </c>
      <c r="AV34" s="459">
        <v>0.46284665595396135</v>
      </c>
      <c r="AW34" s="459">
        <v>0.46232746181766221</v>
      </c>
      <c r="AX34" s="459">
        <v>0.46160386067963199</v>
      </c>
      <c r="AY34" s="459">
        <v>0.46114467154736832</v>
      </c>
      <c r="AZ34" s="459">
        <v>0.46035440051742577</v>
      </c>
      <c r="BA34" s="459">
        <v>0.45984623792842094</v>
      </c>
      <c r="BB34" s="459">
        <v>0.45901679238918869</v>
      </c>
      <c r="BC34" s="459">
        <v>0.45845650985988601</v>
      </c>
      <c r="BD34" s="459">
        <v>0.45757510221345493</v>
      </c>
      <c r="BE34" s="459">
        <v>0.45806851301337786</v>
      </c>
      <c r="BF34" s="459">
        <v>0.45723647490262564</v>
      </c>
      <c r="BG34" s="459">
        <v>0.45654619152709303</v>
      </c>
      <c r="BH34" s="459">
        <v>0.45600056532342798</v>
      </c>
      <c r="BI34" s="459">
        <v>0.45514339151230299</v>
      </c>
      <c r="BJ34" s="459">
        <v>0.45450705962961313</v>
      </c>
      <c r="BK34" s="459">
        <v>0.45402707447351653</v>
      </c>
    </row>
    <row r="35" spans="2:63" s="424" customFormat="1" ht="15.75" thickBot="1">
      <c r="B35" s="460">
        <v>0.01</v>
      </c>
      <c r="C35" s="461">
        <v>0.52551132892225239</v>
      </c>
      <c r="D35" s="461">
        <v>0.5249247438091339</v>
      </c>
      <c r="E35" s="461">
        <v>0.52388385963708395</v>
      </c>
      <c r="F35" s="461">
        <v>0.52273766234261088</v>
      </c>
      <c r="G35" s="461">
        <v>0.52090525967316115</v>
      </c>
      <c r="H35" s="461">
        <v>0.5181746544337531</v>
      </c>
      <c r="I35" s="461">
        <v>0.51783845461955236</v>
      </c>
      <c r="J35" s="461">
        <v>0.51599683505460214</v>
      </c>
      <c r="K35" s="461">
        <v>0.51402848612769181</v>
      </c>
      <c r="L35" s="461">
        <v>0.511755966957821</v>
      </c>
      <c r="M35" s="461">
        <v>0.51377830250125556</v>
      </c>
      <c r="N35" s="461">
        <v>0.5147917754191691</v>
      </c>
      <c r="O35" s="461">
        <v>0.51607954830731317</v>
      </c>
      <c r="P35" s="461">
        <v>0.51644246374219627</v>
      </c>
      <c r="Q35" s="461">
        <v>0.51668785604593814</v>
      </c>
      <c r="R35" s="461">
        <v>0.51616605432918139</v>
      </c>
      <c r="S35" s="461">
        <v>0.51541166131439664</v>
      </c>
      <c r="T35" s="461">
        <v>0.51455169471876672</v>
      </c>
      <c r="U35" s="461">
        <v>0.51445664960514048</v>
      </c>
      <c r="V35" s="461">
        <v>0.52593374181912633</v>
      </c>
      <c r="W35" s="461">
        <v>0.51558009033661845</v>
      </c>
      <c r="X35" s="461">
        <v>0.51241221336034237</v>
      </c>
      <c r="Y35" s="461">
        <v>0.51247285431984368</v>
      </c>
      <c r="Z35" s="461">
        <v>0.5113930642322535</v>
      </c>
      <c r="AA35" s="461">
        <v>0.51516232567472642</v>
      </c>
      <c r="AB35" s="461">
        <v>0.51315370164775986</v>
      </c>
      <c r="AC35" s="461">
        <v>0.5111831206823062</v>
      </c>
      <c r="AD35" s="461">
        <v>0.50760567498871145</v>
      </c>
      <c r="AE35" s="461">
        <v>0.5108742871333164</v>
      </c>
      <c r="AF35" s="461">
        <v>0.50957565246323999</v>
      </c>
      <c r="AG35" s="461">
        <v>0.50622440208459485</v>
      </c>
      <c r="AH35" s="461">
        <v>0.5035047276465221</v>
      </c>
      <c r="AI35" s="461">
        <v>0.50198923770464976</v>
      </c>
      <c r="AJ35" s="461">
        <v>0.50607041326811841</v>
      </c>
      <c r="AK35" s="461">
        <v>0.50416789914284543</v>
      </c>
      <c r="AL35" s="461">
        <v>0.50233360257482307</v>
      </c>
      <c r="AM35" s="461">
        <v>0.50158044813590952</v>
      </c>
      <c r="AN35" s="461">
        <v>0.50112708420313645</v>
      </c>
      <c r="AO35" s="461">
        <v>0.5000572325337872</v>
      </c>
      <c r="AP35" s="461">
        <v>0.50000646752755329</v>
      </c>
      <c r="AQ35" s="461">
        <v>0.4998678900683014</v>
      </c>
      <c r="AR35" s="461">
        <v>0.49934567278352826</v>
      </c>
      <c r="AS35" s="461">
        <v>0.49951177462981988</v>
      </c>
      <c r="AT35" s="461">
        <v>0.49942703321674276</v>
      </c>
      <c r="AU35" s="461">
        <v>0.49905267491269184</v>
      </c>
      <c r="AV35" s="461">
        <v>0.49874980516685286</v>
      </c>
      <c r="AW35" s="461">
        <v>0.49846782345663365</v>
      </c>
      <c r="AX35" s="461">
        <v>0.49792456275962754</v>
      </c>
      <c r="AY35" s="461">
        <v>0.49765144952785961</v>
      </c>
      <c r="AZ35" s="461">
        <v>0.49698318929288188</v>
      </c>
      <c r="BA35" s="461">
        <v>0.49660076346234899</v>
      </c>
      <c r="BB35" s="461">
        <v>0.49595730494902374</v>
      </c>
      <c r="BC35" s="461">
        <v>0.49534630509767302</v>
      </c>
      <c r="BD35" s="461">
        <v>0.49447694317806079</v>
      </c>
      <c r="BE35" s="461">
        <v>0.4948762895662101</v>
      </c>
      <c r="BF35" s="461">
        <v>0.49413792269720386</v>
      </c>
      <c r="BG35" s="461">
        <v>0.49342049998136944</v>
      </c>
      <c r="BH35" s="461">
        <v>0.49279277806867988</v>
      </c>
      <c r="BI35" s="461">
        <v>0.49203059098318497</v>
      </c>
      <c r="BJ35" s="461">
        <v>0.4914846875081979</v>
      </c>
      <c r="BK35" s="461">
        <v>0.49093422541485904</v>
      </c>
    </row>
    <row r="36" spans="2:63" ht="15.75" thickBot="1">
      <c r="B36" s="473"/>
      <c r="C36" s="474"/>
      <c r="D36" s="474"/>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4"/>
      <c r="BG36" s="474"/>
      <c r="BH36" s="474"/>
      <c r="BI36" s="474"/>
      <c r="BJ36" s="474"/>
      <c r="BK36" s="474"/>
    </row>
    <row r="37" spans="2:63" s="424" customFormat="1" ht="15.75" thickBot="1">
      <c r="B37" s="470" t="s">
        <v>114</v>
      </c>
      <c r="C37" s="454">
        <v>1940</v>
      </c>
      <c r="D37" s="455">
        <v>1941</v>
      </c>
      <c r="E37" s="455">
        <v>1942</v>
      </c>
      <c r="F37" s="455">
        <v>1943</v>
      </c>
      <c r="G37" s="455">
        <v>1944</v>
      </c>
      <c r="H37" s="455">
        <v>1945</v>
      </c>
      <c r="I37" s="455">
        <v>1946</v>
      </c>
      <c r="J37" s="455">
        <v>1947</v>
      </c>
      <c r="K37" s="455">
        <v>1948</v>
      </c>
      <c r="L37" s="455">
        <v>1949</v>
      </c>
      <c r="M37" s="455">
        <v>1950</v>
      </c>
      <c r="N37" s="455">
        <v>1951</v>
      </c>
      <c r="O37" s="455">
        <v>1952</v>
      </c>
      <c r="P37" s="455">
        <v>1953</v>
      </c>
      <c r="Q37" s="455">
        <v>1954</v>
      </c>
      <c r="R37" s="455">
        <v>1955</v>
      </c>
      <c r="S37" s="455">
        <v>1956</v>
      </c>
      <c r="T37" s="455">
        <v>1957</v>
      </c>
      <c r="U37" s="455">
        <v>1958</v>
      </c>
      <c r="V37" s="455">
        <v>1959</v>
      </c>
      <c r="W37" s="455">
        <v>1960</v>
      </c>
      <c r="X37" s="455">
        <v>1961</v>
      </c>
      <c r="Y37" s="455">
        <v>1962</v>
      </c>
      <c r="Z37" s="455">
        <v>1963</v>
      </c>
      <c r="AA37" s="455">
        <v>1964</v>
      </c>
      <c r="AB37" s="455">
        <v>1965</v>
      </c>
      <c r="AC37" s="455">
        <v>1966</v>
      </c>
      <c r="AD37" s="455">
        <v>1967</v>
      </c>
      <c r="AE37" s="455">
        <v>1968</v>
      </c>
      <c r="AF37" s="455">
        <v>1969</v>
      </c>
      <c r="AG37" s="455">
        <v>1970</v>
      </c>
      <c r="AH37" s="455">
        <v>1971</v>
      </c>
      <c r="AI37" s="455">
        <v>1972</v>
      </c>
      <c r="AJ37" s="455">
        <v>1973</v>
      </c>
      <c r="AK37" s="455">
        <v>1974</v>
      </c>
      <c r="AL37" s="455">
        <v>1975</v>
      </c>
      <c r="AM37" s="455">
        <v>1976</v>
      </c>
      <c r="AN37" s="455">
        <v>1977</v>
      </c>
      <c r="AO37" s="455">
        <v>1978</v>
      </c>
      <c r="AP37" s="455">
        <v>1979</v>
      </c>
      <c r="AQ37" s="455">
        <v>1980</v>
      </c>
      <c r="AR37" s="455">
        <v>1981</v>
      </c>
      <c r="AS37" s="455">
        <v>1982</v>
      </c>
      <c r="AT37" s="455">
        <v>1983</v>
      </c>
      <c r="AU37" s="455">
        <v>1984</v>
      </c>
      <c r="AV37" s="455">
        <v>1985</v>
      </c>
      <c r="AW37" s="455">
        <v>1986</v>
      </c>
      <c r="AX37" s="455">
        <v>1987</v>
      </c>
      <c r="AY37" s="455">
        <v>1988</v>
      </c>
      <c r="AZ37" s="455">
        <v>1989</v>
      </c>
      <c r="BA37" s="455">
        <v>1990</v>
      </c>
      <c r="BB37" s="455">
        <v>1991</v>
      </c>
      <c r="BC37" s="455">
        <v>1992</v>
      </c>
      <c r="BD37" s="455">
        <v>1993</v>
      </c>
      <c r="BE37" s="455">
        <v>1994</v>
      </c>
      <c r="BF37" s="455">
        <v>1995</v>
      </c>
      <c r="BG37" s="455">
        <v>1996</v>
      </c>
      <c r="BH37" s="455">
        <v>1997</v>
      </c>
      <c r="BI37" s="455">
        <v>1998</v>
      </c>
      <c r="BJ37" s="455">
        <v>1999</v>
      </c>
      <c r="BK37" s="456">
        <v>2000</v>
      </c>
    </row>
    <row r="38" spans="2:63" s="424" customFormat="1">
      <c r="B38" s="457">
        <v>1.7999999999999999E-2</v>
      </c>
      <c r="C38" s="458">
        <v>0.22061612468163438</v>
      </c>
      <c r="D38" s="458">
        <v>0.22172703327090756</v>
      </c>
      <c r="E38" s="458">
        <v>0.22266306998518415</v>
      </c>
      <c r="F38" s="458">
        <v>0.2233137233147211</v>
      </c>
      <c r="G38" s="458">
        <v>0.22331002373228467</v>
      </c>
      <c r="H38" s="458">
        <v>0.2223039925888303</v>
      </c>
      <c r="I38" s="458">
        <v>0.22131337448979593</v>
      </c>
      <c r="J38" s="458">
        <v>0.22008605887123633</v>
      </c>
      <c r="K38" s="458">
        <v>0.2187015641973796</v>
      </c>
      <c r="L38" s="458">
        <v>0.21735258069314461</v>
      </c>
      <c r="M38" s="458">
        <v>0.21572481328199083</v>
      </c>
      <c r="N38" s="458">
        <v>0.21404079425706921</v>
      </c>
      <c r="O38" s="458">
        <v>0.21207965405266252</v>
      </c>
      <c r="P38" s="458">
        <v>0.20986317687446382</v>
      </c>
      <c r="Q38" s="458">
        <v>0.20751201202962394</v>
      </c>
      <c r="R38" s="458">
        <v>0.20531051131330189</v>
      </c>
      <c r="S38" s="458">
        <v>0.20316903552993654</v>
      </c>
      <c r="T38" s="458">
        <v>0.20091839000076936</v>
      </c>
      <c r="U38" s="458">
        <v>0.19858674615550315</v>
      </c>
      <c r="V38" s="458">
        <v>0.19395153055395695</v>
      </c>
      <c r="W38" s="458">
        <v>0.19165585648400796</v>
      </c>
      <c r="X38" s="458">
        <v>0.18988499579256893</v>
      </c>
      <c r="Y38" s="458">
        <v>0.18817695043266303</v>
      </c>
      <c r="Z38" s="458">
        <v>0.18596998792487315</v>
      </c>
      <c r="AA38" s="458">
        <v>0.18448726513722552</v>
      </c>
      <c r="AB38" s="458">
        <v>0.18149068502200053</v>
      </c>
      <c r="AC38" s="458">
        <v>0.17852823665816686</v>
      </c>
      <c r="AD38" s="458">
        <v>0.17753173058492572</v>
      </c>
      <c r="AE38" s="458">
        <v>0.17575898659845499</v>
      </c>
      <c r="AF38" s="458">
        <v>0.17332416847078941</v>
      </c>
      <c r="AG38" s="458">
        <v>0.17231782974262283</v>
      </c>
      <c r="AH38" s="458">
        <v>0.17027961794034915</v>
      </c>
      <c r="AI38" s="458">
        <v>0.16759867098371348</v>
      </c>
      <c r="AJ38" s="458">
        <v>0.16572677416441897</v>
      </c>
      <c r="AK38" s="458">
        <v>0.16314572477073372</v>
      </c>
      <c r="AL38" s="458">
        <v>0.16185299561188876</v>
      </c>
      <c r="AM38" s="458">
        <v>0.1598888125683533</v>
      </c>
      <c r="AN38" s="458">
        <v>0.15805621881942328</v>
      </c>
      <c r="AO38" s="458">
        <v>0.1569814451753872</v>
      </c>
      <c r="AP38" s="458">
        <v>0.15537828418439717</v>
      </c>
      <c r="AQ38" s="458">
        <v>0.15383896633907218</v>
      </c>
      <c r="AR38" s="458">
        <v>0.15241072914074083</v>
      </c>
      <c r="AS38" s="458">
        <v>0.15094680524316098</v>
      </c>
      <c r="AT38" s="458">
        <v>0.14958244272564986</v>
      </c>
      <c r="AU38" s="458">
        <v>0.14820387935802426</v>
      </c>
      <c r="AV38" s="458">
        <v>0.14687379767196715</v>
      </c>
      <c r="AW38" s="458">
        <v>0.14566441511511363</v>
      </c>
      <c r="AX38" s="458">
        <v>0.14448751855823802</v>
      </c>
      <c r="AY38" s="458">
        <v>0.14341022757892563</v>
      </c>
      <c r="AZ38" s="458">
        <v>0.14233182742433181</v>
      </c>
      <c r="BA38" s="458">
        <v>0.14135935647097056</v>
      </c>
      <c r="BB38" s="458">
        <v>0.14037806028424357</v>
      </c>
      <c r="BC38" s="458">
        <v>0.13951297901452622</v>
      </c>
      <c r="BD38" s="458">
        <v>0.1386318578049133</v>
      </c>
      <c r="BE38" s="458">
        <v>0.13707975551017268</v>
      </c>
      <c r="BF38" s="458">
        <v>0.13628359171105178</v>
      </c>
      <c r="BG38" s="458">
        <v>0.13557711741742695</v>
      </c>
      <c r="BH38" s="458">
        <v>0.13494961467930161</v>
      </c>
      <c r="BI38" s="458">
        <v>0.13433706643802154</v>
      </c>
      <c r="BJ38" s="458">
        <v>0.13385863957718702</v>
      </c>
      <c r="BK38" s="458">
        <v>0.13345056237050454</v>
      </c>
    </row>
    <row r="39" spans="2:63" s="424" customFormat="1">
      <c r="B39" s="457">
        <v>1.4999999999999999E-2</v>
      </c>
      <c r="C39" s="459">
        <v>0.22061552030637033</v>
      </c>
      <c r="D39" s="459">
        <v>0.22172979788465602</v>
      </c>
      <c r="E39" s="459">
        <v>0.22267046752969663</v>
      </c>
      <c r="F39" s="459">
        <v>0.22332866898684386</v>
      </c>
      <c r="G39" s="459">
        <v>0.22333724918061371</v>
      </c>
      <c r="H39" s="459">
        <v>0.22234554079743946</v>
      </c>
      <c r="I39" s="459">
        <v>0.22137183420021031</v>
      </c>
      <c r="J39" s="459">
        <v>0.22016214046325608</v>
      </c>
      <c r="K39" s="459">
        <v>0.21879558787019429</v>
      </c>
      <c r="L39" s="459">
        <v>0.21746299468469177</v>
      </c>
      <c r="M39" s="459">
        <v>0.2158513272826483</v>
      </c>
      <c r="N39" s="459">
        <v>0.21418286686863389</v>
      </c>
      <c r="O39" s="459">
        <v>0.21223855247725149</v>
      </c>
      <c r="P39" s="459">
        <v>0.21003913302647872</v>
      </c>
      <c r="Q39" s="459">
        <v>0.2076994082992161</v>
      </c>
      <c r="R39" s="459">
        <v>0.20551447118656091</v>
      </c>
      <c r="S39" s="459">
        <v>0.20338640216234144</v>
      </c>
      <c r="T39" s="459">
        <v>0.20114959165461122</v>
      </c>
      <c r="U39" s="459">
        <v>0.19883325350080178</v>
      </c>
      <c r="V39" s="459">
        <v>0.19421056727064481</v>
      </c>
      <c r="W39" s="459">
        <v>0.1919265295815048</v>
      </c>
      <c r="X39" s="459">
        <v>0.19016958562557368</v>
      </c>
      <c r="Y39" s="459">
        <v>0.18847864595330194</v>
      </c>
      <c r="Z39" s="459">
        <v>0.18628697392424501</v>
      </c>
      <c r="AA39" s="459">
        <v>0.18482939745211008</v>
      </c>
      <c r="AB39" s="459">
        <v>0.18184909001928487</v>
      </c>
      <c r="AC39" s="459">
        <v>0.17891171312007745</v>
      </c>
      <c r="AD39" s="459">
        <v>0.17794709218184598</v>
      </c>
      <c r="AE39" s="459">
        <v>0.1761838419691763</v>
      </c>
      <c r="AF39" s="459">
        <v>0.17375641492128402</v>
      </c>
      <c r="AG39" s="459">
        <v>0.17277776233063893</v>
      </c>
      <c r="AH39" s="459">
        <v>0.17076017914783501</v>
      </c>
      <c r="AI39" s="459">
        <v>0.16808074641673471</v>
      </c>
      <c r="AJ39" s="459">
        <v>0.16621479209540282</v>
      </c>
      <c r="AK39" s="459">
        <v>0.16363751343529895</v>
      </c>
      <c r="AL39" s="459">
        <v>0.16234836841937708</v>
      </c>
      <c r="AM39" s="459">
        <v>0.16039011101818496</v>
      </c>
      <c r="AN39" s="459">
        <v>0.15857654272942723</v>
      </c>
      <c r="AO39" s="459">
        <v>0.15752429882600383</v>
      </c>
      <c r="AP39" s="459">
        <v>0.15593620523107202</v>
      </c>
      <c r="AQ39" s="459">
        <v>0.15440533598239237</v>
      </c>
      <c r="AR39" s="459">
        <v>0.1529802470579863</v>
      </c>
      <c r="AS39" s="459">
        <v>0.15152812486611977</v>
      </c>
      <c r="AT39" s="459">
        <v>0.15018391298358622</v>
      </c>
      <c r="AU39" s="459">
        <v>0.14882147637545928</v>
      </c>
      <c r="AV39" s="459">
        <v>0.14750493981575513</v>
      </c>
      <c r="AW39" s="459">
        <v>0.14630418236499673</v>
      </c>
      <c r="AX39" s="459">
        <v>0.14513311118730574</v>
      </c>
      <c r="AY39" s="459">
        <v>0.1440758477550548</v>
      </c>
      <c r="AZ39" s="459">
        <v>0.14301876785422535</v>
      </c>
      <c r="BA39" s="459">
        <v>0.14206599221566354</v>
      </c>
      <c r="BB39" s="459">
        <v>0.14109299544452297</v>
      </c>
      <c r="BC39" s="459">
        <v>0.14023849495489235</v>
      </c>
      <c r="BD39" s="459">
        <v>0.13937818450702313</v>
      </c>
      <c r="BE39" s="459">
        <v>0.13783907914036381</v>
      </c>
      <c r="BF39" s="459">
        <v>0.13704920935643752</v>
      </c>
      <c r="BG39" s="459">
        <v>0.13635060646869335</v>
      </c>
      <c r="BH39" s="459">
        <v>0.13573080034664872</v>
      </c>
      <c r="BI39" s="459">
        <v>0.13512759736320473</v>
      </c>
      <c r="BJ39" s="459">
        <v>0.1346670954961369</v>
      </c>
      <c r="BK39" s="459">
        <v>0.13426732409644565</v>
      </c>
    </row>
    <row r="40" spans="2:63" s="424" customFormat="1">
      <c r="B40" s="457">
        <v>1.2999999999999999E-2</v>
      </c>
      <c r="C40" s="459">
        <v>0.22061530981713029</v>
      </c>
      <c r="D40" s="459">
        <v>0.221732626150768</v>
      </c>
      <c r="E40" s="459">
        <v>0.2226761950445981</v>
      </c>
      <c r="F40" s="459">
        <v>0.2233403570147858</v>
      </c>
      <c r="G40" s="459">
        <v>0.2233559710204347</v>
      </c>
      <c r="H40" s="459">
        <v>0.22237164817117802</v>
      </c>
      <c r="I40" s="459">
        <v>0.22141059818689299</v>
      </c>
      <c r="J40" s="459">
        <v>0.22021111335761206</v>
      </c>
      <c r="K40" s="459">
        <v>0.21885628444868457</v>
      </c>
      <c r="L40" s="459">
        <v>0.21753351397160609</v>
      </c>
      <c r="M40" s="459">
        <v>0.21593247200386714</v>
      </c>
      <c r="N40" s="459">
        <v>0.21427285642658461</v>
      </c>
      <c r="O40" s="459">
        <v>0.21233798375815446</v>
      </c>
      <c r="P40" s="459">
        <v>0.21014542175322609</v>
      </c>
      <c r="Q40" s="459">
        <v>0.20781179880482806</v>
      </c>
      <c r="R40" s="459">
        <v>0.2056338065817726</v>
      </c>
      <c r="S40" s="459">
        <v>0.20351377143942556</v>
      </c>
      <c r="T40" s="459">
        <v>0.20128582529314043</v>
      </c>
      <c r="U40" s="459">
        <v>0.19897538534629911</v>
      </c>
      <c r="V40" s="459">
        <v>0.19435828221609974</v>
      </c>
      <c r="W40" s="459">
        <v>0.19207858359694097</v>
      </c>
      <c r="X40" s="459">
        <v>0.19032708887777661</v>
      </c>
      <c r="Y40" s="459">
        <v>0.18864190628773617</v>
      </c>
      <c r="Z40" s="459">
        <v>0.18645754431531852</v>
      </c>
      <c r="AA40" s="459">
        <v>0.18501156173414973</v>
      </c>
      <c r="AB40" s="459">
        <v>0.18204175581789106</v>
      </c>
      <c r="AC40" s="459">
        <v>0.17911095015423875</v>
      </c>
      <c r="AD40" s="459">
        <v>0.17816900892056756</v>
      </c>
      <c r="AE40" s="459">
        <v>0.17643070108876233</v>
      </c>
      <c r="AF40" s="459">
        <v>0.17400266727788288</v>
      </c>
      <c r="AG40" s="459">
        <v>0.1730297533608961</v>
      </c>
      <c r="AH40" s="459">
        <v>0.17100832321174525</v>
      </c>
      <c r="AI40" s="459">
        <v>0.16834178145768938</v>
      </c>
      <c r="AJ40" s="459">
        <v>0.16648974757664745</v>
      </c>
      <c r="AK40" s="459">
        <v>0.16391702204795675</v>
      </c>
      <c r="AL40" s="459">
        <v>0.16264042101293319</v>
      </c>
      <c r="AM40" s="459">
        <v>0.16068810181691665</v>
      </c>
      <c r="AN40" s="459">
        <v>0.15887857520111678</v>
      </c>
      <c r="AO40" s="459">
        <v>0.15782630509824569</v>
      </c>
      <c r="AP40" s="459">
        <v>0.15623432619177638</v>
      </c>
      <c r="AQ40" s="459">
        <v>0.15471035554405688</v>
      </c>
      <c r="AR40" s="459">
        <v>0.15330019183156504</v>
      </c>
      <c r="AS40" s="459">
        <v>0.15185920494581834</v>
      </c>
      <c r="AT40" s="459">
        <v>0.1505193879416882</v>
      </c>
      <c r="AU40" s="459">
        <v>0.14915778581705635</v>
      </c>
      <c r="AV40" s="459">
        <v>0.14784920843011942</v>
      </c>
      <c r="AW40" s="459">
        <v>0.14665711085413069</v>
      </c>
      <c r="AX40" s="459">
        <v>0.14549150312747886</v>
      </c>
      <c r="AY40" s="459">
        <v>0.14442148610789446</v>
      </c>
      <c r="AZ40" s="459">
        <v>0.14335771920131957</v>
      </c>
      <c r="BA40" s="459">
        <v>0.14240144317697276</v>
      </c>
      <c r="BB40" s="459">
        <v>0.14143253177488946</v>
      </c>
      <c r="BC40" s="459">
        <v>0.1405841806863003</v>
      </c>
      <c r="BD40" s="459">
        <v>0.13971827627033925</v>
      </c>
      <c r="BE40" s="459">
        <v>0.13817551889147678</v>
      </c>
      <c r="BF40" s="459">
        <v>0.13738704455143672</v>
      </c>
      <c r="BG40" s="459">
        <v>0.13669401759135924</v>
      </c>
      <c r="BH40" s="459">
        <v>0.13607811403751893</v>
      </c>
      <c r="BI40" s="459">
        <v>0.13548180575981691</v>
      </c>
      <c r="BJ40" s="459">
        <v>0.1350145281587663</v>
      </c>
      <c r="BK40" s="459">
        <v>0.13462084618931688</v>
      </c>
    </row>
    <row r="41" spans="2:63" s="424" customFormat="1" ht="15.75" thickBot="1">
      <c r="B41" s="460">
        <v>0.01</v>
      </c>
      <c r="C41" s="461">
        <v>0.22061683426885689</v>
      </c>
      <c r="D41" s="461">
        <v>0.22173540856360252</v>
      </c>
      <c r="E41" s="461">
        <v>0.22268590665861435</v>
      </c>
      <c r="F41" s="461">
        <v>0.223359808108613</v>
      </c>
      <c r="G41" s="461">
        <v>0.22338883992290087</v>
      </c>
      <c r="H41" s="461">
        <v>0.22242120475652738</v>
      </c>
      <c r="I41" s="461">
        <v>0.22147810045595498</v>
      </c>
      <c r="J41" s="461">
        <v>0.22029873880471343</v>
      </c>
      <c r="K41" s="461">
        <v>0.21896264374572727</v>
      </c>
      <c r="L41" s="461">
        <v>0.21765878507841049</v>
      </c>
      <c r="M41" s="461">
        <v>0.21607645198601613</v>
      </c>
      <c r="N41" s="461">
        <v>0.21443741512359421</v>
      </c>
      <c r="O41" s="461">
        <v>0.21252086471641179</v>
      </c>
      <c r="P41" s="461">
        <v>0.21034842391162586</v>
      </c>
      <c r="Q41" s="461">
        <v>0.20803166549514315</v>
      </c>
      <c r="R41" s="461">
        <v>0.20587159464414992</v>
      </c>
      <c r="S41" s="461">
        <v>0.20377170930198713</v>
      </c>
      <c r="T41" s="461">
        <v>0.20156228184986136</v>
      </c>
      <c r="U41" s="461">
        <v>0.19927064749420745</v>
      </c>
      <c r="V41" s="461">
        <v>0.1946733749438363</v>
      </c>
      <c r="W41" s="461">
        <v>0.19241012515877384</v>
      </c>
      <c r="X41" s="461">
        <v>0.1906790329304589</v>
      </c>
      <c r="Y41" s="461">
        <v>0.18901522084131372</v>
      </c>
      <c r="Z41" s="461">
        <v>0.18685355777535848</v>
      </c>
      <c r="AA41" s="461">
        <v>0.18544146832351602</v>
      </c>
      <c r="AB41" s="461">
        <v>0.18249101569440962</v>
      </c>
      <c r="AC41" s="461">
        <v>0.17957043484915752</v>
      </c>
      <c r="AD41" s="461">
        <v>0.17866737876323657</v>
      </c>
      <c r="AE41" s="461">
        <v>0.17695361134735127</v>
      </c>
      <c r="AF41" s="461">
        <v>0.17455177436226638</v>
      </c>
      <c r="AG41" s="461">
        <v>0.17359965259754051</v>
      </c>
      <c r="AH41" s="461">
        <v>0.17159517160763915</v>
      </c>
      <c r="AI41" s="461">
        <v>0.16893233140197522</v>
      </c>
      <c r="AJ41" s="461">
        <v>0.16709063666026683</v>
      </c>
      <c r="AK41" s="461">
        <v>0.16452704813817723</v>
      </c>
      <c r="AL41" s="461">
        <v>0.16326598221033345</v>
      </c>
      <c r="AM41" s="461">
        <v>0.16132208754580227</v>
      </c>
      <c r="AN41" s="461">
        <v>0.15952018132210394</v>
      </c>
      <c r="AO41" s="461">
        <v>0.15848206411969323</v>
      </c>
      <c r="AP41" s="461">
        <v>0.15689744071005302</v>
      </c>
      <c r="AQ41" s="461">
        <v>0.15538252946907902</v>
      </c>
      <c r="AR41" s="461">
        <v>0.15397503272488713</v>
      </c>
      <c r="AS41" s="461">
        <v>0.15253874631450628</v>
      </c>
      <c r="AT41" s="461">
        <v>0.15120674541390736</v>
      </c>
      <c r="AU41" s="461">
        <v>0.14986278244724896</v>
      </c>
      <c r="AV41" s="461">
        <v>0.14855942609839259</v>
      </c>
      <c r="AW41" s="461">
        <v>0.14737723535655523</v>
      </c>
      <c r="AX41" s="461">
        <v>0.14621520729258558</v>
      </c>
      <c r="AY41" s="461">
        <v>0.14516206022981223</v>
      </c>
      <c r="AZ41" s="461">
        <v>0.14411359383942654</v>
      </c>
      <c r="BA41" s="461">
        <v>0.1431681063099903</v>
      </c>
      <c r="BB41" s="461">
        <v>0.14220960616954639</v>
      </c>
      <c r="BC41" s="461">
        <v>0.14137111408285441</v>
      </c>
      <c r="BD41" s="461">
        <v>0.14051341047750621</v>
      </c>
      <c r="BE41" s="461">
        <v>0.13897343810343715</v>
      </c>
      <c r="BF41" s="461">
        <v>0.13819037079469013</v>
      </c>
      <c r="BG41" s="461">
        <v>0.13750531946938771</v>
      </c>
      <c r="BH41" s="461">
        <v>0.13689921339095987</v>
      </c>
      <c r="BI41" s="461">
        <v>0.1363078780992274</v>
      </c>
      <c r="BJ41" s="461">
        <v>0.13584810733178315</v>
      </c>
      <c r="BK41" s="461">
        <v>0.13545715060057523</v>
      </c>
    </row>
    <row r="42" spans="2:63">
      <c r="BB42" s="476"/>
      <c r="BC42" s="476"/>
      <c r="BD42" s="476"/>
      <c r="BE42" s="476"/>
      <c r="BF42" s="476"/>
      <c r="BG42" s="476"/>
      <c r="BH42" s="476"/>
      <c r="BI42" s="476"/>
      <c r="BJ42" s="476"/>
      <c r="BK42" s="476"/>
    </row>
    <row r="43" spans="2:63">
      <c r="BB43" s="476"/>
      <c r="BC43" s="476"/>
      <c r="BD43" s="476"/>
      <c r="BE43" s="476"/>
      <c r="BF43" s="476"/>
      <c r="BG43" s="476"/>
      <c r="BH43" s="476"/>
      <c r="BI43" s="476"/>
      <c r="BJ43" s="476"/>
      <c r="BK43" s="476"/>
    </row>
    <row r="44" spans="2:63">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0"/>
      <c r="AP44" s="480"/>
      <c r="AQ44" s="480"/>
      <c r="AR44" s="480"/>
      <c r="AS44" s="480"/>
      <c r="AT44" s="475"/>
      <c r="AU44" s="475"/>
      <c r="AV44" s="475"/>
      <c r="AW44" s="475"/>
      <c r="AX44" s="475"/>
      <c r="AY44" s="475"/>
      <c r="AZ44" s="475"/>
      <c r="BA44" s="475"/>
    </row>
    <row r="45" spans="2:63" ht="15.75">
      <c r="B45" s="469" t="s">
        <v>315</v>
      </c>
      <c r="C45" s="480"/>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480"/>
      <c r="AN45" s="480"/>
      <c r="AO45" s="480"/>
      <c r="AP45" s="480"/>
      <c r="AQ45" s="480"/>
      <c r="AR45" s="480"/>
      <c r="AS45" s="480"/>
      <c r="AT45" s="475"/>
      <c r="AU45" s="475"/>
      <c r="AV45" s="475"/>
      <c r="AW45" s="475"/>
      <c r="AX45" s="475"/>
      <c r="AY45" s="475"/>
      <c r="AZ45" s="475"/>
      <c r="BA45" s="475"/>
    </row>
    <row r="46" spans="2:63" ht="15.75" thickBot="1">
      <c r="C46" s="480"/>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480"/>
      <c r="AH46" s="480"/>
      <c r="AI46" s="480"/>
      <c r="AJ46" s="480"/>
      <c r="AK46" s="480"/>
      <c r="AL46" s="480"/>
      <c r="AM46" s="480"/>
      <c r="AN46" s="480"/>
      <c r="AO46" s="480"/>
      <c r="AP46" s="480"/>
      <c r="AQ46" s="480"/>
      <c r="AR46" s="480"/>
      <c r="AS46" s="480"/>
      <c r="AT46" s="480"/>
      <c r="AU46" s="480"/>
      <c r="AV46" s="480"/>
      <c r="AW46" s="480"/>
      <c r="AX46" s="480"/>
      <c r="AY46" s="480"/>
      <c r="AZ46" s="480"/>
      <c r="BA46" s="480"/>
      <c r="BB46" s="480"/>
      <c r="BC46" s="480"/>
      <c r="BD46" s="480"/>
      <c r="BE46" s="480"/>
      <c r="BF46" s="480"/>
      <c r="BG46" s="480"/>
      <c r="BH46" s="480"/>
      <c r="BI46" s="480"/>
      <c r="BJ46" s="480"/>
      <c r="BK46" s="480"/>
    </row>
    <row r="47" spans="2:63" s="452" customFormat="1" ht="39.75" thickBot="1">
      <c r="B47" s="477" t="s">
        <v>313</v>
      </c>
      <c r="C47" s="454">
        <v>1940</v>
      </c>
      <c r="D47" s="455">
        <v>1941</v>
      </c>
      <c r="E47" s="455">
        <v>1942</v>
      </c>
      <c r="F47" s="455">
        <v>1943</v>
      </c>
      <c r="G47" s="455">
        <v>1944</v>
      </c>
      <c r="H47" s="455">
        <v>1945</v>
      </c>
      <c r="I47" s="455">
        <v>1946</v>
      </c>
      <c r="J47" s="455">
        <v>1947</v>
      </c>
      <c r="K47" s="455">
        <v>1948</v>
      </c>
      <c r="L47" s="455">
        <v>1949</v>
      </c>
      <c r="M47" s="455">
        <v>1950</v>
      </c>
      <c r="N47" s="455">
        <v>1951</v>
      </c>
      <c r="O47" s="455">
        <v>1952</v>
      </c>
      <c r="P47" s="455">
        <v>1953</v>
      </c>
      <c r="Q47" s="455">
        <v>1954</v>
      </c>
      <c r="R47" s="455">
        <v>1955</v>
      </c>
      <c r="S47" s="455">
        <v>1956</v>
      </c>
      <c r="T47" s="455">
        <v>1957</v>
      </c>
      <c r="U47" s="455">
        <v>1958</v>
      </c>
      <c r="V47" s="455">
        <v>1959</v>
      </c>
      <c r="W47" s="455">
        <v>1960</v>
      </c>
      <c r="X47" s="455">
        <v>1961</v>
      </c>
      <c r="Y47" s="455">
        <v>1962</v>
      </c>
      <c r="Z47" s="455">
        <v>1963</v>
      </c>
      <c r="AA47" s="455">
        <v>1964</v>
      </c>
      <c r="AB47" s="455">
        <v>1965</v>
      </c>
      <c r="AC47" s="455">
        <v>1966</v>
      </c>
      <c r="AD47" s="455">
        <v>1967</v>
      </c>
      <c r="AE47" s="455">
        <v>1968</v>
      </c>
      <c r="AF47" s="455">
        <v>1969</v>
      </c>
      <c r="AG47" s="455">
        <v>1970</v>
      </c>
      <c r="AH47" s="455">
        <v>1971</v>
      </c>
      <c r="AI47" s="455">
        <v>1972</v>
      </c>
      <c r="AJ47" s="455">
        <v>1973</v>
      </c>
      <c r="AK47" s="455">
        <v>1974</v>
      </c>
      <c r="AL47" s="455">
        <v>1975</v>
      </c>
      <c r="AM47" s="455">
        <v>1976</v>
      </c>
      <c r="AN47" s="455">
        <v>1977</v>
      </c>
      <c r="AO47" s="455">
        <v>1978</v>
      </c>
      <c r="AP47" s="455">
        <v>1979</v>
      </c>
      <c r="AQ47" s="455">
        <v>1980</v>
      </c>
      <c r="AR47" s="455">
        <v>1981</v>
      </c>
      <c r="AS47" s="455">
        <v>1982</v>
      </c>
      <c r="AT47" s="455">
        <v>1983</v>
      </c>
      <c r="AU47" s="455">
        <v>1984</v>
      </c>
      <c r="AV47" s="455">
        <v>1985</v>
      </c>
      <c r="AW47" s="455">
        <v>1986</v>
      </c>
      <c r="AX47" s="455">
        <v>1987</v>
      </c>
      <c r="AY47" s="455">
        <v>1988</v>
      </c>
      <c r="AZ47" s="455">
        <v>1989</v>
      </c>
      <c r="BA47" s="455">
        <v>1990</v>
      </c>
      <c r="BB47" s="455">
        <v>1991</v>
      </c>
      <c r="BC47" s="455">
        <v>1992</v>
      </c>
      <c r="BD47" s="455">
        <v>1993</v>
      </c>
      <c r="BE47" s="455">
        <v>1994</v>
      </c>
      <c r="BF47" s="455">
        <v>1995</v>
      </c>
      <c r="BG47" s="455">
        <v>1996</v>
      </c>
      <c r="BH47" s="455">
        <v>1997</v>
      </c>
      <c r="BI47" s="455">
        <v>1998</v>
      </c>
      <c r="BJ47" s="455">
        <v>1999</v>
      </c>
      <c r="BK47" s="456">
        <v>2000</v>
      </c>
    </row>
    <row r="48" spans="2:63" s="452" customFormat="1">
      <c r="B48" s="457">
        <v>1.7999999999999999E-2</v>
      </c>
      <c r="C48" s="458">
        <v>0.87503306190975705</v>
      </c>
      <c r="D48" s="458">
        <v>0.87461275448572151</v>
      </c>
      <c r="E48" s="458">
        <v>0.88223475898412795</v>
      </c>
      <c r="F48" s="458">
        <v>0.88165038371679161</v>
      </c>
      <c r="G48" s="458">
        <v>0.88842541327670621</v>
      </c>
      <c r="H48" s="458">
        <v>0.88963461887490536</v>
      </c>
      <c r="I48" s="458">
        <v>0.89414836597573666</v>
      </c>
      <c r="J48" s="458">
        <v>0.89618240915232183</v>
      </c>
      <c r="K48" s="458">
        <v>0.89879973384157785</v>
      </c>
      <c r="L48" s="458">
        <v>0.89015387835937032</v>
      </c>
      <c r="M48" s="458">
        <v>0.89860167013969472</v>
      </c>
      <c r="N48" s="458">
        <v>0.88999860279893084</v>
      </c>
      <c r="O48" s="458">
        <v>0.87747601059555425</v>
      </c>
      <c r="P48" s="458">
        <v>0.86560996433019588</v>
      </c>
      <c r="Q48" s="458">
        <v>0.85574669504921008</v>
      </c>
      <c r="R48" s="458">
        <v>0.85544803265143021</v>
      </c>
      <c r="S48" s="458">
        <v>0.85344406509291415</v>
      </c>
      <c r="T48" s="458">
        <v>0.85642850158534967</v>
      </c>
      <c r="U48" s="458">
        <v>0.85078327897683781</v>
      </c>
      <c r="V48" s="458">
        <v>0.83936551952474303</v>
      </c>
      <c r="W48" s="458">
        <v>0.81706125462714119</v>
      </c>
      <c r="X48" s="458">
        <v>0.82224932737398504</v>
      </c>
      <c r="Y48" s="458">
        <v>0.82117622936770629</v>
      </c>
      <c r="Z48" s="458">
        <v>0.81822212319093124</v>
      </c>
      <c r="AA48" s="458">
        <v>0.81605680598530228</v>
      </c>
      <c r="AB48" s="458">
        <v>0.81375356918061104</v>
      </c>
      <c r="AC48" s="458">
        <v>0.81177611571966624</v>
      </c>
      <c r="AD48" s="458">
        <v>0.81369216906461261</v>
      </c>
      <c r="AE48" s="458">
        <v>0.81469510210837226</v>
      </c>
      <c r="AF48" s="458">
        <v>0.81266757398582046</v>
      </c>
      <c r="AG48" s="458">
        <v>0.81514427330361805</v>
      </c>
      <c r="AH48" s="458">
        <v>0.81563910667200235</v>
      </c>
      <c r="AI48" s="458">
        <v>0.81460645684517952</v>
      </c>
      <c r="AJ48" s="458">
        <v>0.81530598522323439</v>
      </c>
      <c r="AK48" s="458">
        <v>0.81421016462798534</v>
      </c>
      <c r="AL48" s="458">
        <v>0.81484952427689483</v>
      </c>
      <c r="AM48" s="458">
        <v>0.81378062627503356</v>
      </c>
      <c r="AN48" s="458">
        <v>0.81321222939604054</v>
      </c>
      <c r="AO48" s="458">
        <v>0.81377947402383455</v>
      </c>
      <c r="AP48" s="458">
        <v>0.81274530869825101</v>
      </c>
      <c r="AQ48" s="458">
        <v>0.81137935337940903</v>
      </c>
      <c r="AR48" s="458">
        <v>0.81048587282696605</v>
      </c>
      <c r="AS48" s="458">
        <v>0.8090507409624953</v>
      </c>
      <c r="AT48" s="458">
        <v>0.80814576393064874</v>
      </c>
      <c r="AU48" s="458">
        <v>0.80672648134807412</v>
      </c>
      <c r="AV48" s="458">
        <v>0.80531877370186933</v>
      </c>
      <c r="AW48" s="458">
        <v>0.80442045013961283</v>
      </c>
      <c r="AX48" s="458">
        <v>0.80304991693854755</v>
      </c>
      <c r="AY48" s="458">
        <v>0.80212654046752196</v>
      </c>
      <c r="AZ48" s="458">
        <v>0.80068583793747305</v>
      </c>
      <c r="BA48" s="458">
        <v>0.79976569031986811</v>
      </c>
      <c r="BB48" s="458">
        <v>0.7983407509141448</v>
      </c>
      <c r="BC48" s="458">
        <v>0.79742735552375899</v>
      </c>
      <c r="BD48" s="458">
        <v>0.7960190739812556</v>
      </c>
      <c r="BE48" s="458">
        <v>0.79354353724872895</v>
      </c>
      <c r="BF48" s="458">
        <v>0.79217774610567793</v>
      </c>
      <c r="BG48" s="458">
        <v>0.79125135941563385</v>
      </c>
      <c r="BH48" s="458">
        <v>0.79032779873129566</v>
      </c>
      <c r="BI48" s="458">
        <v>0.78891231523248473</v>
      </c>
      <c r="BJ48" s="458">
        <v>0.78799737056257613</v>
      </c>
      <c r="BK48" s="458">
        <v>0.78708695141317431</v>
      </c>
    </row>
    <row r="49" spans="2:63" s="452" customFormat="1">
      <c r="B49" s="457">
        <v>1.4999999999999999E-2</v>
      </c>
      <c r="C49" s="459">
        <v>0.87503306358285993</v>
      </c>
      <c r="D49" s="459">
        <v>0.87462619823081644</v>
      </c>
      <c r="E49" s="459">
        <v>0.88228550504979097</v>
      </c>
      <c r="F49" s="459">
        <v>0.88176704082031787</v>
      </c>
      <c r="G49" s="459">
        <v>0.88865964900263494</v>
      </c>
      <c r="H49" s="459">
        <v>0.8900418059567593</v>
      </c>
      <c r="I49" s="459">
        <v>0.89479876976763972</v>
      </c>
      <c r="J49" s="459">
        <v>0.89714574365345057</v>
      </c>
      <c r="K49" s="459">
        <v>0.90014677600890414</v>
      </c>
      <c r="L49" s="459">
        <v>0.89190169475961423</v>
      </c>
      <c r="M49" s="459">
        <v>0.90088464616098163</v>
      </c>
      <c r="N49" s="459">
        <v>0.8928039075723192</v>
      </c>
      <c r="O49" s="459">
        <v>0.88088378650532606</v>
      </c>
      <c r="P49" s="459">
        <v>0.86967597611029279</v>
      </c>
      <c r="Q49" s="459">
        <v>0.86057438107060735</v>
      </c>
      <c r="R49" s="459">
        <v>0.86111787827202435</v>
      </c>
      <c r="S49" s="459">
        <v>0.86006297809691601</v>
      </c>
      <c r="T49" s="459">
        <v>0.86411259852500599</v>
      </c>
      <c r="U49" s="459">
        <v>0.8595297915415111</v>
      </c>
      <c r="V49" s="459">
        <v>0.84925903810128667</v>
      </c>
      <c r="W49" s="459">
        <v>0.82787031024387092</v>
      </c>
      <c r="X49" s="459">
        <v>0.83456004476258605</v>
      </c>
      <c r="Y49" s="459">
        <v>0.83502992580812496</v>
      </c>
      <c r="Z49" s="459">
        <v>0.83369423428493317</v>
      </c>
      <c r="AA49" s="459">
        <v>0.83340496647916107</v>
      </c>
      <c r="AB49" s="459">
        <v>0.83240716882464938</v>
      </c>
      <c r="AC49" s="459">
        <v>0.83154578339615337</v>
      </c>
      <c r="AD49" s="459">
        <v>0.83426397338241587</v>
      </c>
      <c r="AE49" s="459">
        <v>0.83589312477048305</v>
      </c>
      <c r="AF49" s="459">
        <v>0.83408674740250199</v>
      </c>
      <c r="AG49" s="459">
        <v>0.83620753402245918</v>
      </c>
      <c r="AH49" s="459">
        <v>0.83662599302367446</v>
      </c>
      <c r="AI49" s="459">
        <v>0.83570596288766108</v>
      </c>
      <c r="AJ49" s="459">
        <v>0.83641254429303791</v>
      </c>
      <c r="AK49" s="459">
        <v>0.83543666990949483</v>
      </c>
      <c r="AL49" s="459">
        <v>0.83596956143571066</v>
      </c>
      <c r="AM49" s="459">
        <v>0.83502913988237049</v>
      </c>
      <c r="AN49" s="459">
        <v>0.83455303295045213</v>
      </c>
      <c r="AO49" s="459">
        <v>0.83506347893491228</v>
      </c>
      <c r="AP49" s="459">
        <v>0.83415774148165833</v>
      </c>
      <c r="AQ49" s="459">
        <v>0.83288657078474571</v>
      </c>
      <c r="AR49" s="459">
        <v>0.83204046813101051</v>
      </c>
      <c r="AS49" s="459">
        <v>0.83072385118150016</v>
      </c>
      <c r="AT49" s="459">
        <v>0.82989597051184838</v>
      </c>
      <c r="AU49" s="459">
        <v>0.82858852457800336</v>
      </c>
      <c r="AV49" s="459">
        <v>0.82728256376760645</v>
      </c>
      <c r="AW49" s="459">
        <v>0.82644122317932833</v>
      </c>
      <c r="AX49" s="459">
        <v>0.82518428838293179</v>
      </c>
      <c r="AY49" s="459">
        <v>0.82433908573918102</v>
      </c>
      <c r="AZ49" s="459">
        <v>0.82302602803213831</v>
      </c>
      <c r="BA49" s="459">
        <v>0.82217275258468914</v>
      </c>
      <c r="BB49" s="459">
        <v>0.82085543515565262</v>
      </c>
      <c r="BC49" s="459">
        <v>0.82001272922274715</v>
      </c>
      <c r="BD49" s="459">
        <v>0.81872905991225975</v>
      </c>
      <c r="BE49" s="459">
        <v>0.81652816589402077</v>
      </c>
      <c r="BF49" s="459">
        <v>0.81526275853190555</v>
      </c>
      <c r="BG49" s="459">
        <v>0.81439356634885363</v>
      </c>
      <c r="BH49" s="459">
        <v>0.81352618504550644</v>
      </c>
      <c r="BI49" s="459">
        <v>0.81221805605691089</v>
      </c>
      <c r="BJ49" s="459">
        <v>0.81136877857484002</v>
      </c>
      <c r="BK49" s="459">
        <v>0.81051012708797965</v>
      </c>
    </row>
    <row r="50" spans="2:63" s="452" customFormat="1">
      <c r="B50" s="457">
        <v>1.2999999999999999E-2</v>
      </c>
      <c r="C50" s="459">
        <v>0.87503306416556204</v>
      </c>
      <c r="D50" s="459">
        <v>0.87463645232787668</v>
      </c>
      <c r="E50" s="459">
        <v>0.88232384543474607</v>
      </c>
      <c r="F50" s="459">
        <v>0.88185244572749777</v>
      </c>
      <c r="G50" s="459">
        <v>0.88882805017844069</v>
      </c>
      <c r="H50" s="459">
        <v>0.89032922360499589</v>
      </c>
      <c r="I50" s="459">
        <v>0.89525266771748413</v>
      </c>
      <c r="J50" s="459">
        <v>0.89781440577339344</v>
      </c>
      <c r="K50" s="459">
        <v>0.90107828149467806</v>
      </c>
      <c r="L50" s="459">
        <v>0.89310695835669551</v>
      </c>
      <c r="M50" s="459">
        <v>0.90245657739192431</v>
      </c>
      <c r="N50" s="459">
        <v>0.89473367809803594</v>
      </c>
      <c r="O50" s="459">
        <v>0.88322625258523713</v>
      </c>
      <c r="P50" s="459">
        <v>0.87246960083717806</v>
      </c>
      <c r="Q50" s="459">
        <v>0.86389224167351242</v>
      </c>
      <c r="R50" s="459">
        <v>0.86501745407917041</v>
      </c>
      <c r="S50" s="459">
        <v>0.86462003149267974</v>
      </c>
      <c r="T50" s="459">
        <v>0.86940822546042384</v>
      </c>
      <c r="U50" s="459">
        <v>0.86556351462461179</v>
      </c>
      <c r="V50" s="459">
        <v>0.85609279292123497</v>
      </c>
      <c r="W50" s="459">
        <v>0.83534572174908617</v>
      </c>
      <c r="X50" s="459">
        <v>0.84308496105947139</v>
      </c>
      <c r="Y50" s="459">
        <v>0.8446358616195544</v>
      </c>
      <c r="Z50" s="459">
        <v>0.8444373601080879</v>
      </c>
      <c r="AA50" s="459">
        <v>0.84546270518408062</v>
      </c>
      <c r="AB50" s="459">
        <v>0.84535669288179616</v>
      </c>
      <c r="AC50" s="459">
        <v>0.84525644343019679</v>
      </c>
      <c r="AD50" s="459">
        <v>0.84851733017488828</v>
      </c>
      <c r="AE50" s="459">
        <v>0.85062405976012978</v>
      </c>
      <c r="AF50" s="459">
        <v>0.84901460766808901</v>
      </c>
      <c r="AG50" s="459">
        <v>0.85087078480233613</v>
      </c>
      <c r="AH50" s="459">
        <v>0.8512641418239687</v>
      </c>
      <c r="AI50" s="459">
        <v>0.85045835961389149</v>
      </c>
      <c r="AJ50" s="459">
        <v>0.85116033658160151</v>
      </c>
      <c r="AK50" s="459">
        <v>0.850301802703749</v>
      </c>
      <c r="AL50" s="459">
        <v>0.85079705026524166</v>
      </c>
      <c r="AM50" s="459">
        <v>0.8499581849140927</v>
      </c>
      <c r="AN50" s="459">
        <v>0.84953768385022288</v>
      </c>
      <c r="AO50" s="459">
        <v>0.84999321723111765</v>
      </c>
      <c r="AP50" s="459">
        <v>0.8491879953660425</v>
      </c>
      <c r="AQ50" s="459">
        <v>0.84800561124519769</v>
      </c>
      <c r="AR50" s="459">
        <v>0.84721193514723558</v>
      </c>
      <c r="AS50" s="459">
        <v>0.84597435889558925</v>
      </c>
      <c r="AT50" s="459">
        <v>0.84518079894149656</v>
      </c>
      <c r="AU50" s="459">
        <v>0.84395445948884673</v>
      </c>
      <c r="AV50" s="459">
        <v>0.84273677604145392</v>
      </c>
      <c r="AW50" s="459">
        <v>0.84194694037961937</v>
      </c>
      <c r="AX50" s="459">
        <v>0.84074624751501748</v>
      </c>
      <c r="AY50" s="459">
        <v>0.83992549739792699</v>
      </c>
      <c r="AZ50" s="459">
        <v>0.83867860946292472</v>
      </c>
      <c r="BA50" s="459">
        <v>0.83786654425085128</v>
      </c>
      <c r="BB50" s="459">
        <v>0.8366312665222162</v>
      </c>
      <c r="BC50" s="459">
        <v>0.83582173779621083</v>
      </c>
      <c r="BD50" s="459">
        <v>0.83459825109400532</v>
      </c>
      <c r="BE50" s="459">
        <v>0.8325804583716383</v>
      </c>
      <c r="BF50" s="459">
        <v>0.83138982716140297</v>
      </c>
      <c r="BG50" s="459">
        <v>0.83056497752265535</v>
      </c>
      <c r="BH50" s="459">
        <v>0.82973947152141203</v>
      </c>
      <c r="BI50" s="459">
        <v>0.82849915156591913</v>
      </c>
      <c r="BJ50" s="459">
        <v>0.8276783544873868</v>
      </c>
      <c r="BK50" s="459">
        <v>0.82685692901832253</v>
      </c>
    </row>
    <row r="51" spans="2:63" s="452" customFormat="1" ht="15.75" thickBot="1">
      <c r="B51" s="460">
        <v>0.01</v>
      </c>
      <c r="C51" s="461">
        <v>0.87503305994539826</v>
      </c>
      <c r="D51" s="461">
        <v>0.87465035076209419</v>
      </c>
      <c r="E51" s="461">
        <v>0.88237707484818428</v>
      </c>
      <c r="F51" s="461">
        <v>0.88197377902535279</v>
      </c>
      <c r="G51" s="461">
        <v>0.8890708131770062</v>
      </c>
      <c r="H51" s="461">
        <v>0.89075162687836762</v>
      </c>
      <c r="I51" s="461">
        <v>0.89592677082655814</v>
      </c>
      <c r="J51" s="461">
        <v>0.8988140316868457</v>
      </c>
      <c r="K51" s="461">
        <v>0.90247847872515152</v>
      </c>
      <c r="L51" s="461">
        <v>0.89492695858554516</v>
      </c>
      <c r="M51" s="461">
        <v>0.90483945709799452</v>
      </c>
      <c r="N51" s="461">
        <v>0.89766857021735513</v>
      </c>
      <c r="O51" s="461">
        <v>0.88680064283918791</v>
      </c>
      <c r="P51" s="461">
        <v>0.87674571846287697</v>
      </c>
      <c r="Q51" s="461">
        <v>0.86898544735484207</v>
      </c>
      <c r="R51" s="461">
        <v>0.87101803709594905</v>
      </c>
      <c r="S51" s="461">
        <v>0.87164942425236303</v>
      </c>
      <c r="T51" s="461">
        <v>0.87759670677041612</v>
      </c>
      <c r="U51" s="461">
        <v>0.87491544659662546</v>
      </c>
      <c r="V51" s="461">
        <v>0.86670614511952881</v>
      </c>
      <c r="W51" s="461">
        <v>0.84698160765943531</v>
      </c>
      <c r="X51" s="461">
        <v>0.85638313532217547</v>
      </c>
      <c r="Y51" s="461">
        <v>0.85965208767044177</v>
      </c>
      <c r="Z51" s="461">
        <v>0.86126488846135973</v>
      </c>
      <c r="AA51" s="461">
        <v>0.86439525830290176</v>
      </c>
      <c r="AB51" s="461">
        <v>0.86576739054994956</v>
      </c>
      <c r="AC51" s="461">
        <v>0.86693983608277358</v>
      </c>
      <c r="AD51" s="461">
        <v>0.8711650615318719</v>
      </c>
      <c r="AE51" s="461">
        <v>0.87395808221084892</v>
      </c>
      <c r="AF51" s="461">
        <v>0.87270302769251651</v>
      </c>
      <c r="AG51" s="461">
        <v>0.87420839851269827</v>
      </c>
      <c r="AH51" s="461">
        <v>0.87457825432383796</v>
      </c>
      <c r="AI51" s="461">
        <v>0.87396202443258675</v>
      </c>
      <c r="AJ51" s="461">
        <v>0.87467529720321258</v>
      </c>
      <c r="AK51" s="461">
        <v>0.87400824582082814</v>
      </c>
      <c r="AL51" s="461">
        <v>0.8744440879159604</v>
      </c>
      <c r="AM51" s="461">
        <v>0.87378696224399088</v>
      </c>
      <c r="AN51" s="461">
        <v>0.87348587032372926</v>
      </c>
      <c r="AO51" s="461">
        <v>0.87389351581702512</v>
      </c>
      <c r="AP51" s="461">
        <v>0.87326279130026074</v>
      </c>
      <c r="AQ51" s="461">
        <v>0.87222501905273475</v>
      </c>
      <c r="AR51" s="461">
        <v>0.87151118083243728</v>
      </c>
      <c r="AS51" s="461">
        <v>0.87042253417294435</v>
      </c>
      <c r="AT51" s="461">
        <v>0.86972618550548431</v>
      </c>
      <c r="AU51" s="461">
        <v>0.86864790714345907</v>
      </c>
      <c r="AV51" s="461">
        <v>0.86757061440401284</v>
      </c>
      <c r="AW51" s="461">
        <v>0.86685961372136089</v>
      </c>
      <c r="AX51" s="461">
        <v>0.86580327020906922</v>
      </c>
      <c r="AY51" s="461">
        <v>0.86506835798665105</v>
      </c>
      <c r="AZ51" s="461">
        <v>0.86395789160253822</v>
      </c>
      <c r="BA51" s="461">
        <v>0.86322157072404881</v>
      </c>
      <c r="BB51" s="461">
        <v>0.86211986784027961</v>
      </c>
      <c r="BC51" s="461">
        <v>0.86138148410162363</v>
      </c>
      <c r="BD51" s="461">
        <v>0.86028648536074781</v>
      </c>
      <c r="BE51" s="461">
        <v>0.85857302478800512</v>
      </c>
      <c r="BF51" s="461">
        <v>0.85750705767991309</v>
      </c>
      <c r="BG51" s="461">
        <v>0.85675198175466738</v>
      </c>
      <c r="BH51" s="461">
        <v>0.85599535540723182</v>
      </c>
      <c r="BI51" s="461">
        <v>0.85488143093047275</v>
      </c>
      <c r="BJ51" s="461">
        <v>0.85412463963737539</v>
      </c>
      <c r="BK51" s="461">
        <v>0.85336613958478957</v>
      </c>
    </row>
    <row r="52" spans="2:63">
      <c r="C52" s="480"/>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0"/>
      <c r="AK52" s="480"/>
      <c r="AL52" s="480"/>
      <c r="AM52" s="480"/>
      <c r="AN52" s="480"/>
      <c r="AO52" s="480"/>
      <c r="AP52" s="480"/>
      <c r="AQ52" s="480"/>
      <c r="AR52" s="480"/>
      <c r="AS52" s="480"/>
      <c r="AT52" s="480"/>
      <c r="AU52" s="480"/>
      <c r="AV52" s="480"/>
      <c r="AW52" s="480"/>
      <c r="AX52" s="480"/>
      <c r="AY52" s="480"/>
      <c r="AZ52" s="480"/>
      <c r="BA52" s="480"/>
    </row>
    <row r="53" spans="2:63">
      <c r="C53" s="480"/>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0"/>
      <c r="AK53" s="480"/>
      <c r="AL53" s="480"/>
      <c r="AM53" s="480"/>
      <c r="AN53" s="480"/>
      <c r="AO53" s="480"/>
      <c r="AP53" s="480"/>
      <c r="AQ53" s="480"/>
      <c r="AR53" s="480"/>
      <c r="AS53" s="480"/>
      <c r="AT53" s="480"/>
      <c r="AU53" s="480"/>
      <c r="AV53" s="480"/>
      <c r="AW53" s="480"/>
      <c r="AX53" s="480"/>
      <c r="AY53" s="480"/>
      <c r="AZ53" s="480"/>
      <c r="BA53" s="480"/>
    </row>
  </sheetData>
  <mergeCells count="2">
    <mergeCell ref="J14:O14"/>
    <mergeCell ref="Q14:V14"/>
  </mergeCells>
  <hyperlinks>
    <hyperlink ref="B3" location="SOMMAIRE!A1" display="Retour au sommaire"/>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V68"/>
  <sheetViews>
    <sheetView workbookViewId="0">
      <selection activeCell="B3" sqref="B3"/>
    </sheetView>
  </sheetViews>
  <sheetFormatPr baseColWidth="10" defaultColWidth="11.42578125" defaultRowHeight="15"/>
  <cols>
    <col min="1" max="1" width="11.42578125" style="475"/>
    <col min="2" max="2" width="40.140625" style="475" customWidth="1"/>
    <col min="3" max="53" width="6.85546875" style="476" customWidth="1"/>
    <col min="54" max="63" width="6.85546875" style="475" customWidth="1"/>
    <col min="64" max="16384" width="11.42578125" style="475"/>
  </cols>
  <sheetData>
    <row r="1" spans="1:63" s="424" customFormat="1" ht="15.75">
      <c r="A1" s="448" t="s">
        <v>577</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row>
    <row r="2" spans="1:63" s="424" customFormat="1" ht="15.75">
      <c r="B2" s="450"/>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row>
    <row r="3" spans="1:63" s="424" customFormat="1" ht="15.75" thickBot="1">
      <c r="B3" s="1722" t="s">
        <v>763</v>
      </c>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row>
    <row r="4" spans="1:63" s="452" customFormat="1" ht="26.25" thickBot="1">
      <c r="B4" s="453" t="s">
        <v>316</v>
      </c>
      <c r="C4" s="454">
        <v>1940</v>
      </c>
      <c r="D4" s="455">
        <v>1941</v>
      </c>
      <c r="E4" s="455">
        <v>1942</v>
      </c>
      <c r="F4" s="455">
        <v>1943</v>
      </c>
      <c r="G4" s="455">
        <v>1944</v>
      </c>
      <c r="H4" s="455">
        <v>1945</v>
      </c>
      <c r="I4" s="455">
        <v>1946</v>
      </c>
      <c r="J4" s="455">
        <v>1947</v>
      </c>
      <c r="K4" s="455">
        <v>1948</v>
      </c>
      <c r="L4" s="455">
        <v>1949</v>
      </c>
      <c r="M4" s="455">
        <v>1950</v>
      </c>
      <c r="N4" s="455">
        <v>1951</v>
      </c>
      <c r="O4" s="455">
        <v>1952</v>
      </c>
      <c r="P4" s="455">
        <v>1953</v>
      </c>
      <c r="Q4" s="455">
        <v>1954</v>
      </c>
      <c r="R4" s="455">
        <v>1955</v>
      </c>
      <c r="S4" s="455">
        <v>1956</v>
      </c>
      <c r="T4" s="455">
        <v>1957</v>
      </c>
      <c r="U4" s="455">
        <v>1958</v>
      </c>
      <c r="V4" s="455">
        <v>1959</v>
      </c>
      <c r="W4" s="455">
        <v>1960</v>
      </c>
      <c r="X4" s="455">
        <v>1961</v>
      </c>
      <c r="Y4" s="455">
        <v>1962</v>
      </c>
      <c r="Z4" s="455">
        <v>1963</v>
      </c>
      <c r="AA4" s="455">
        <v>1964</v>
      </c>
      <c r="AB4" s="455">
        <v>1965</v>
      </c>
      <c r="AC4" s="455">
        <v>1966</v>
      </c>
      <c r="AD4" s="455">
        <v>1967</v>
      </c>
      <c r="AE4" s="455">
        <v>1968</v>
      </c>
      <c r="AF4" s="455">
        <v>1969</v>
      </c>
      <c r="AG4" s="455">
        <v>1970</v>
      </c>
      <c r="AH4" s="455">
        <v>1971</v>
      </c>
      <c r="AI4" s="455">
        <v>1972</v>
      </c>
      <c r="AJ4" s="455">
        <v>1973</v>
      </c>
      <c r="AK4" s="455">
        <v>1974</v>
      </c>
      <c r="AL4" s="455">
        <v>1975</v>
      </c>
      <c r="AM4" s="455">
        <v>1976</v>
      </c>
      <c r="AN4" s="455">
        <v>1977</v>
      </c>
      <c r="AO4" s="455">
        <v>1978</v>
      </c>
      <c r="AP4" s="455">
        <v>1979</v>
      </c>
      <c r="AQ4" s="455">
        <v>1980</v>
      </c>
      <c r="AR4" s="455">
        <v>1981</v>
      </c>
      <c r="AS4" s="455">
        <v>1982</v>
      </c>
      <c r="AT4" s="455">
        <v>1983</v>
      </c>
      <c r="AU4" s="455">
        <v>1984</v>
      </c>
      <c r="AV4" s="455">
        <v>1985</v>
      </c>
      <c r="AW4" s="455">
        <v>1986</v>
      </c>
      <c r="AX4" s="455">
        <v>1987</v>
      </c>
      <c r="AY4" s="455">
        <v>1988</v>
      </c>
      <c r="AZ4" s="455">
        <v>1989</v>
      </c>
      <c r="BA4" s="455">
        <v>1990</v>
      </c>
      <c r="BB4" s="455">
        <v>1991</v>
      </c>
      <c r="BC4" s="455">
        <v>1992</v>
      </c>
      <c r="BD4" s="455">
        <v>1993</v>
      </c>
      <c r="BE4" s="455">
        <v>1994</v>
      </c>
      <c r="BF4" s="455">
        <v>1995</v>
      </c>
      <c r="BG4" s="455">
        <v>1996</v>
      </c>
      <c r="BH4" s="455">
        <v>1997</v>
      </c>
      <c r="BI4" s="455">
        <v>1998</v>
      </c>
      <c r="BJ4" s="455">
        <v>1999</v>
      </c>
      <c r="BK4" s="456">
        <v>2000</v>
      </c>
    </row>
    <row r="5" spans="1:63" s="452" customFormat="1">
      <c r="B5" s="457">
        <v>1.7999999999999999E-2</v>
      </c>
      <c r="C5" s="458">
        <v>0.66950754081944974</v>
      </c>
      <c r="D5" s="458">
        <v>0.66566139246131673</v>
      </c>
      <c r="E5" s="458">
        <v>0.64269780276011046</v>
      </c>
      <c r="F5" s="458">
        <v>0.63413394925015831</v>
      </c>
      <c r="G5" s="458">
        <v>0.62583551099312718</v>
      </c>
      <c r="H5" s="458">
        <v>0.62415271519165094</v>
      </c>
      <c r="I5" s="458">
        <v>0.62885163906872577</v>
      </c>
      <c r="J5" s="458">
        <v>0.63058574522705924</v>
      </c>
      <c r="K5" s="458">
        <v>0.62861722119311747</v>
      </c>
      <c r="L5" s="458">
        <v>0.63115069272937541</v>
      </c>
      <c r="M5" s="458">
        <v>0.61643389280097538</v>
      </c>
      <c r="N5" s="458">
        <v>0.62174543477966338</v>
      </c>
      <c r="O5" s="458">
        <v>0.62445586216021109</v>
      </c>
      <c r="P5" s="458">
        <v>0.62273434527162252</v>
      </c>
      <c r="Q5" s="458">
        <v>0.62455676642689528</v>
      </c>
      <c r="R5" s="458">
        <v>0.62334424318622861</v>
      </c>
      <c r="S5" s="458">
        <v>0.61784211237366671</v>
      </c>
      <c r="T5" s="458">
        <v>0.64185780622596789</v>
      </c>
      <c r="U5" s="458">
        <v>0.65572047568038594</v>
      </c>
      <c r="V5" s="458">
        <v>0.64081162307427386</v>
      </c>
      <c r="W5" s="458">
        <v>0.64419261431106511</v>
      </c>
      <c r="X5" s="458">
        <v>0.65144222438993959</v>
      </c>
      <c r="Y5" s="458">
        <v>0.65135943254074602</v>
      </c>
      <c r="Z5" s="458">
        <v>0.65009185243402923</v>
      </c>
      <c r="AA5" s="458">
        <v>0.65181700696571609</v>
      </c>
      <c r="AB5" s="458">
        <v>0.65133519022008002</v>
      </c>
      <c r="AC5" s="458">
        <v>0.65013120282130954</v>
      </c>
      <c r="AD5" s="458">
        <v>0.63912799893043126</v>
      </c>
      <c r="AE5" s="458">
        <v>0.63803836577935868</v>
      </c>
      <c r="AF5" s="458">
        <v>0.65365010869870743</v>
      </c>
      <c r="AG5" s="458">
        <v>0.65322885974043221</v>
      </c>
      <c r="AH5" s="458">
        <v>0.6523589852350492</v>
      </c>
      <c r="AI5" s="458">
        <v>0.65263203159237559</v>
      </c>
      <c r="AJ5" s="458">
        <v>0.64089174640971658</v>
      </c>
      <c r="AK5" s="458">
        <v>0.64107035842100013</v>
      </c>
      <c r="AL5" s="458">
        <v>0.64137643097882679</v>
      </c>
      <c r="AM5" s="458">
        <v>0.64159218349535896</v>
      </c>
      <c r="AN5" s="458">
        <v>0.64181403390175096</v>
      </c>
      <c r="AO5" s="458">
        <v>0.64204416212696858</v>
      </c>
      <c r="AP5" s="458">
        <v>0.64227428035496592</v>
      </c>
      <c r="AQ5" s="458">
        <v>0.64240008830096906</v>
      </c>
      <c r="AR5" s="458">
        <v>0.64263173615179003</v>
      </c>
      <c r="AS5" s="458">
        <v>0.64285516695291045</v>
      </c>
      <c r="AT5" s="458">
        <v>0.64297365631489567</v>
      </c>
      <c r="AU5" s="458">
        <v>0.64290662963405398</v>
      </c>
      <c r="AV5" s="458">
        <v>0.64281659041776917</v>
      </c>
      <c r="AW5" s="458">
        <v>0.64271301092063238</v>
      </c>
      <c r="AX5" s="458">
        <v>0.64268631078022953</v>
      </c>
      <c r="AY5" s="458">
        <v>0.64255636825251716</v>
      </c>
      <c r="AZ5" s="458">
        <v>0.64249638003820486</v>
      </c>
      <c r="BA5" s="458">
        <v>0.64241004777439903</v>
      </c>
      <c r="BB5" s="458">
        <v>0.64238698442812681</v>
      </c>
      <c r="BC5" s="458">
        <v>0.64233676628381864</v>
      </c>
      <c r="BD5" s="458">
        <v>0.64225411503699936</v>
      </c>
      <c r="BE5" s="458">
        <v>0.64222966128802939</v>
      </c>
      <c r="BF5" s="458">
        <v>0.64217452693298693</v>
      </c>
      <c r="BG5" s="458">
        <v>0.64184195840749669</v>
      </c>
      <c r="BH5" s="458">
        <v>0.64154605586783353</v>
      </c>
      <c r="BI5" s="458">
        <v>0.6412101715457188</v>
      </c>
      <c r="BJ5" s="458">
        <v>0.64090407313286246</v>
      </c>
      <c r="BK5" s="458">
        <v>0.64062154180562925</v>
      </c>
    </row>
    <row r="6" spans="1:63" s="452" customFormat="1">
      <c r="B6" s="457">
        <v>1.4999999999999999E-2</v>
      </c>
      <c r="C6" s="481">
        <v>0.66950754081944974</v>
      </c>
      <c r="D6" s="481">
        <v>0.66566139246131673</v>
      </c>
      <c r="E6" s="481">
        <v>0.64269780276011046</v>
      </c>
      <c r="F6" s="481">
        <v>0.63413394925015831</v>
      </c>
      <c r="G6" s="481">
        <v>0.62583551099312718</v>
      </c>
      <c r="H6" s="481">
        <v>0.62415271519165094</v>
      </c>
      <c r="I6" s="481">
        <v>0.62885163906872577</v>
      </c>
      <c r="J6" s="481">
        <v>0.63058574522705924</v>
      </c>
      <c r="K6" s="481">
        <v>0.62861722119311736</v>
      </c>
      <c r="L6" s="481">
        <v>0.63115069272937541</v>
      </c>
      <c r="M6" s="481">
        <v>0.61643389280097549</v>
      </c>
      <c r="N6" s="481">
        <v>0.62174543477966338</v>
      </c>
      <c r="O6" s="481">
        <v>0.62445586216021109</v>
      </c>
      <c r="P6" s="481">
        <v>0.62273434527162252</v>
      </c>
      <c r="Q6" s="481">
        <v>0.62455676642689528</v>
      </c>
      <c r="R6" s="481">
        <v>0.62334424318622861</v>
      </c>
      <c r="S6" s="481">
        <v>0.61784211237366671</v>
      </c>
      <c r="T6" s="481">
        <v>0.64185780622596789</v>
      </c>
      <c r="U6" s="481">
        <v>0.65572047568038594</v>
      </c>
      <c r="V6" s="481">
        <v>0.64081162307427386</v>
      </c>
      <c r="W6" s="481">
        <v>0.64419261431106511</v>
      </c>
      <c r="X6" s="481">
        <v>0.65101768087635747</v>
      </c>
      <c r="Y6" s="481">
        <v>0.65163930665938863</v>
      </c>
      <c r="Z6" s="481">
        <v>0.6498715517322311</v>
      </c>
      <c r="AA6" s="481">
        <v>0.65239283391852154</v>
      </c>
      <c r="AB6" s="481">
        <v>0.65149054006977491</v>
      </c>
      <c r="AC6" s="481">
        <v>0.65100872738631943</v>
      </c>
      <c r="AD6" s="481">
        <v>0.64035454631919597</v>
      </c>
      <c r="AE6" s="481">
        <v>0.64033114009162173</v>
      </c>
      <c r="AF6" s="481">
        <v>0.65477941335988088</v>
      </c>
      <c r="AG6" s="481">
        <v>0.65435473812513134</v>
      </c>
      <c r="AH6" s="481">
        <v>0.65403574362586814</v>
      </c>
      <c r="AI6" s="481">
        <v>0.65432458804714178</v>
      </c>
      <c r="AJ6" s="481">
        <v>0.64304438563459443</v>
      </c>
      <c r="AK6" s="481">
        <v>0.64333174323062237</v>
      </c>
      <c r="AL6" s="481">
        <v>0.64358631305535419</v>
      </c>
      <c r="AM6" s="481">
        <v>0.64392507987447023</v>
      </c>
      <c r="AN6" s="481">
        <v>0.64411548589604217</v>
      </c>
      <c r="AO6" s="481">
        <v>0.64438286485887908</v>
      </c>
      <c r="AP6" s="481">
        <v>0.64461002471964735</v>
      </c>
      <c r="AQ6" s="481">
        <v>0.64490853593878439</v>
      </c>
      <c r="AR6" s="481">
        <v>0.64516678635175195</v>
      </c>
      <c r="AS6" s="481">
        <v>0.6453883887510895</v>
      </c>
      <c r="AT6" s="481">
        <v>0.64557170641121586</v>
      </c>
      <c r="AU6" s="481">
        <v>0.64552499945437669</v>
      </c>
      <c r="AV6" s="481">
        <v>0.64542208000018464</v>
      </c>
      <c r="AW6" s="481">
        <v>0.6453793871765201</v>
      </c>
      <c r="AX6" s="481">
        <v>0.64529794909972493</v>
      </c>
      <c r="AY6" s="481">
        <v>0.64527688881831069</v>
      </c>
      <c r="AZ6" s="481">
        <v>0.6452088870449203</v>
      </c>
      <c r="BA6" s="481">
        <v>0.64509759909539455</v>
      </c>
      <c r="BB6" s="481">
        <v>0.64503981629561413</v>
      </c>
      <c r="BC6" s="481">
        <v>0.64502762072581499</v>
      </c>
      <c r="BD6" s="481">
        <v>0.64497158978684255</v>
      </c>
      <c r="BE6" s="481">
        <v>0.64496512813903606</v>
      </c>
      <c r="BF6" s="481">
        <v>0.64491944907126741</v>
      </c>
      <c r="BG6" s="481">
        <v>0.64457350210663977</v>
      </c>
      <c r="BH6" s="481">
        <v>0.64426598134763613</v>
      </c>
      <c r="BI6" s="481">
        <v>0.64390762649835231</v>
      </c>
      <c r="BJ6" s="481">
        <v>0.64358563732782825</v>
      </c>
      <c r="BK6" s="481">
        <v>0.64329027864438404</v>
      </c>
    </row>
    <row r="7" spans="1:63" s="452" customFormat="1">
      <c r="B7" s="457">
        <v>1.2999999999999999E-2</v>
      </c>
      <c r="C7" s="481">
        <v>0.66950754081944974</v>
      </c>
      <c r="D7" s="481">
        <v>0.66566139246131673</v>
      </c>
      <c r="E7" s="481">
        <v>0.64269780276011046</v>
      </c>
      <c r="F7" s="481">
        <v>0.63413394925015831</v>
      </c>
      <c r="G7" s="481">
        <v>0.62583551099312718</v>
      </c>
      <c r="H7" s="481">
        <v>0.62415271519165094</v>
      </c>
      <c r="I7" s="481">
        <v>0.62885163906872577</v>
      </c>
      <c r="J7" s="481">
        <v>0.63058574522705924</v>
      </c>
      <c r="K7" s="481">
        <v>0.62861722119311747</v>
      </c>
      <c r="L7" s="481">
        <v>0.63115069272937518</v>
      </c>
      <c r="M7" s="481">
        <v>0.61643389280097549</v>
      </c>
      <c r="N7" s="481">
        <v>0.62174543477966338</v>
      </c>
      <c r="O7" s="481">
        <v>0.62445586216021109</v>
      </c>
      <c r="P7" s="481">
        <v>0.62273434527162252</v>
      </c>
      <c r="Q7" s="481">
        <v>0.62455676642689528</v>
      </c>
      <c r="R7" s="481">
        <v>0.62334424318622861</v>
      </c>
      <c r="S7" s="481">
        <v>0.61784211237366671</v>
      </c>
      <c r="T7" s="481">
        <v>0.64185780622596789</v>
      </c>
      <c r="U7" s="481">
        <v>0.65572047568038594</v>
      </c>
      <c r="V7" s="481">
        <v>0.64081162307427386</v>
      </c>
      <c r="W7" s="481">
        <v>0.64419261431106511</v>
      </c>
      <c r="X7" s="481">
        <v>0.65073465186730295</v>
      </c>
      <c r="Y7" s="481">
        <v>0.65107955842210341</v>
      </c>
      <c r="Z7" s="481">
        <v>0.65015496169763298</v>
      </c>
      <c r="AA7" s="481">
        <v>0.65244038102155466</v>
      </c>
      <c r="AB7" s="481">
        <v>0.65170098421289724</v>
      </c>
      <c r="AC7" s="481">
        <v>0.65207175237656401</v>
      </c>
      <c r="AD7" s="481">
        <v>0.64174591690514537</v>
      </c>
      <c r="AE7" s="481">
        <v>0.64148456181265223</v>
      </c>
      <c r="AF7" s="481">
        <v>0.65457130945440334</v>
      </c>
      <c r="AG7" s="481">
        <v>0.65474375944115837</v>
      </c>
      <c r="AH7" s="481">
        <v>0.65480053697880103</v>
      </c>
      <c r="AI7" s="481">
        <v>0.65506196811439477</v>
      </c>
      <c r="AJ7" s="481">
        <v>0.64412861768331187</v>
      </c>
      <c r="AK7" s="481">
        <v>0.64443691245994661</v>
      </c>
      <c r="AL7" s="481">
        <v>0.64475131747936287</v>
      </c>
      <c r="AM7" s="481">
        <v>0.64507238601861983</v>
      </c>
      <c r="AN7" s="481">
        <v>0.64538811722306733</v>
      </c>
      <c r="AO7" s="481">
        <v>0.64560072510973954</v>
      </c>
      <c r="AP7" s="481">
        <v>0.64592305710956055</v>
      </c>
      <c r="AQ7" s="481">
        <v>0.64612751248205513</v>
      </c>
      <c r="AR7" s="481">
        <v>0.64645019370686674</v>
      </c>
      <c r="AS7" s="481">
        <v>0.64666137779154875</v>
      </c>
      <c r="AT7" s="481">
        <v>0.64697835708931628</v>
      </c>
      <c r="AU7" s="481">
        <v>0.6468858823862953</v>
      </c>
      <c r="AV7" s="481">
        <v>0.64687471439106448</v>
      </c>
      <c r="AW7" s="481">
        <v>0.64676033212898487</v>
      </c>
      <c r="AX7" s="481">
        <v>0.64674907045097585</v>
      </c>
      <c r="AY7" s="481">
        <v>0.64663848349559727</v>
      </c>
      <c r="AZ7" s="481">
        <v>0.64662080286477552</v>
      </c>
      <c r="BA7" s="481">
        <v>0.64659795296259603</v>
      </c>
      <c r="BB7" s="481">
        <v>0.64647488755096849</v>
      </c>
      <c r="BC7" s="481">
        <v>0.64644602773475013</v>
      </c>
      <c r="BD7" s="481">
        <v>0.64641309948282877</v>
      </c>
      <c r="BE7" s="481">
        <v>0.64637673198784329</v>
      </c>
      <c r="BF7" s="481">
        <v>0.64643387352242254</v>
      </c>
      <c r="BG7" s="481">
        <v>0.64604614786077297</v>
      </c>
      <c r="BH7" s="481">
        <v>0.64573919509327093</v>
      </c>
      <c r="BI7" s="481">
        <v>0.64542295976226105</v>
      </c>
      <c r="BJ7" s="481">
        <v>0.64509915124965478</v>
      </c>
      <c r="BK7" s="481">
        <v>0.64476347547186419</v>
      </c>
    </row>
    <row r="8" spans="1:63" s="452" customFormat="1" ht="15.75" thickBot="1">
      <c r="B8" s="460">
        <v>0.01</v>
      </c>
      <c r="C8" s="461">
        <v>0.66950754081944974</v>
      </c>
      <c r="D8" s="461">
        <v>0.66566139246131673</v>
      </c>
      <c r="E8" s="461">
        <v>0.64269780276011046</v>
      </c>
      <c r="F8" s="461">
        <v>0.63413394925015831</v>
      </c>
      <c r="G8" s="461">
        <v>0.62583551099312718</v>
      </c>
      <c r="H8" s="461">
        <v>0.62415271519165094</v>
      </c>
      <c r="I8" s="461">
        <v>0.62885163906872577</v>
      </c>
      <c r="J8" s="461">
        <v>0.63058574522705924</v>
      </c>
      <c r="K8" s="461">
        <v>0.62861722119311747</v>
      </c>
      <c r="L8" s="461">
        <v>0.63115069272937541</v>
      </c>
      <c r="M8" s="461">
        <v>0.61643389280097527</v>
      </c>
      <c r="N8" s="461">
        <v>0.62174543477966338</v>
      </c>
      <c r="O8" s="461">
        <v>0.62445586216021121</v>
      </c>
      <c r="P8" s="461">
        <v>0.62273434527162252</v>
      </c>
      <c r="Q8" s="461">
        <v>0.62455676642689528</v>
      </c>
      <c r="R8" s="461">
        <v>0.62334424318622861</v>
      </c>
      <c r="S8" s="461">
        <v>0.61784211237366671</v>
      </c>
      <c r="T8" s="461">
        <v>0.64185780622596789</v>
      </c>
      <c r="U8" s="461">
        <v>0.65572047568038594</v>
      </c>
      <c r="V8" s="461">
        <v>0.64081162307427386</v>
      </c>
      <c r="W8" s="461">
        <v>0.64419261431106511</v>
      </c>
      <c r="X8" s="461">
        <v>0.6504516228582482</v>
      </c>
      <c r="Y8" s="461">
        <v>0.65135943254074591</v>
      </c>
      <c r="Z8" s="461">
        <v>0.65117754945242212</v>
      </c>
      <c r="AA8" s="461">
        <v>0.65179412882355914</v>
      </c>
      <c r="AB8" s="461">
        <v>0.65184828873507439</v>
      </c>
      <c r="AC8" s="461">
        <v>0.65297956600115525</v>
      </c>
      <c r="AD8" s="461">
        <v>0.64288134171091416</v>
      </c>
      <c r="AE8" s="461">
        <v>0.64380304978460323</v>
      </c>
      <c r="AF8" s="461">
        <v>0.65558060420395259</v>
      </c>
      <c r="AG8" s="461">
        <v>0.65576592359004493</v>
      </c>
      <c r="AH8" s="461">
        <v>0.65639129516973904</v>
      </c>
      <c r="AI8" s="461">
        <v>0.65677669266717231</v>
      </c>
      <c r="AJ8" s="461">
        <v>0.64628925758381039</v>
      </c>
      <c r="AK8" s="461">
        <v>0.64665246636740104</v>
      </c>
      <c r="AL8" s="461">
        <v>0.64694875230123627</v>
      </c>
      <c r="AM8" s="461">
        <v>0.64729780589851682</v>
      </c>
      <c r="AN8" s="461">
        <v>0.64769497606104531</v>
      </c>
      <c r="AO8" s="461">
        <v>0.64801965436079501</v>
      </c>
      <c r="AP8" s="461">
        <v>0.64827441010465725</v>
      </c>
      <c r="AQ8" s="461">
        <v>0.64857326185884279</v>
      </c>
      <c r="AR8" s="461">
        <v>0.64893013171375513</v>
      </c>
      <c r="AS8" s="461">
        <v>0.64921297446349424</v>
      </c>
      <c r="AT8" s="461">
        <v>0.6495426493463764</v>
      </c>
      <c r="AU8" s="461">
        <v>0.64949170739057593</v>
      </c>
      <c r="AV8" s="461">
        <v>0.64946013878162312</v>
      </c>
      <c r="AW8" s="461">
        <v>0.64948032633337083</v>
      </c>
      <c r="AX8" s="461">
        <v>0.64943108630998503</v>
      </c>
      <c r="AY8" s="461">
        <v>0.64933295492001852</v>
      </c>
      <c r="AZ8" s="461">
        <v>0.64927822041421057</v>
      </c>
      <c r="BA8" s="461">
        <v>0.64926187001221458</v>
      </c>
      <c r="BB8" s="461">
        <v>0.64929554542468593</v>
      </c>
      <c r="BC8" s="461">
        <v>0.64917002322936979</v>
      </c>
      <c r="BD8" s="461">
        <v>0.64918738779824259</v>
      </c>
      <c r="BE8" s="461">
        <v>0.6491567730928709</v>
      </c>
      <c r="BF8" s="461">
        <v>0.64918195518109023</v>
      </c>
      <c r="BG8" s="461">
        <v>0.64887534007190462</v>
      </c>
      <c r="BH8" s="461">
        <v>0.64851601119517455</v>
      </c>
      <c r="BI8" s="461">
        <v>0.64810595551690131</v>
      </c>
      <c r="BJ8" s="461">
        <v>0.64783076837407194</v>
      </c>
      <c r="BK8" s="461">
        <v>0.64750315005109527</v>
      </c>
    </row>
    <row r="9" spans="1:63" s="452" customFormat="1">
      <c r="B9" s="463"/>
      <c r="C9" s="464"/>
      <c r="D9" s="464"/>
      <c r="E9" s="464"/>
      <c r="F9" s="464"/>
      <c r="G9" s="464"/>
      <c r="H9" s="464"/>
      <c r="I9" s="464"/>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c r="AS9" s="464"/>
      <c r="AT9" s="464"/>
      <c r="AU9" s="464"/>
      <c r="AV9" s="464"/>
      <c r="AW9" s="464"/>
      <c r="AX9" s="464"/>
      <c r="AY9" s="464"/>
      <c r="AZ9" s="464"/>
      <c r="BA9" s="464"/>
    </row>
    <row r="10" spans="1:63" s="452" customFormat="1">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row>
    <row r="11" spans="1:63" s="424" customFormat="1">
      <c r="B11" s="466"/>
    </row>
    <row r="12" spans="1:63" s="424" customFormat="1">
      <c r="B12" s="466"/>
    </row>
    <row r="13" spans="1:63" s="424" customFormat="1" ht="15.75" thickBot="1">
      <c r="B13" s="466"/>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row>
    <row r="14" spans="1:63" s="452" customFormat="1" ht="26.25" thickBot="1">
      <c r="B14" s="453" t="s">
        <v>317</v>
      </c>
      <c r="C14" s="454">
        <v>1940</v>
      </c>
      <c r="D14" s="455">
        <v>1941</v>
      </c>
      <c r="E14" s="455">
        <v>1942</v>
      </c>
      <c r="F14" s="455">
        <v>1943</v>
      </c>
      <c r="G14" s="455">
        <v>1944</v>
      </c>
      <c r="H14" s="455">
        <v>1945</v>
      </c>
      <c r="I14" s="455">
        <v>1946</v>
      </c>
      <c r="J14" s="455">
        <v>1947</v>
      </c>
      <c r="K14" s="455">
        <v>1948</v>
      </c>
      <c r="L14" s="455">
        <v>1949</v>
      </c>
      <c r="M14" s="455">
        <v>1950</v>
      </c>
      <c r="N14" s="455">
        <v>1951</v>
      </c>
      <c r="O14" s="455">
        <v>1952</v>
      </c>
      <c r="P14" s="455">
        <v>1953</v>
      </c>
      <c r="Q14" s="455">
        <v>1954</v>
      </c>
      <c r="R14" s="455">
        <v>1955</v>
      </c>
      <c r="S14" s="455">
        <v>1956</v>
      </c>
      <c r="T14" s="455">
        <v>1957</v>
      </c>
      <c r="U14" s="455">
        <v>1958</v>
      </c>
      <c r="V14" s="455">
        <v>1959</v>
      </c>
      <c r="W14" s="455">
        <v>1960</v>
      </c>
      <c r="X14" s="455">
        <v>1961</v>
      </c>
      <c r="Y14" s="455">
        <v>1962</v>
      </c>
      <c r="Z14" s="455">
        <v>1963</v>
      </c>
      <c r="AA14" s="455">
        <v>1964</v>
      </c>
      <c r="AB14" s="455">
        <v>1965</v>
      </c>
      <c r="AC14" s="455">
        <v>1966</v>
      </c>
      <c r="AD14" s="455">
        <v>1967</v>
      </c>
      <c r="AE14" s="455">
        <v>1968</v>
      </c>
      <c r="AF14" s="455">
        <v>1969</v>
      </c>
      <c r="AG14" s="455">
        <v>1970</v>
      </c>
      <c r="AH14" s="455">
        <v>1971</v>
      </c>
      <c r="AI14" s="455">
        <v>1972</v>
      </c>
      <c r="AJ14" s="455">
        <v>1973</v>
      </c>
      <c r="AK14" s="455">
        <v>1974</v>
      </c>
      <c r="AL14" s="455">
        <v>1975</v>
      </c>
      <c r="AM14" s="455">
        <v>1976</v>
      </c>
      <c r="AN14" s="455">
        <v>1977</v>
      </c>
      <c r="AO14" s="455">
        <v>1978</v>
      </c>
      <c r="AP14" s="455">
        <v>1979</v>
      </c>
      <c r="AQ14" s="455">
        <v>1980</v>
      </c>
      <c r="AR14" s="455">
        <v>1981</v>
      </c>
      <c r="AS14" s="455">
        <v>1982</v>
      </c>
      <c r="AT14" s="455">
        <v>1983</v>
      </c>
      <c r="AU14" s="455">
        <v>1984</v>
      </c>
      <c r="AV14" s="455">
        <v>1985</v>
      </c>
      <c r="AW14" s="455">
        <v>1986</v>
      </c>
      <c r="AX14" s="455">
        <v>1987</v>
      </c>
      <c r="AY14" s="455">
        <v>1988</v>
      </c>
      <c r="AZ14" s="455">
        <v>1989</v>
      </c>
      <c r="BA14" s="455">
        <v>1990</v>
      </c>
      <c r="BB14" s="455">
        <v>1991</v>
      </c>
      <c r="BC14" s="455">
        <v>1992</v>
      </c>
      <c r="BD14" s="455">
        <v>1993</v>
      </c>
      <c r="BE14" s="455">
        <v>1994</v>
      </c>
      <c r="BF14" s="455">
        <v>1995</v>
      </c>
      <c r="BG14" s="455">
        <v>1996</v>
      </c>
      <c r="BH14" s="455">
        <v>1997</v>
      </c>
      <c r="BI14" s="455">
        <v>1998</v>
      </c>
      <c r="BJ14" s="455">
        <v>1999</v>
      </c>
      <c r="BK14" s="456">
        <v>2000</v>
      </c>
    </row>
    <row r="15" spans="1:63" s="452" customFormat="1">
      <c r="B15" s="457">
        <v>1.7999999999999999E-2</v>
      </c>
      <c r="C15" s="458">
        <v>0.66950754081944974</v>
      </c>
      <c r="D15" s="458">
        <v>0.66566139246131673</v>
      </c>
      <c r="E15" s="458">
        <v>0.64269780276011046</v>
      </c>
      <c r="F15" s="458">
        <v>0.63413394925015831</v>
      </c>
      <c r="G15" s="458">
        <v>0.62583551099312718</v>
      </c>
      <c r="H15" s="458">
        <v>0.62415271519165094</v>
      </c>
      <c r="I15" s="458">
        <v>0.62885163906872577</v>
      </c>
      <c r="J15" s="458">
        <v>0.63058574522705924</v>
      </c>
      <c r="K15" s="458">
        <v>0.62861722119311747</v>
      </c>
      <c r="L15" s="458">
        <v>0.63115069272937541</v>
      </c>
      <c r="M15" s="458">
        <v>0.61643389280097549</v>
      </c>
      <c r="N15" s="458">
        <v>0.62174543477966338</v>
      </c>
      <c r="O15" s="458">
        <v>0.62445586216021109</v>
      </c>
      <c r="P15" s="458">
        <v>0.62273434527162252</v>
      </c>
      <c r="Q15" s="458">
        <v>0.62455676642689528</v>
      </c>
      <c r="R15" s="458">
        <v>0.62334424318622861</v>
      </c>
      <c r="S15" s="458">
        <v>0.61784211237366671</v>
      </c>
      <c r="T15" s="458">
        <v>0.64185780622596789</v>
      </c>
      <c r="U15" s="458">
        <v>0.65572047568038594</v>
      </c>
      <c r="V15" s="458">
        <v>0.64081162307427386</v>
      </c>
      <c r="W15" s="458">
        <v>0.64419261431106511</v>
      </c>
      <c r="X15" s="458">
        <v>0.65144222438993959</v>
      </c>
      <c r="Y15" s="458">
        <v>0.65135943254074602</v>
      </c>
      <c r="Z15" s="458">
        <v>0.65009185243402923</v>
      </c>
      <c r="AA15" s="458">
        <v>0.65027374293031948</v>
      </c>
      <c r="AB15" s="458">
        <v>0.64118981930513108</v>
      </c>
      <c r="AC15" s="458">
        <v>0.63117753201307714</v>
      </c>
      <c r="AD15" s="458">
        <v>0.60916774801020457</v>
      </c>
      <c r="AE15" s="458">
        <v>0.5981910121485301</v>
      </c>
      <c r="AF15" s="458">
        <v>0.60121460984974084</v>
      </c>
      <c r="AG15" s="458">
        <v>0.58742732975459788</v>
      </c>
      <c r="AH15" s="458">
        <v>0.57645372255340144</v>
      </c>
      <c r="AI15" s="458">
        <v>0.56521821696766261</v>
      </c>
      <c r="AJ15" s="458">
        <v>0.54652496782313165</v>
      </c>
      <c r="AK15" s="458">
        <v>0.54102389039848353</v>
      </c>
      <c r="AL15" s="458">
        <v>0.53702593615991212</v>
      </c>
      <c r="AM15" s="458">
        <v>0.53446260993543582</v>
      </c>
      <c r="AN15" s="458">
        <v>0.53450760352004112</v>
      </c>
      <c r="AO15" s="458">
        <v>0.53469731272181176</v>
      </c>
      <c r="AP15" s="458">
        <v>0.53481280505906348</v>
      </c>
      <c r="AQ15" s="458">
        <v>0.53496063211413769</v>
      </c>
      <c r="AR15" s="458">
        <v>0.53504087421693047</v>
      </c>
      <c r="AS15" s="458">
        <v>0.53515224760489244</v>
      </c>
      <c r="AT15" s="458">
        <v>0.53528819476474765</v>
      </c>
      <c r="AU15" s="458">
        <v>0.53508546133897639</v>
      </c>
      <c r="AV15" s="458">
        <v>0.53498378617097764</v>
      </c>
      <c r="AW15" s="458">
        <v>0.53480632485905322</v>
      </c>
      <c r="AX15" s="458">
        <v>0.53465367383133267</v>
      </c>
      <c r="AY15" s="458">
        <v>0.53452258288420551</v>
      </c>
      <c r="AZ15" s="458">
        <v>0.53440067810585745</v>
      </c>
      <c r="BA15" s="458">
        <v>0.53420113123145685</v>
      </c>
      <c r="BB15" s="458">
        <v>0.53410146670644076</v>
      </c>
      <c r="BC15" s="458">
        <v>0.5340042617299765</v>
      </c>
      <c r="BD15" s="458">
        <v>0.53391279602765784</v>
      </c>
      <c r="BE15" s="458">
        <v>0.53382852299453365</v>
      </c>
      <c r="BF15" s="458">
        <v>0.53374365732195306</v>
      </c>
      <c r="BG15" s="458">
        <v>0.53338197619272765</v>
      </c>
      <c r="BH15" s="458">
        <v>0.53309389578810296</v>
      </c>
      <c r="BI15" s="458">
        <v>0.53279548117164732</v>
      </c>
      <c r="BJ15" s="458">
        <v>0.53248812300300397</v>
      </c>
      <c r="BK15" s="458">
        <v>0.53216616999953181</v>
      </c>
    </row>
    <row r="16" spans="1:63" s="452" customFormat="1">
      <c r="B16" s="457">
        <v>1.4999999999999999E-2</v>
      </c>
      <c r="C16" s="481">
        <v>0.66950754081944974</v>
      </c>
      <c r="D16" s="481">
        <v>0.66566139246131673</v>
      </c>
      <c r="E16" s="481">
        <v>0.64269780276011046</v>
      </c>
      <c r="F16" s="481">
        <v>0.63413394925015831</v>
      </c>
      <c r="G16" s="481">
        <v>0.62583551099312718</v>
      </c>
      <c r="H16" s="481">
        <v>0.62415271519165094</v>
      </c>
      <c r="I16" s="481">
        <v>0.62885163906872577</v>
      </c>
      <c r="J16" s="481">
        <v>0.63058574522705924</v>
      </c>
      <c r="K16" s="481">
        <v>0.62861722119311747</v>
      </c>
      <c r="L16" s="481">
        <v>0.63115069272937541</v>
      </c>
      <c r="M16" s="481">
        <v>0.61643389280097538</v>
      </c>
      <c r="N16" s="481">
        <v>0.62174543477966338</v>
      </c>
      <c r="O16" s="481">
        <v>0.62445586216021109</v>
      </c>
      <c r="P16" s="481">
        <v>0.62273434527162252</v>
      </c>
      <c r="Q16" s="481">
        <v>0.62455676642689528</v>
      </c>
      <c r="R16" s="481">
        <v>0.62334424318622861</v>
      </c>
      <c r="S16" s="481">
        <v>0.61784211237366671</v>
      </c>
      <c r="T16" s="481">
        <v>0.64185780622596789</v>
      </c>
      <c r="U16" s="481">
        <v>0.65572047568038594</v>
      </c>
      <c r="V16" s="481">
        <v>0.64081162307427386</v>
      </c>
      <c r="W16" s="481">
        <v>0.64419261431106511</v>
      </c>
      <c r="X16" s="481">
        <v>0.65101768087635747</v>
      </c>
      <c r="Y16" s="481">
        <v>0.65163930665938863</v>
      </c>
      <c r="Z16" s="481">
        <v>0.6498715517322311</v>
      </c>
      <c r="AA16" s="481">
        <v>0.64962794407501234</v>
      </c>
      <c r="AB16" s="481">
        <v>0.64144765969869055</v>
      </c>
      <c r="AC16" s="481">
        <v>0.6322572684987563</v>
      </c>
      <c r="AD16" s="481">
        <v>0.61203770377927902</v>
      </c>
      <c r="AE16" s="481">
        <v>0.60224190486454876</v>
      </c>
      <c r="AF16" s="481">
        <v>0.60399942972417053</v>
      </c>
      <c r="AG16" s="481">
        <v>0.59342125316375205</v>
      </c>
      <c r="AH16" s="481">
        <v>0.58441241450519421</v>
      </c>
      <c r="AI16" s="481">
        <v>0.57476548387191728</v>
      </c>
      <c r="AJ16" s="481">
        <v>0.55773951223864116</v>
      </c>
      <c r="AK16" s="481">
        <v>0.5524168348783588</v>
      </c>
      <c r="AL16" s="481">
        <v>0.54975281171471524</v>
      </c>
      <c r="AM16" s="481">
        <v>0.54853592790670014</v>
      </c>
      <c r="AN16" s="481">
        <v>0.54870049919934927</v>
      </c>
      <c r="AO16" s="481">
        <v>0.54884656925061859</v>
      </c>
      <c r="AP16" s="481">
        <v>0.54908401272765239</v>
      </c>
      <c r="AQ16" s="481">
        <v>0.54919873424102728</v>
      </c>
      <c r="AR16" s="481">
        <v>0.54939627229541066</v>
      </c>
      <c r="AS16" s="481">
        <v>0.54948015159725205</v>
      </c>
      <c r="AT16" s="481">
        <v>0.54964562511650084</v>
      </c>
      <c r="AU16" s="481">
        <v>0.54950771296652878</v>
      </c>
      <c r="AV16" s="481">
        <v>0.54943355110418057</v>
      </c>
      <c r="AW16" s="481">
        <v>0.54924156934160806</v>
      </c>
      <c r="AX16" s="481">
        <v>0.54913128071638229</v>
      </c>
      <c r="AY16" s="481">
        <v>0.54900316697970497</v>
      </c>
      <c r="AZ16" s="481">
        <v>0.54885540759975826</v>
      </c>
      <c r="BA16" s="481">
        <v>0.54877597818770696</v>
      </c>
      <c r="BB16" s="481">
        <v>0.54867799524045979</v>
      </c>
      <c r="BC16" s="481">
        <v>0.54855882072935691</v>
      </c>
      <c r="BD16" s="481">
        <v>0.54849917058147535</v>
      </c>
      <c r="BE16" s="481">
        <v>0.54842541932418065</v>
      </c>
      <c r="BF16" s="481">
        <v>0.54833396303205406</v>
      </c>
      <c r="BG16" s="481">
        <v>0.54800485728051596</v>
      </c>
      <c r="BH16" s="481">
        <v>0.54764815256260568</v>
      </c>
      <c r="BI16" s="481">
        <v>0.54735030276754204</v>
      </c>
      <c r="BJ16" s="481">
        <v>0.54702636816103745</v>
      </c>
      <c r="BK16" s="481">
        <v>0.54674780587172012</v>
      </c>
    </row>
    <row r="17" spans="2:74" s="452" customFormat="1">
      <c r="B17" s="457">
        <v>1.2999999999999999E-2</v>
      </c>
      <c r="C17" s="481">
        <v>0.66950754081944974</v>
      </c>
      <c r="D17" s="481">
        <v>0.66566139246131673</v>
      </c>
      <c r="E17" s="481">
        <v>0.64269780276011046</v>
      </c>
      <c r="F17" s="481">
        <v>0.63413394925015831</v>
      </c>
      <c r="G17" s="481">
        <v>0.62583551099312718</v>
      </c>
      <c r="H17" s="481">
        <v>0.62415271519165094</v>
      </c>
      <c r="I17" s="481">
        <v>0.62885163906872577</v>
      </c>
      <c r="J17" s="481">
        <v>0.63058574522705924</v>
      </c>
      <c r="K17" s="481">
        <v>0.62861722119311747</v>
      </c>
      <c r="L17" s="481">
        <v>0.63115069272937541</v>
      </c>
      <c r="M17" s="481">
        <v>0.61643389280097549</v>
      </c>
      <c r="N17" s="481">
        <v>0.62174543477966338</v>
      </c>
      <c r="O17" s="481">
        <v>0.62445586216021109</v>
      </c>
      <c r="P17" s="481">
        <v>0.62273434527162252</v>
      </c>
      <c r="Q17" s="481">
        <v>0.62455676642689528</v>
      </c>
      <c r="R17" s="481">
        <v>0.62334424318622861</v>
      </c>
      <c r="S17" s="481">
        <v>0.61784211237366671</v>
      </c>
      <c r="T17" s="481">
        <v>0.64185780622596789</v>
      </c>
      <c r="U17" s="481">
        <v>0.65572047568038594</v>
      </c>
      <c r="V17" s="481">
        <v>0.64081162307427386</v>
      </c>
      <c r="W17" s="481">
        <v>0.64419261431106511</v>
      </c>
      <c r="X17" s="481">
        <v>0.65073465186730295</v>
      </c>
      <c r="Y17" s="481">
        <v>0.6510795584221033</v>
      </c>
      <c r="Z17" s="481">
        <v>0.65015496169763298</v>
      </c>
      <c r="AA17" s="481">
        <v>0.65103050733300405</v>
      </c>
      <c r="AB17" s="481">
        <v>0.6429711171427307</v>
      </c>
      <c r="AC17" s="481">
        <v>0.6334085172996623</v>
      </c>
      <c r="AD17" s="481">
        <v>0.61346064992900928</v>
      </c>
      <c r="AE17" s="481">
        <v>0.60489142811545438</v>
      </c>
      <c r="AF17" s="481">
        <v>0.60678238816051411</v>
      </c>
      <c r="AG17" s="481">
        <v>0.59697363322215413</v>
      </c>
      <c r="AH17" s="481">
        <v>0.58837558669458778</v>
      </c>
      <c r="AI17" s="481">
        <v>0.58148073581175663</v>
      </c>
      <c r="AJ17" s="481">
        <v>0.56485420369406825</v>
      </c>
      <c r="AK17" s="481">
        <v>0.56089067052905306</v>
      </c>
      <c r="AL17" s="481">
        <v>0.55833764255865659</v>
      </c>
      <c r="AM17" s="481">
        <v>0.55715090866201999</v>
      </c>
      <c r="AN17" s="481">
        <v>0.55727105277583011</v>
      </c>
      <c r="AO17" s="481">
        <v>0.55752087463186284</v>
      </c>
      <c r="AP17" s="481">
        <v>0.55767359919258708</v>
      </c>
      <c r="AQ17" s="481">
        <v>0.55794830094949988</v>
      </c>
      <c r="AR17" s="481">
        <v>0.55812623666376393</v>
      </c>
      <c r="AS17" s="481">
        <v>0.55832220090088724</v>
      </c>
      <c r="AT17" s="481">
        <v>0.55853008510015034</v>
      </c>
      <c r="AU17" s="481">
        <v>0.55835307203423901</v>
      </c>
      <c r="AV17" s="481">
        <v>0.5582684677769173</v>
      </c>
      <c r="AW17" s="481">
        <v>0.5580990668427297</v>
      </c>
      <c r="AX17" s="481">
        <v>0.55804589012319328</v>
      </c>
      <c r="AY17" s="481">
        <v>0.55790410877740837</v>
      </c>
      <c r="AZ17" s="481">
        <v>0.55777960858980979</v>
      </c>
      <c r="BA17" s="481">
        <v>0.55765640681792716</v>
      </c>
      <c r="BB17" s="481">
        <v>0.55755203680785059</v>
      </c>
      <c r="BC17" s="481">
        <v>0.55745911726296993</v>
      </c>
      <c r="BD17" s="481">
        <v>0.55736970189057822</v>
      </c>
      <c r="BE17" s="481">
        <v>0.55730411151474424</v>
      </c>
      <c r="BF17" s="481">
        <v>0.55724786336174348</v>
      </c>
      <c r="BG17" s="481">
        <v>0.55688739333565118</v>
      </c>
      <c r="BH17" s="481">
        <v>0.55654564448925692</v>
      </c>
      <c r="BI17" s="481">
        <v>0.5562055205380978</v>
      </c>
      <c r="BJ17" s="481">
        <v>0.55595533566185451</v>
      </c>
      <c r="BK17" s="481">
        <v>0.55562496509590198</v>
      </c>
    </row>
    <row r="18" spans="2:74" s="452" customFormat="1" ht="15.75" thickBot="1">
      <c r="B18" s="460">
        <v>0.01</v>
      </c>
      <c r="C18" s="461">
        <v>0.66950754081944974</v>
      </c>
      <c r="D18" s="461">
        <v>0.66566139246131673</v>
      </c>
      <c r="E18" s="461">
        <v>0.64269780276011046</v>
      </c>
      <c r="F18" s="461">
        <v>0.63413394925015831</v>
      </c>
      <c r="G18" s="461">
        <v>0.62583551099312718</v>
      </c>
      <c r="H18" s="461">
        <v>0.62415271519165094</v>
      </c>
      <c r="I18" s="461">
        <v>0.62885163906872577</v>
      </c>
      <c r="J18" s="461">
        <v>0.63058574522705924</v>
      </c>
      <c r="K18" s="461">
        <v>0.62861722119311758</v>
      </c>
      <c r="L18" s="461">
        <v>0.63115069272937541</v>
      </c>
      <c r="M18" s="461">
        <v>0.61643389280097549</v>
      </c>
      <c r="N18" s="461">
        <v>0.62174543477966338</v>
      </c>
      <c r="O18" s="461">
        <v>0.62445586216021109</v>
      </c>
      <c r="P18" s="461">
        <v>0.62273434527162252</v>
      </c>
      <c r="Q18" s="461">
        <v>0.62455676642689528</v>
      </c>
      <c r="R18" s="461">
        <v>0.62334424318622861</v>
      </c>
      <c r="S18" s="461">
        <v>0.61784211237366671</v>
      </c>
      <c r="T18" s="461">
        <v>0.64185780622596789</v>
      </c>
      <c r="U18" s="461">
        <v>0.65572047568038594</v>
      </c>
      <c r="V18" s="461">
        <v>0.64081162307427386</v>
      </c>
      <c r="W18" s="461">
        <v>0.64419261431106511</v>
      </c>
      <c r="X18" s="461">
        <v>0.6504516228582482</v>
      </c>
      <c r="Y18" s="461">
        <v>0.65135943254074602</v>
      </c>
      <c r="Z18" s="461">
        <v>0.65117754945242212</v>
      </c>
      <c r="AA18" s="461">
        <v>0.65038259169169332</v>
      </c>
      <c r="AB18" s="461">
        <v>0.64309377025878556</v>
      </c>
      <c r="AC18" s="461">
        <v>0.63438804539533789</v>
      </c>
      <c r="AD18" s="461">
        <v>0.61614602522113526</v>
      </c>
      <c r="AE18" s="461">
        <v>0.60878637385514478</v>
      </c>
      <c r="AF18" s="461">
        <v>0.61084195370203787</v>
      </c>
      <c r="AG18" s="461">
        <v>0.6027038040603262</v>
      </c>
      <c r="AH18" s="461">
        <v>0.5961417846421172</v>
      </c>
      <c r="AI18" s="461">
        <v>0.59073115433977252</v>
      </c>
      <c r="AJ18" s="461">
        <v>0.57710438500299877</v>
      </c>
      <c r="AK18" s="461">
        <v>0.57332343016036136</v>
      </c>
      <c r="AL18" s="461">
        <v>0.57086305879645549</v>
      </c>
      <c r="AM18" s="461">
        <v>0.57110641673341955</v>
      </c>
      <c r="AN18" s="461">
        <v>0.57127864508830661</v>
      </c>
      <c r="AO18" s="461">
        <v>0.57162200822587383</v>
      </c>
      <c r="AP18" s="461">
        <v>0.57179131326167065</v>
      </c>
      <c r="AQ18" s="461">
        <v>0.57212608244204788</v>
      </c>
      <c r="AR18" s="461">
        <v>0.57228685688528158</v>
      </c>
      <c r="AS18" s="461">
        <v>0.57250747938370539</v>
      </c>
      <c r="AT18" s="461">
        <v>0.57278336524881723</v>
      </c>
      <c r="AU18" s="461">
        <v>0.57268336872258874</v>
      </c>
      <c r="AV18" s="461">
        <v>0.57261888432196628</v>
      </c>
      <c r="AW18" s="461">
        <v>0.57249632750184065</v>
      </c>
      <c r="AX18" s="461">
        <v>0.57243445889856237</v>
      </c>
      <c r="AY18" s="461">
        <v>0.57232084000312688</v>
      </c>
      <c r="AZ18" s="461">
        <v>0.57226030467335387</v>
      </c>
      <c r="BA18" s="461">
        <v>0.57214177949342859</v>
      </c>
      <c r="BB18" s="461">
        <v>0.57208248784292315</v>
      </c>
      <c r="BC18" s="461">
        <v>0.57197029906063002</v>
      </c>
      <c r="BD18" s="461">
        <v>0.57191600734212911</v>
      </c>
      <c r="BE18" s="461">
        <v>0.57181561220447641</v>
      </c>
      <c r="BF18" s="461">
        <v>0.57178145468298935</v>
      </c>
      <c r="BG18" s="461">
        <v>0.57145948344410968</v>
      </c>
      <c r="BH18" s="461">
        <v>0.57109550749342264</v>
      </c>
      <c r="BI18" s="461">
        <v>0.57078145635944921</v>
      </c>
      <c r="BJ18" s="461">
        <v>0.57042327977680973</v>
      </c>
      <c r="BK18" s="461">
        <v>0.57011024205209659</v>
      </c>
    </row>
    <row r="19" spans="2:74" s="452" customFormat="1">
      <c r="B19" s="463"/>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4"/>
      <c r="AT19" s="464"/>
      <c r="AU19" s="464"/>
      <c r="AV19" s="464"/>
      <c r="AW19" s="464"/>
      <c r="AX19" s="464"/>
      <c r="AY19" s="464"/>
      <c r="AZ19" s="464"/>
      <c r="BA19" s="464"/>
    </row>
    <row r="20" spans="2:74" s="452" customFormat="1">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c r="AZ20" s="465"/>
      <c r="BA20" s="465"/>
    </row>
    <row r="21" spans="2:74" s="424" customFormat="1">
      <c r="B21" s="466"/>
    </row>
    <row r="22" spans="2:74" s="424" customFormat="1">
      <c r="B22" s="466"/>
    </row>
    <row r="23" spans="2:74" s="424" customFormat="1">
      <c r="B23" s="466"/>
    </row>
    <row r="24" spans="2:74" s="424" customFormat="1">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49"/>
      <c r="AP24" s="449"/>
      <c r="AQ24" s="449"/>
      <c r="AR24" s="449"/>
      <c r="AS24" s="449"/>
      <c r="AT24" s="449"/>
      <c r="AU24" s="449"/>
      <c r="AV24" s="449"/>
      <c r="AW24" s="449"/>
      <c r="AX24" s="449"/>
      <c r="AY24" s="449"/>
      <c r="AZ24" s="449"/>
      <c r="BA24" s="449"/>
    </row>
    <row r="25" spans="2:74" s="424" customFormat="1">
      <c r="C25" s="449"/>
      <c r="D25" s="1874" t="s">
        <v>318</v>
      </c>
      <c r="E25" s="1874"/>
      <c r="F25" s="1874"/>
      <c r="G25" s="1874"/>
      <c r="H25" s="1874"/>
      <c r="I25" s="1874"/>
      <c r="J25" s="449"/>
      <c r="K25" s="468"/>
      <c r="L25" s="1874" t="s">
        <v>319</v>
      </c>
      <c r="M25" s="1874"/>
      <c r="N25" s="1874"/>
      <c r="O25" s="1874"/>
      <c r="P25" s="1874"/>
      <c r="Q25" s="1874"/>
      <c r="R25" s="467"/>
      <c r="S25" s="449"/>
      <c r="T25" s="449"/>
      <c r="AB25" s="449"/>
      <c r="AC25" s="468"/>
      <c r="AD25" s="468"/>
      <c r="AK25" s="449"/>
      <c r="AL25" s="449"/>
      <c r="AM25" s="449"/>
      <c r="AN25" s="449"/>
      <c r="AO25" s="449"/>
      <c r="AP25" s="449"/>
      <c r="AQ25" s="449"/>
      <c r="AR25" s="449"/>
      <c r="AS25" s="449"/>
      <c r="AT25" s="449"/>
      <c r="AU25" s="449"/>
    </row>
    <row r="26" spans="2:74" s="424" customFormat="1" ht="15" customHeight="1">
      <c r="C26" s="449"/>
      <c r="D26" s="1874"/>
      <c r="E26" s="1874"/>
      <c r="F26" s="1874"/>
      <c r="G26" s="1874"/>
      <c r="H26" s="1874"/>
      <c r="I26" s="1874"/>
      <c r="J26" s="449"/>
      <c r="K26" s="468"/>
      <c r="L26" s="1874"/>
      <c r="M26" s="1874"/>
      <c r="N26" s="1874"/>
      <c r="O26" s="1874"/>
      <c r="P26" s="1874"/>
      <c r="Q26" s="1874"/>
      <c r="R26" s="467"/>
      <c r="S26" s="451"/>
      <c r="T26" s="449"/>
      <c r="AB26" s="449"/>
      <c r="AC26" s="468"/>
      <c r="AD26" s="468"/>
      <c r="AK26" s="451"/>
      <c r="AL26" s="451"/>
      <c r="AM26" s="451"/>
      <c r="AN26" s="451"/>
      <c r="AO26" s="451"/>
      <c r="AP26" s="451"/>
      <c r="AQ26" s="451"/>
      <c r="AR26" s="451"/>
      <c r="AS26" s="451"/>
      <c r="AT26" s="451"/>
      <c r="AU26" s="451"/>
      <c r="AV26" s="451"/>
      <c r="AW26" s="451"/>
      <c r="AX26" s="451"/>
      <c r="AY26" s="451"/>
      <c r="AZ26" s="451"/>
      <c r="BA26" s="451"/>
      <c r="BB26" s="451"/>
      <c r="BC26" s="451"/>
      <c r="BD26" s="451"/>
      <c r="BE26" s="451"/>
      <c r="BF26" s="451"/>
      <c r="BG26" s="451"/>
      <c r="BH26" s="451"/>
      <c r="BI26" s="451"/>
      <c r="BJ26" s="451"/>
      <c r="BK26" s="451"/>
      <c r="BL26" s="451"/>
      <c r="BM26" s="451"/>
      <c r="BN26" s="451"/>
      <c r="BO26" s="451"/>
      <c r="BP26" s="451"/>
      <c r="BQ26" s="451"/>
      <c r="BR26" s="451"/>
      <c r="BS26" s="451"/>
      <c r="BT26" s="451"/>
      <c r="BU26" s="451"/>
      <c r="BV26" s="451"/>
    </row>
    <row r="27" spans="2:74" s="424" customFormat="1" ht="21.75" customHeight="1">
      <c r="C27" s="449"/>
      <c r="D27" s="1874"/>
      <c r="E27" s="1874"/>
      <c r="F27" s="1874"/>
      <c r="G27" s="1874"/>
      <c r="H27" s="1874"/>
      <c r="I27" s="1874"/>
      <c r="J27" s="449"/>
      <c r="K27" s="468"/>
      <c r="L27" s="1874"/>
      <c r="M27" s="1874"/>
      <c r="N27" s="1874"/>
      <c r="O27" s="1874"/>
      <c r="P27" s="1874"/>
      <c r="Q27" s="1874"/>
      <c r="R27" s="467"/>
      <c r="S27" s="451"/>
      <c r="T27" s="449"/>
      <c r="AB27" s="449"/>
      <c r="AC27" s="468"/>
      <c r="AD27" s="468"/>
      <c r="AK27" s="451"/>
      <c r="AL27" s="451"/>
      <c r="AM27" s="451"/>
      <c r="AN27" s="451"/>
      <c r="AO27" s="451"/>
      <c r="AP27" s="451"/>
      <c r="AQ27" s="451"/>
      <c r="AR27" s="451"/>
      <c r="AS27" s="451"/>
      <c r="AT27" s="451"/>
      <c r="AU27" s="451"/>
      <c r="AV27" s="451"/>
      <c r="AW27" s="451"/>
      <c r="AX27" s="451"/>
      <c r="AY27" s="451"/>
      <c r="AZ27" s="451"/>
      <c r="BA27" s="451"/>
      <c r="BB27" s="451"/>
      <c r="BC27" s="451"/>
      <c r="BD27" s="451"/>
      <c r="BE27" s="451"/>
      <c r="BF27" s="451"/>
      <c r="BG27" s="451"/>
      <c r="BH27" s="451"/>
      <c r="BI27" s="451"/>
      <c r="BJ27" s="451"/>
      <c r="BK27" s="451"/>
      <c r="BL27" s="451"/>
      <c r="BM27" s="451"/>
      <c r="BN27" s="451"/>
      <c r="BO27" s="451"/>
      <c r="BP27" s="451"/>
      <c r="BQ27" s="451"/>
      <c r="BR27" s="451"/>
      <c r="BS27" s="451"/>
      <c r="BT27" s="451"/>
      <c r="BU27" s="451"/>
      <c r="BV27" s="451"/>
    </row>
    <row r="28" spans="2:74" s="424" customFormat="1" ht="36.75" customHeight="1">
      <c r="C28" s="449"/>
      <c r="D28" s="1874"/>
      <c r="E28" s="1874"/>
      <c r="F28" s="1874"/>
      <c r="G28" s="1874"/>
      <c r="H28" s="1874"/>
      <c r="I28" s="1874"/>
      <c r="J28" s="449"/>
      <c r="K28" s="468"/>
      <c r="L28" s="1874"/>
      <c r="M28" s="1874"/>
      <c r="N28" s="1874"/>
      <c r="O28" s="1874"/>
      <c r="P28" s="1874"/>
      <c r="Q28" s="1874"/>
      <c r="R28" s="467"/>
      <c r="S28" s="451"/>
      <c r="T28" s="449"/>
      <c r="AB28" s="449"/>
      <c r="AC28" s="468"/>
      <c r="AD28" s="468"/>
      <c r="AK28" s="451"/>
      <c r="AL28" s="451"/>
      <c r="AM28" s="451"/>
      <c r="AN28" s="451"/>
      <c r="AO28" s="451"/>
      <c r="AP28" s="451"/>
      <c r="AQ28" s="451"/>
      <c r="AR28" s="451"/>
      <c r="AS28" s="451"/>
      <c r="AT28" s="451"/>
      <c r="AU28" s="451"/>
      <c r="AV28" s="451"/>
      <c r="AW28" s="451"/>
      <c r="AX28" s="451"/>
      <c r="AY28" s="451"/>
      <c r="AZ28" s="451"/>
      <c r="BA28" s="451"/>
      <c r="BB28" s="451"/>
      <c r="BC28" s="451"/>
      <c r="BD28" s="451"/>
      <c r="BE28" s="451"/>
      <c r="BF28" s="451"/>
      <c r="BG28" s="451"/>
      <c r="BH28" s="451"/>
      <c r="BI28" s="451"/>
      <c r="BJ28" s="451"/>
      <c r="BK28" s="451"/>
      <c r="BL28" s="451"/>
      <c r="BM28" s="451"/>
      <c r="BN28" s="451"/>
      <c r="BO28" s="451"/>
      <c r="BP28" s="451"/>
      <c r="BQ28" s="451"/>
      <c r="BR28" s="451"/>
      <c r="BS28" s="451"/>
      <c r="BT28" s="451"/>
      <c r="BU28" s="451"/>
      <c r="BV28" s="451"/>
    </row>
    <row r="29" spans="2:74" s="424" customFormat="1">
      <c r="C29" s="449"/>
      <c r="D29" s="449"/>
      <c r="E29" s="449"/>
      <c r="F29" s="449"/>
      <c r="G29" s="449"/>
      <c r="H29" s="449"/>
      <c r="I29" s="449"/>
      <c r="J29" s="449"/>
      <c r="K29" s="449"/>
      <c r="L29" s="449"/>
      <c r="M29" s="449"/>
      <c r="N29" s="449"/>
      <c r="O29" s="449"/>
      <c r="P29" s="449"/>
      <c r="Q29" s="449"/>
      <c r="R29" s="449"/>
      <c r="S29" s="451"/>
      <c r="T29" s="449"/>
      <c r="U29" s="449"/>
      <c r="V29" s="449"/>
      <c r="W29" s="449"/>
      <c r="X29" s="449"/>
      <c r="Y29" s="449"/>
      <c r="Z29" s="449"/>
      <c r="AA29" s="449"/>
      <c r="AB29" s="449"/>
      <c r="AC29" s="449"/>
      <c r="AD29" s="449"/>
      <c r="AE29" s="449"/>
      <c r="AF29" s="449"/>
      <c r="AG29" s="449"/>
      <c r="AH29" s="449"/>
      <c r="AI29" s="449"/>
      <c r="AJ29" s="451"/>
      <c r="AK29" s="451"/>
      <c r="AL29" s="451"/>
      <c r="AM29" s="451"/>
      <c r="AN29" s="451"/>
      <c r="AO29" s="451"/>
      <c r="AP29" s="451"/>
      <c r="AQ29" s="451"/>
      <c r="AR29" s="451"/>
      <c r="AS29" s="451"/>
      <c r="AT29" s="451"/>
      <c r="AU29" s="451"/>
      <c r="AV29" s="451"/>
      <c r="AW29" s="451"/>
      <c r="AX29" s="451"/>
      <c r="AY29" s="451"/>
      <c r="AZ29" s="451"/>
      <c r="BA29" s="451"/>
      <c r="BB29" s="451"/>
      <c r="BC29" s="451"/>
      <c r="BD29" s="451"/>
      <c r="BE29" s="451"/>
      <c r="BF29" s="451"/>
      <c r="BG29" s="451"/>
      <c r="BH29" s="451"/>
      <c r="BI29" s="451"/>
      <c r="BJ29" s="451"/>
      <c r="BK29" s="451"/>
      <c r="BL29" s="451"/>
      <c r="BM29" s="451"/>
      <c r="BN29" s="451"/>
      <c r="BO29" s="451"/>
      <c r="BP29" s="451"/>
      <c r="BQ29" s="451"/>
      <c r="BR29" s="451"/>
      <c r="BS29" s="451"/>
      <c r="BT29" s="451"/>
      <c r="BU29" s="451"/>
      <c r="BV29" s="451"/>
    </row>
    <row r="30" spans="2:74" s="424" customFormat="1">
      <c r="C30" s="449"/>
      <c r="D30" s="449"/>
      <c r="E30" s="449"/>
      <c r="F30" s="449"/>
      <c r="G30" s="449"/>
      <c r="H30" s="449"/>
      <c r="I30" s="449"/>
      <c r="J30" s="449"/>
      <c r="K30" s="449"/>
      <c r="L30" s="449"/>
      <c r="M30" s="449"/>
      <c r="N30" s="449"/>
      <c r="O30" s="449"/>
      <c r="P30" s="449"/>
      <c r="Q30" s="449"/>
      <c r="R30" s="449"/>
      <c r="S30" s="451"/>
      <c r="T30" s="449"/>
      <c r="U30" s="449"/>
      <c r="V30" s="449"/>
      <c r="W30" s="449"/>
      <c r="X30" s="449"/>
      <c r="Y30" s="449"/>
      <c r="Z30" s="449"/>
      <c r="AA30" s="449"/>
      <c r="AB30" s="449"/>
      <c r="AC30" s="449"/>
      <c r="AD30" s="449"/>
      <c r="AE30" s="449"/>
      <c r="AF30" s="449"/>
      <c r="AG30" s="449"/>
      <c r="AH30" s="449"/>
      <c r="AI30" s="449"/>
      <c r="AJ30" s="451"/>
      <c r="AK30" s="451"/>
      <c r="AL30" s="451"/>
      <c r="AM30" s="451"/>
      <c r="AN30" s="451"/>
      <c r="AO30" s="451"/>
      <c r="AP30" s="451"/>
      <c r="AQ30" s="451"/>
      <c r="AR30" s="451"/>
      <c r="AS30" s="451"/>
      <c r="AT30" s="451"/>
      <c r="AU30" s="451"/>
      <c r="AV30" s="451"/>
      <c r="AW30" s="451"/>
      <c r="AX30" s="451"/>
      <c r="AY30" s="451"/>
      <c r="AZ30" s="451"/>
      <c r="BA30" s="451"/>
      <c r="BB30" s="451"/>
      <c r="BC30" s="451"/>
      <c r="BD30" s="451"/>
      <c r="BE30" s="451"/>
      <c r="BF30" s="451"/>
      <c r="BG30" s="451"/>
      <c r="BH30" s="451"/>
      <c r="BI30" s="451"/>
      <c r="BJ30" s="451"/>
      <c r="BK30" s="451"/>
      <c r="BL30" s="451"/>
      <c r="BM30" s="451"/>
      <c r="BN30" s="451"/>
      <c r="BO30" s="451"/>
      <c r="BP30" s="451"/>
      <c r="BQ30" s="451"/>
      <c r="BR30" s="451"/>
      <c r="BS30" s="451"/>
      <c r="BT30" s="451"/>
      <c r="BU30" s="451"/>
      <c r="BV30" s="451"/>
    </row>
    <row r="31" spans="2:74" s="424" customFormat="1">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49"/>
      <c r="AM31" s="449"/>
      <c r="AN31" s="449"/>
      <c r="AO31" s="449"/>
      <c r="AP31" s="449"/>
      <c r="AQ31" s="449"/>
      <c r="AR31" s="449"/>
      <c r="AS31" s="449"/>
      <c r="AT31" s="449"/>
      <c r="AU31" s="449"/>
    </row>
    <row r="32" spans="2:74" s="424" customFormat="1">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49"/>
      <c r="AM32" s="449"/>
      <c r="AN32" s="449"/>
      <c r="AO32" s="449"/>
      <c r="AP32" s="449"/>
      <c r="AQ32" s="449"/>
      <c r="AR32" s="449"/>
      <c r="AS32" s="449"/>
      <c r="AT32" s="449"/>
      <c r="AU32" s="449"/>
    </row>
    <row r="33" spans="1:63" s="424" customFormat="1">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49"/>
      <c r="AO33" s="449"/>
      <c r="AP33" s="449"/>
      <c r="AQ33" s="449"/>
      <c r="AR33" s="449"/>
      <c r="AS33" s="449"/>
      <c r="AT33" s="449"/>
      <c r="AU33" s="449"/>
    </row>
    <row r="34" spans="1:63" s="424" customFormat="1">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49"/>
      <c r="AM34" s="449"/>
      <c r="AN34" s="449"/>
      <c r="AO34" s="449"/>
      <c r="AP34" s="449"/>
      <c r="AQ34" s="449"/>
      <c r="AR34" s="449"/>
      <c r="AS34" s="449"/>
      <c r="AT34" s="449"/>
      <c r="AU34" s="449"/>
    </row>
    <row r="35" spans="1:63" s="424" customFormat="1">
      <c r="C35" s="449"/>
      <c r="D35" s="449"/>
      <c r="E35" s="449"/>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row>
    <row r="36" spans="1:63" s="424" customFormat="1">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row>
    <row r="37" spans="1:63" s="424" customFormat="1">
      <c r="A37" s="482"/>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49"/>
      <c r="AO37" s="449"/>
      <c r="AP37" s="449"/>
      <c r="AQ37" s="449"/>
      <c r="AR37" s="449"/>
      <c r="AS37" s="449"/>
      <c r="AT37" s="449"/>
      <c r="AU37" s="449"/>
    </row>
    <row r="38" spans="1:63" s="424" customFormat="1">
      <c r="A38" s="483"/>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49"/>
      <c r="AN38" s="449"/>
      <c r="AO38" s="449"/>
      <c r="AP38" s="449"/>
      <c r="AQ38" s="449"/>
      <c r="AR38" s="449"/>
      <c r="AS38" s="449"/>
      <c r="AT38" s="449"/>
      <c r="AU38" s="449"/>
    </row>
    <row r="39" spans="1:63" s="424" customFormat="1">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449"/>
      <c r="AN39" s="449"/>
      <c r="AO39" s="449"/>
      <c r="AP39" s="449"/>
      <c r="AQ39" s="449"/>
      <c r="AR39" s="449"/>
      <c r="AS39" s="449"/>
      <c r="AT39" s="449"/>
      <c r="AU39" s="449"/>
    </row>
    <row r="40" spans="1:63" s="424" customFormat="1">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449"/>
      <c r="AN40" s="449"/>
      <c r="AO40" s="449"/>
      <c r="AP40" s="449"/>
      <c r="AQ40" s="449"/>
      <c r="AR40" s="449"/>
      <c r="AS40" s="449"/>
      <c r="AT40" s="449"/>
      <c r="AU40" s="449"/>
      <c r="AV40" s="449"/>
      <c r="AW40" s="449"/>
      <c r="AX40" s="449"/>
      <c r="AY40" s="449"/>
      <c r="AZ40" s="449"/>
      <c r="BA40" s="449"/>
    </row>
    <row r="41" spans="1:63" s="424" customFormat="1">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c r="AM41" s="449"/>
      <c r="AN41" s="449"/>
      <c r="AO41" s="449"/>
      <c r="AP41" s="449"/>
      <c r="AQ41" s="449"/>
      <c r="AR41" s="449"/>
      <c r="AS41" s="449"/>
      <c r="AT41" s="449"/>
      <c r="AU41" s="449"/>
      <c r="AV41" s="449"/>
      <c r="AW41" s="449"/>
      <c r="AX41" s="449"/>
      <c r="AY41" s="449"/>
      <c r="AZ41" s="449"/>
      <c r="BA41" s="449"/>
    </row>
    <row r="42" spans="1:63" s="424" customFormat="1">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49"/>
      <c r="AW42" s="449"/>
      <c r="AX42" s="449"/>
      <c r="AY42" s="449"/>
      <c r="AZ42" s="449"/>
      <c r="BA42" s="449"/>
    </row>
    <row r="43" spans="1:63" s="424" customFormat="1" ht="15.75">
      <c r="B43" s="469" t="s">
        <v>106</v>
      </c>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449"/>
      <c r="AM43" s="449"/>
      <c r="AN43" s="449"/>
      <c r="AO43" s="449"/>
      <c r="AP43" s="449"/>
      <c r="AQ43" s="449"/>
      <c r="AR43" s="449"/>
      <c r="AS43" s="449"/>
      <c r="AT43" s="449"/>
      <c r="AU43" s="449"/>
      <c r="AV43" s="449"/>
      <c r="AW43" s="449"/>
      <c r="AX43" s="449"/>
      <c r="AY43" s="449"/>
      <c r="AZ43" s="449"/>
      <c r="BA43" s="449"/>
    </row>
    <row r="44" spans="1:63" s="424" customFormat="1" ht="15.75" thickBot="1">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row>
    <row r="45" spans="1:63" s="452" customFormat="1" ht="26.25" thickBot="1">
      <c r="B45" s="453" t="s">
        <v>316</v>
      </c>
      <c r="C45" s="454">
        <v>1940</v>
      </c>
      <c r="D45" s="455">
        <v>1941</v>
      </c>
      <c r="E45" s="455">
        <v>1942</v>
      </c>
      <c r="F45" s="455">
        <v>1943</v>
      </c>
      <c r="G45" s="455">
        <v>1944</v>
      </c>
      <c r="H45" s="455">
        <v>1945</v>
      </c>
      <c r="I45" s="455">
        <v>1946</v>
      </c>
      <c r="J45" s="455">
        <v>1947</v>
      </c>
      <c r="K45" s="455">
        <v>1948</v>
      </c>
      <c r="L45" s="455">
        <v>1949</v>
      </c>
      <c r="M45" s="455">
        <v>1950</v>
      </c>
      <c r="N45" s="455">
        <v>1951</v>
      </c>
      <c r="O45" s="455">
        <v>1952</v>
      </c>
      <c r="P45" s="455">
        <v>1953</v>
      </c>
      <c r="Q45" s="455">
        <v>1954</v>
      </c>
      <c r="R45" s="455">
        <v>1955</v>
      </c>
      <c r="S45" s="455">
        <v>1956</v>
      </c>
      <c r="T45" s="455">
        <v>1957</v>
      </c>
      <c r="U45" s="455">
        <v>1958</v>
      </c>
      <c r="V45" s="455">
        <v>1959</v>
      </c>
      <c r="W45" s="455">
        <v>1960</v>
      </c>
      <c r="X45" s="455">
        <v>1961</v>
      </c>
      <c r="Y45" s="455">
        <v>1962</v>
      </c>
      <c r="Z45" s="455">
        <v>1963</v>
      </c>
      <c r="AA45" s="455">
        <v>1964</v>
      </c>
      <c r="AB45" s="455">
        <v>1965</v>
      </c>
      <c r="AC45" s="455">
        <v>1966</v>
      </c>
      <c r="AD45" s="455">
        <v>1967</v>
      </c>
      <c r="AE45" s="455">
        <v>1968</v>
      </c>
      <c r="AF45" s="455">
        <v>1969</v>
      </c>
      <c r="AG45" s="455">
        <v>1970</v>
      </c>
      <c r="AH45" s="455">
        <v>1971</v>
      </c>
      <c r="AI45" s="455">
        <v>1972</v>
      </c>
      <c r="AJ45" s="455">
        <v>1973</v>
      </c>
      <c r="AK45" s="455">
        <v>1974</v>
      </c>
      <c r="AL45" s="455">
        <v>1975</v>
      </c>
      <c r="AM45" s="455">
        <v>1976</v>
      </c>
      <c r="AN45" s="455">
        <v>1977</v>
      </c>
      <c r="AO45" s="455">
        <v>1978</v>
      </c>
      <c r="AP45" s="455">
        <v>1979</v>
      </c>
      <c r="AQ45" s="455">
        <v>1980</v>
      </c>
      <c r="AR45" s="455">
        <v>1981</v>
      </c>
      <c r="AS45" s="455">
        <v>1982</v>
      </c>
      <c r="AT45" s="455">
        <v>1983</v>
      </c>
      <c r="AU45" s="455">
        <v>1984</v>
      </c>
      <c r="AV45" s="455">
        <v>1985</v>
      </c>
      <c r="AW45" s="455">
        <v>1986</v>
      </c>
      <c r="AX45" s="455">
        <v>1987</v>
      </c>
      <c r="AY45" s="455">
        <v>1988</v>
      </c>
      <c r="AZ45" s="455">
        <v>1989</v>
      </c>
      <c r="BA45" s="455">
        <v>1990</v>
      </c>
      <c r="BB45" s="455">
        <v>1991</v>
      </c>
      <c r="BC45" s="455">
        <v>1992</v>
      </c>
      <c r="BD45" s="455">
        <v>1993</v>
      </c>
      <c r="BE45" s="455">
        <v>1994</v>
      </c>
      <c r="BF45" s="455">
        <v>1995</v>
      </c>
      <c r="BG45" s="455">
        <v>1996</v>
      </c>
      <c r="BH45" s="455">
        <v>1997</v>
      </c>
      <c r="BI45" s="455">
        <v>1998</v>
      </c>
      <c r="BJ45" s="455">
        <v>1999</v>
      </c>
      <c r="BK45" s="456">
        <v>2000</v>
      </c>
    </row>
    <row r="46" spans="1:63" s="452" customFormat="1">
      <c r="B46" s="484" t="s">
        <v>320</v>
      </c>
      <c r="C46" s="485"/>
      <c r="D46" s="486"/>
      <c r="E46" s="486"/>
      <c r="F46" s="486"/>
      <c r="G46" s="486"/>
      <c r="H46" s="486"/>
      <c r="I46" s="486"/>
      <c r="J46" s="486"/>
      <c r="K46" s="486"/>
      <c r="L46" s="486"/>
      <c r="M46" s="486"/>
      <c r="N46" s="486"/>
      <c r="O46" s="486"/>
      <c r="P46" s="486"/>
      <c r="Q46" s="486"/>
      <c r="R46" s="486"/>
      <c r="S46" s="486"/>
      <c r="T46" s="486"/>
      <c r="U46" s="486"/>
      <c r="V46" s="486"/>
      <c r="W46" s="486"/>
      <c r="X46" s="486"/>
      <c r="Y46" s="486"/>
      <c r="Z46" s="486"/>
      <c r="AA46" s="486"/>
      <c r="AB46" s="486"/>
      <c r="AC46" s="486"/>
      <c r="AD46" s="486"/>
      <c r="AE46" s="486"/>
      <c r="AF46" s="486"/>
      <c r="AG46" s="486"/>
      <c r="AH46" s="486"/>
      <c r="AI46" s="486"/>
      <c r="AJ46" s="486"/>
      <c r="AK46" s="486"/>
      <c r="AL46" s="486"/>
      <c r="AM46" s="486"/>
      <c r="AN46" s="486"/>
      <c r="AO46" s="486"/>
      <c r="AP46" s="486"/>
      <c r="AQ46" s="486"/>
      <c r="AR46" s="486"/>
      <c r="AS46" s="486"/>
      <c r="AT46" s="486"/>
      <c r="AU46" s="486"/>
      <c r="AV46" s="486"/>
      <c r="AW46" s="486"/>
      <c r="AX46" s="486"/>
      <c r="AY46" s="486"/>
      <c r="AZ46" s="486"/>
      <c r="BA46" s="486"/>
      <c r="BB46" s="486"/>
      <c r="BC46" s="486"/>
      <c r="BD46" s="486"/>
      <c r="BE46" s="486"/>
      <c r="BF46" s="486"/>
      <c r="BG46" s="486"/>
      <c r="BH46" s="486"/>
      <c r="BI46" s="486"/>
      <c r="BJ46" s="486"/>
      <c r="BK46" s="487"/>
    </row>
    <row r="47" spans="1:63" s="452" customFormat="1">
      <c r="B47" s="457">
        <v>1.7999999999999999E-2</v>
      </c>
      <c r="C47" s="458">
        <v>0.66950754081944974</v>
      </c>
      <c r="D47" s="458">
        <v>0.66566139246131673</v>
      </c>
      <c r="E47" s="458">
        <v>0.64269780276011046</v>
      </c>
      <c r="F47" s="458">
        <v>0.63413394925015831</v>
      </c>
      <c r="G47" s="458">
        <v>0.62583551099312718</v>
      </c>
      <c r="H47" s="458">
        <v>0.62415271519165094</v>
      </c>
      <c r="I47" s="458">
        <v>0.62819458733486988</v>
      </c>
      <c r="J47" s="458">
        <v>0.62927243924945264</v>
      </c>
      <c r="K47" s="458">
        <v>0.62666059448286116</v>
      </c>
      <c r="L47" s="458">
        <v>0.62855314022786157</v>
      </c>
      <c r="M47" s="458">
        <v>0.61325755535469195</v>
      </c>
      <c r="N47" s="458">
        <v>0.61779266181281078</v>
      </c>
      <c r="O47" s="458">
        <v>0.61949737726676646</v>
      </c>
      <c r="P47" s="458">
        <v>0.61674608707591771</v>
      </c>
      <c r="Q47" s="458">
        <v>0.61781637599747941</v>
      </c>
      <c r="R47" s="458">
        <v>0.61576712226540331</v>
      </c>
      <c r="S47" s="458">
        <v>0.60980437065190141</v>
      </c>
      <c r="T47" s="458">
        <v>0.63287485610611172</v>
      </c>
      <c r="U47" s="458">
        <v>0.64593135825508807</v>
      </c>
      <c r="V47" s="458">
        <v>0.63046369627785803</v>
      </c>
      <c r="W47" s="458">
        <v>0.63327332697918237</v>
      </c>
      <c r="X47" s="458">
        <v>0.63964556046342047</v>
      </c>
      <c r="Y47" s="458">
        <v>0.63909254992063591</v>
      </c>
      <c r="Z47" s="458">
        <v>0.63726648493513971</v>
      </c>
      <c r="AA47" s="458">
        <v>0.63835359851486573</v>
      </c>
      <c r="AB47" s="458">
        <v>0.63741182942468044</v>
      </c>
      <c r="AC47" s="458">
        <v>0.6359106636576195</v>
      </c>
      <c r="AD47" s="458">
        <v>0.62434235546924699</v>
      </c>
      <c r="AE47" s="458">
        <v>0.622968135210475</v>
      </c>
      <c r="AF47" s="458">
        <v>0.63817083576562639</v>
      </c>
      <c r="AG47" s="458">
        <v>0.6373488245750315</v>
      </c>
      <c r="AH47" s="458">
        <v>0.63609007670932083</v>
      </c>
      <c r="AI47" s="458">
        <v>0.63611284896838927</v>
      </c>
      <c r="AJ47" s="458">
        <v>0.62399667754987764</v>
      </c>
      <c r="AK47" s="458">
        <v>0.62392909269120023</v>
      </c>
      <c r="AL47" s="458">
        <v>0.62399856020750288</v>
      </c>
      <c r="AM47" s="458">
        <v>0.62397847714871257</v>
      </c>
      <c r="AN47" s="458">
        <v>0.62397614373461052</v>
      </c>
      <c r="AO47" s="458">
        <v>0.623987187755633</v>
      </c>
      <c r="AP47" s="458">
        <v>0.62400745238997291</v>
      </c>
      <c r="AQ47" s="458">
        <v>0.62393245180843104</v>
      </c>
      <c r="AR47" s="458">
        <v>0.62396128952551611</v>
      </c>
      <c r="AS47" s="458">
        <v>0.62398806513278848</v>
      </c>
      <c r="AT47" s="458">
        <v>0.62391411410902942</v>
      </c>
      <c r="AU47" s="458">
        <v>0.62392853046217156</v>
      </c>
      <c r="AV47" s="458">
        <v>0.62393128918563157</v>
      </c>
      <c r="AW47" s="458">
        <v>0.62391954609297307</v>
      </c>
      <c r="AX47" s="458">
        <v>0.62397935298772778</v>
      </c>
      <c r="AY47" s="458">
        <v>0.62392914578069081</v>
      </c>
      <c r="AZ47" s="458">
        <v>0.62394250313357813</v>
      </c>
      <c r="BA47" s="458">
        <v>0.62392854086102711</v>
      </c>
      <c r="BB47" s="458">
        <v>0.62396786934431736</v>
      </c>
      <c r="BC47" s="458">
        <v>0.62397306370905148</v>
      </c>
      <c r="BD47" s="458">
        <v>0.62394244859273906</v>
      </c>
      <c r="BE47" s="458">
        <v>0.62395278645740748</v>
      </c>
      <c r="BF47" s="458">
        <v>0.62392155191362475</v>
      </c>
      <c r="BG47" s="458">
        <v>0.62392306335515402</v>
      </c>
      <c r="BH47" s="458">
        <v>0.62395216380110408</v>
      </c>
      <c r="BI47" s="458">
        <v>0.62393101606914281</v>
      </c>
      <c r="BJ47" s="458">
        <v>0.62393044299870137</v>
      </c>
      <c r="BK47" s="458">
        <v>0.62394592378174318</v>
      </c>
    </row>
    <row r="48" spans="1:63" s="452" customFormat="1">
      <c r="B48" s="457">
        <v>1.4999999999999999E-2</v>
      </c>
      <c r="C48" s="481">
        <v>0.66950754081944974</v>
      </c>
      <c r="D48" s="481">
        <v>0.66566139246131673</v>
      </c>
      <c r="E48" s="481">
        <v>0.64269780276011046</v>
      </c>
      <c r="F48" s="481">
        <v>0.63413394925015831</v>
      </c>
      <c r="G48" s="481">
        <v>0.62583551099312718</v>
      </c>
      <c r="H48" s="481">
        <v>0.62415271519165094</v>
      </c>
      <c r="I48" s="481">
        <v>0.62819458733486988</v>
      </c>
      <c r="J48" s="481">
        <v>0.62927243924945264</v>
      </c>
      <c r="K48" s="481">
        <v>0.62666059448286104</v>
      </c>
      <c r="L48" s="481">
        <v>0.62855314022786157</v>
      </c>
      <c r="M48" s="481">
        <v>0.61325755535469206</v>
      </c>
      <c r="N48" s="481">
        <v>0.61779266181281078</v>
      </c>
      <c r="O48" s="481">
        <v>0.61949737726676646</v>
      </c>
      <c r="P48" s="481">
        <v>0.61674608707591771</v>
      </c>
      <c r="Q48" s="481">
        <v>0.61781637599747941</v>
      </c>
      <c r="R48" s="481">
        <v>0.61576712226540331</v>
      </c>
      <c r="S48" s="481">
        <v>0.60980437065190141</v>
      </c>
      <c r="T48" s="481">
        <v>0.63287485610611172</v>
      </c>
      <c r="U48" s="481">
        <v>0.64593135825508807</v>
      </c>
      <c r="V48" s="481">
        <v>0.63046369627785803</v>
      </c>
      <c r="W48" s="481">
        <v>0.63327332697918237</v>
      </c>
      <c r="X48" s="481">
        <v>0.63922101694983835</v>
      </c>
      <c r="Y48" s="481">
        <v>0.63937242403927852</v>
      </c>
      <c r="Z48" s="481">
        <v>0.63704236061722253</v>
      </c>
      <c r="AA48" s="481">
        <v>0.63891045300638638</v>
      </c>
      <c r="AB48" s="481">
        <v>0.6375237027984253</v>
      </c>
      <c r="AC48" s="481">
        <v>0.63671960071944245</v>
      </c>
      <c r="AD48" s="481">
        <v>0.62545046898529655</v>
      </c>
      <c r="AE48" s="481">
        <v>0.62509740706095107</v>
      </c>
      <c r="AF48" s="481">
        <v>0.63908350254264268</v>
      </c>
      <c r="AG48" s="481">
        <v>0.6382053153759365</v>
      </c>
      <c r="AH48" s="481">
        <v>0.63744145339826042</v>
      </c>
      <c r="AI48" s="481">
        <v>0.63743906911148618</v>
      </c>
      <c r="AJ48" s="481">
        <v>0.62573176948524456</v>
      </c>
      <c r="AK48" s="481">
        <v>0.62573061372127392</v>
      </c>
      <c r="AL48" s="481">
        <v>0.62570670136325968</v>
      </c>
      <c r="AM48" s="481">
        <v>0.6257712080761757</v>
      </c>
      <c r="AN48" s="481">
        <v>0.62569715453554009</v>
      </c>
      <c r="AO48" s="481">
        <v>0.62570641054753084</v>
      </c>
      <c r="AP48" s="481">
        <v>0.62568602640058046</v>
      </c>
      <c r="AQ48" s="481">
        <v>0.62574099013620021</v>
      </c>
      <c r="AR48" s="481">
        <v>0.62576181762222527</v>
      </c>
      <c r="AS48" s="481">
        <v>0.62574796683102663</v>
      </c>
      <c r="AT48" s="481">
        <v>0.62569894195431464</v>
      </c>
      <c r="AU48" s="481">
        <v>0.62571388021343155</v>
      </c>
      <c r="AV48" s="481">
        <v>0.62568984163554231</v>
      </c>
      <c r="AW48" s="481">
        <v>0.62572319162798995</v>
      </c>
      <c r="AX48" s="481">
        <v>0.62571414401099124</v>
      </c>
      <c r="AY48" s="481">
        <v>0.62575636778749488</v>
      </c>
      <c r="AZ48" s="481">
        <v>0.62575313224906581</v>
      </c>
      <c r="BA48" s="481">
        <v>0.62570440563232455</v>
      </c>
      <c r="BB48" s="481">
        <v>0.62569991904176758</v>
      </c>
      <c r="BC48" s="481">
        <v>0.6257357233604961</v>
      </c>
      <c r="BD48" s="481">
        <v>0.62572091649025618</v>
      </c>
      <c r="BE48" s="481">
        <v>0.62574151138366463</v>
      </c>
      <c r="BF48" s="481">
        <v>0.62570938470265014</v>
      </c>
      <c r="BG48" s="481">
        <v>0.625708135285447</v>
      </c>
      <c r="BH48" s="481">
        <v>0.62573439561418109</v>
      </c>
      <c r="BI48" s="481">
        <v>0.62570407657700422</v>
      </c>
      <c r="BJ48" s="481">
        <v>0.62569730582321725</v>
      </c>
      <c r="BK48" s="481">
        <v>0.62571103960371766</v>
      </c>
    </row>
    <row r="49" spans="2:63" s="452" customFormat="1">
      <c r="B49" s="457">
        <v>1.2999999999999999E-2</v>
      </c>
      <c r="C49" s="481">
        <v>0.66950754081944974</v>
      </c>
      <c r="D49" s="481">
        <v>0.66566139246131673</v>
      </c>
      <c r="E49" s="481">
        <v>0.64269780276011046</v>
      </c>
      <c r="F49" s="481">
        <v>0.63413394925015831</v>
      </c>
      <c r="G49" s="481">
        <v>0.62583551099312718</v>
      </c>
      <c r="H49" s="481">
        <v>0.62415271519165094</v>
      </c>
      <c r="I49" s="481">
        <v>0.62819458733486988</v>
      </c>
      <c r="J49" s="481">
        <v>0.62927243924945264</v>
      </c>
      <c r="K49" s="481">
        <v>0.62666059448286116</v>
      </c>
      <c r="L49" s="481">
        <v>0.62855314022786135</v>
      </c>
      <c r="M49" s="481">
        <v>0.61325755535469206</v>
      </c>
      <c r="N49" s="481">
        <v>0.61779266181281078</v>
      </c>
      <c r="O49" s="481">
        <v>0.61949737726676646</v>
      </c>
      <c r="P49" s="481">
        <v>0.61674608707591771</v>
      </c>
      <c r="Q49" s="481">
        <v>0.61781637599747941</v>
      </c>
      <c r="R49" s="481">
        <v>0.61576712226540331</v>
      </c>
      <c r="S49" s="481">
        <v>0.60980437065190141</v>
      </c>
      <c r="T49" s="481">
        <v>0.63287485610611172</v>
      </c>
      <c r="U49" s="481">
        <v>0.64593135825508807</v>
      </c>
      <c r="V49" s="481">
        <v>0.63046369627785803</v>
      </c>
      <c r="W49" s="481">
        <v>0.63327332697918237</v>
      </c>
      <c r="X49" s="481">
        <v>0.63893798794078382</v>
      </c>
      <c r="Y49" s="481">
        <v>0.63881267580199319</v>
      </c>
      <c r="Z49" s="481">
        <v>0.63732290137404046</v>
      </c>
      <c r="AA49" s="481">
        <v>0.63894298218238299</v>
      </c>
      <c r="AB49" s="481">
        <v>0.63770097455761965</v>
      </c>
      <c r="AC49" s="481">
        <v>0.63773296595031381</v>
      </c>
      <c r="AD49" s="481">
        <v>0.62675717405853149</v>
      </c>
      <c r="AE49" s="481">
        <v>0.62613897223948778</v>
      </c>
      <c r="AF49" s="481">
        <v>0.63872935655217511</v>
      </c>
      <c r="AG49" s="481">
        <v>0.63841041816700084</v>
      </c>
      <c r="AH49" s="481">
        <v>0.63798702304144339</v>
      </c>
      <c r="AI49" s="481">
        <v>0.63792685728346454</v>
      </c>
      <c r="AJ49" s="481">
        <v>0.62652931819512636</v>
      </c>
      <c r="AK49" s="481">
        <v>0.62652128587094835</v>
      </c>
      <c r="AL49" s="481">
        <v>0.62652688298436454</v>
      </c>
      <c r="AM49" s="481">
        <v>0.62654426460919566</v>
      </c>
      <c r="AN49" s="481">
        <v>0.62657165013108229</v>
      </c>
      <c r="AO49" s="481">
        <v>0.62649514705314302</v>
      </c>
      <c r="AP49" s="481">
        <v>0.62653888739611241</v>
      </c>
      <c r="AQ49" s="481">
        <v>0.62647832746007837</v>
      </c>
      <c r="AR49" s="481">
        <v>0.62653195928642436</v>
      </c>
      <c r="AS49" s="481">
        <v>0.6264810397256374</v>
      </c>
      <c r="AT49" s="481">
        <v>0.62653856181246348</v>
      </c>
      <c r="AU49" s="481">
        <v>0.62649143221673453</v>
      </c>
      <c r="AV49" s="481">
        <v>0.62654728244063529</v>
      </c>
      <c r="AW49" s="481">
        <v>0.62649852218103719</v>
      </c>
      <c r="AX49" s="481">
        <v>0.62654755546916863</v>
      </c>
      <c r="AY49" s="481">
        <v>0.62649215207192788</v>
      </c>
      <c r="AZ49" s="481">
        <v>0.62652961928277351</v>
      </c>
      <c r="BA49" s="481">
        <v>0.62655901625593757</v>
      </c>
      <c r="BB49" s="481">
        <v>0.62648447541463026</v>
      </c>
      <c r="BC49" s="481">
        <v>0.62649589688794483</v>
      </c>
      <c r="BD49" s="481">
        <v>0.6264962665567847</v>
      </c>
      <c r="BE49" s="481">
        <v>0.62648468019383363</v>
      </c>
      <c r="BF49" s="481">
        <v>0.6265503342392067</v>
      </c>
      <c r="BG49" s="481">
        <v>0.62651112728488156</v>
      </c>
      <c r="BH49" s="481">
        <v>0.62654526737579153</v>
      </c>
      <c r="BI49" s="481">
        <v>0.6265619884023077</v>
      </c>
      <c r="BJ49" s="481">
        <v>0.62656061999254531</v>
      </c>
      <c r="BK49" s="481">
        <v>0.62654052611770117</v>
      </c>
    </row>
    <row r="50" spans="2:63" s="452" customFormat="1" ht="15.75" thickBot="1">
      <c r="B50" s="460">
        <v>0.01</v>
      </c>
      <c r="C50" s="461">
        <v>0.66950754081944974</v>
      </c>
      <c r="D50" s="461">
        <v>0.66566139246131673</v>
      </c>
      <c r="E50" s="461">
        <v>0.64269780276011046</v>
      </c>
      <c r="F50" s="461">
        <v>0.63413394925015831</v>
      </c>
      <c r="G50" s="461">
        <v>0.62583551099312718</v>
      </c>
      <c r="H50" s="461">
        <v>0.62415271519165094</v>
      </c>
      <c r="I50" s="461">
        <v>0.62819458733486988</v>
      </c>
      <c r="J50" s="461">
        <v>0.62927243924945264</v>
      </c>
      <c r="K50" s="461">
        <v>0.62666059448286116</v>
      </c>
      <c r="L50" s="461">
        <v>0.62855314022786157</v>
      </c>
      <c r="M50" s="461">
        <v>0.61325755535469184</v>
      </c>
      <c r="N50" s="461">
        <v>0.61779266181281078</v>
      </c>
      <c r="O50" s="461">
        <v>0.61949737726676657</v>
      </c>
      <c r="P50" s="461">
        <v>0.61674608707591771</v>
      </c>
      <c r="Q50" s="461">
        <v>0.61781637599747941</v>
      </c>
      <c r="R50" s="461">
        <v>0.61576712226540331</v>
      </c>
      <c r="S50" s="461">
        <v>0.60980437065190141</v>
      </c>
      <c r="T50" s="461">
        <v>0.63287485610611172</v>
      </c>
      <c r="U50" s="461">
        <v>0.64593135825508807</v>
      </c>
      <c r="V50" s="461">
        <v>0.63046369627785803</v>
      </c>
      <c r="W50" s="461">
        <v>0.63327332697918237</v>
      </c>
      <c r="X50" s="461">
        <v>0.63865495893172908</v>
      </c>
      <c r="Y50" s="461">
        <v>0.63909254992063569</v>
      </c>
      <c r="Z50" s="461">
        <v>0.63834166152042127</v>
      </c>
      <c r="AA50" s="461">
        <v>0.63827632857411121</v>
      </c>
      <c r="AB50" s="461">
        <v>0.63780582978240974</v>
      </c>
      <c r="AC50" s="461">
        <v>0.63856810059652347</v>
      </c>
      <c r="AD50" s="461">
        <v>0.6277693451773616</v>
      </c>
      <c r="AE50" s="461">
        <v>0.62829011347760466</v>
      </c>
      <c r="AF50" s="461">
        <v>0.63951450181773328</v>
      </c>
      <c r="AG50" s="461">
        <v>0.63915277709693519</v>
      </c>
      <c r="AH50" s="461">
        <v>0.63923847978571713</v>
      </c>
      <c r="AI50" s="461">
        <v>0.6392583982557698</v>
      </c>
      <c r="AJ50" s="461">
        <v>0.62824673128872632</v>
      </c>
      <c r="AK50" s="461">
        <v>0.62825039242154912</v>
      </c>
      <c r="AL50" s="461">
        <v>0.62819239427781914</v>
      </c>
      <c r="AM50" s="461">
        <v>0.62819359060916669</v>
      </c>
      <c r="AN50" s="461">
        <v>0.62825163044682109</v>
      </c>
      <c r="AO50" s="461">
        <v>0.62824693941124554</v>
      </c>
      <c r="AP50" s="461">
        <v>0.62818075400832807</v>
      </c>
      <c r="AQ50" s="461">
        <v>0.62816925749922314</v>
      </c>
      <c r="AR50" s="461">
        <v>0.62821023515543928</v>
      </c>
      <c r="AS50" s="461">
        <v>0.62818882218876959</v>
      </c>
      <c r="AT50" s="461">
        <v>0.62821783402479925</v>
      </c>
      <c r="AU50" s="461">
        <v>0.628184690266959</v>
      </c>
      <c r="AV50" s="461">
        <v>0.62820000421447608</v>
      </c>
      <c r="AW50" s="461">
        <v>0.62826173653473516</v>
      </c>
      <c r="AX50" s="461">
        <v>0.62826066423457427</v>
      </c>
      <c r="AY50" s="461">
        <v>0.62819802491824817</v>
      </c>
      <c r="AZ50" s="461">
        <v>0.62818015500085345</v>
      </c>
      <c r="BA50" s="461">
        <v>0.62820513333617489</v>
      </c>
      <c r="BB50" s="461">
        <v>0.62827108273636378</v>
      </c>
      <c r="BC50" s="461">
        <v>0.62817211782580795</v>
      </c>
      <c r="BD50" s="461">
        <v>0.62821555450187117</v>
      </c>
      <c r="BE50" s="461">
        <v>0.6281965515811897</v>
      </c>
      <c r="BF50" s="461">
        <v>0.62821536635414155</v>
      </c>
      <c r="BG50" s="461">
        <v>0.62827027137161462</v>
      </c>
      <c r="BH50" s="461">
        <v>0.62826250545683793</v>
      </c>
      <c r="BI50" s="461">
        <v>0.62819330423605291</v>
      </c>
      <c r="BJ50" s="461">
        <v>0.62825420740066029</v>
      </c>
      <c r="BK50" s="461">
        <v>0.6282523230205671</v>
      </c>
    </row>
    <row r="51" spans="2:63" s="452" customFormat="1">
      <c r="B51" s="484" t="s">
        <v>321</v>
      </c>
      <c r="C51" s="485"/>
      <c r="D51" s="486"/>
      <c r="E51" s="486"/>
      <c r="F51" s="486"/>
      <c r="G51" s="486"/>
      <c r="H51" s="486"/>
      <c r="I51" s="486"/>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c r="AG51" s="486"/>
      <c r="AH51" s="486"/>
      <c r="AI51" s="486"/>
      <c r="AJ51" s="486"/>
      <c r="AK51" s="486"/>
      <c r="AL51" s="486"/>
      <c r="AM51" s="486"/>
      <c r="AN51" s="486"/>
      <c r="AO51" s="486"/>
      <c r="AP51" s="486"/>
      <c r="AQ51" s="486"/>
      <c r="AR51" s="486"/>
      <c r="AS51" s="486"/>
      <c r="AT51" s="486"/>
      <c r="AU51" s="486"/>
      <c r="AV51" s="486"/>
      <c r="AW51" s="486"/>
      <c r="AX51" s="486"/>
      <c r="AY51" s="486"/>
      <c r="AZ51" s="486"/>
      <c r="BA51" s="486"/>
      <c r="BB51" s="486"/>
      <c r="BC51" s="486"/>
      <c r="BD51" s="486"/>
      <c r="BE51" s="486"/>
      <c r="BF51" s="486"/>
      <c r="BG51" s="486"/>
      <c r="BH51" s="486"/>
      <c r="BI51" s="486"/>
      <c r="BJ51" s="486"/>
      <c r="BK51" s="487"/>
    </row>
    <row r="52" spans="2:63" s="452" customFormat="1">
      <c r="B52" s="457">
        <v>1.7999999999999999E-2</v>
      </c>
      <c r="C52" s="458">
        <v>0</v>
      </c>
      <c r="D52" s="488">
        <v>0</v>
      </c>
      <c r="E52" s="488">
        <v>0</v>
      </c>
      <c r="F52" s="488">
        <v>0</v>
      </c>
      <c r="G52" s="488">
        <v>0</v>
      </c>
      <c r="H52" s="488">
        <v>0</v>
      </c>
      <c r="I52" s="488">
        <v>6.5705173385588456E-4</v>
      </c>
      <c r="J52" s="488">
        <v>1.3133059776065936E-3</v>
      </c>
      <c r="K52" s="488">
        <v>1.9566267102563151E-3</v>
      </c>
      <c r="L52" s="488">
        <v>2.5975525015138334E-3</v>
      </c>
      <c r="M52" s="488">
        <v>3.1763374462834282E-3</v>
      </c>
      <c r="N52" s="488">
        <v>3.9527729668525913E-3</v>
      </c>
      <c r="O52" s="488">
        <v>4.9584848934446368E-3</v>
      </c>
      <c r="P52" s="488">
        <v>5.9882581957048098E-3</v>
      </c>
      <c r="Q52" s="488">
        <v>6.7403904294158767E-3</v>
      </c>
      <c r="R52" s="488">
        <v>7.5771209208252976E-3</v>
      </c>
      <c r="S52" s="488">
        <v>8.0377417217653013E-3</v>
      </c>
      <c r="T52" s="488">
        <v>8.9829501198561701E-3</v>
      </c>
      <c r="U52" s="488">
        <v>9.7891174252978663E-3</v>
      </c>
      <c r="V52" s="488">
        <v>1.0347926796415829E-2</v>
      </c>
      <c r="W52" s="488">
        <v>1.0919287331882743E-2</v>
      </c>
      <c r="X52" s="488">
        <v>1.1796663926519124E-2</v>
      </c>
      <c r="Y52" s="488">
        <v>1.2266882620110109E-2</v>
      </c>
      <c r="Z52" s="488">
        <v>1.2825367498889517E-2</v>
      </c>
      <c r="AA52" s="488">
        <v>1.3463408450850367E-2</v>
      </c>
      <c r="AB52" s="488">
        <v>1.3923360795399575E-2</v>
      </c>
      <c r="AC52" s="488">
        <v>1.4220539163690038E-2</v>
      </c>
      <c r="AD52" s="488">
        <v>1.4785643461184272E-2</v>
      </c>
      <c r="AE52" s="488">
        <v>1.507023056888368E-2</v>
      </c>
      <c r="AF52" s="488">
        <v>1.5479272933081045E-2</v>
      </c>
      <c r="AG52" s="488">
        <v>1.5880035165400708E-2</v>
      </c>
      <c r="AH52" s="488">
        <v>1.6268908525728376E-2</v>
      </c>
      <c r="AI52" s="488">
        <v>1.6519182623986328E-2</v>
      </c>
      <c r="AJ52" s="488">
        <v>1.6895068859838935E-2</v>
      </c>
      <c r="AK52" s="488">
        <v>1.7141265729799904E-2</v>
      </c>
      <c r="AL52" s="488">
        <v>1.7377870771323911E-2</v>
      </c>
      <c r="AM52" s="488">
        <v>1.7613706346646385E-2</v>
      </c>
      <c r="AN52" s="488">
        <v>1.7837890167140436E-2</v>
      </c>
      <c r="AO52" s="488">
        <v>1.8056974371335577E-2</v>
      </c>
      <c r="AP52" s="488">
        <v>1.8266827964993015E-2</v>
      </c>
      <c r="AQ52" s="488">
        <v>1.846763649253802E-2</v>
      </c>
      <c r="AR52" s="488">
        <v>1.8670446626273929E-2</v>
      </c>
      <c r="AS52" s="488">
        <v>1.8867101820121968E-2</v>
      </c>
      <c r="AT52" s="488">
        <v>1.9059542205866253E-2</v>
      </c>
      <c r="AU52" s="488">
        <v>1.8978099171882423E-2</v>
      </c>
      <c r="AV52" s="488">
        <v>1.8885301232137608E-2</v>
      </c>
      <c r="AW52" s="488">
        <v>1.8793464827659312E-2</v>
      </c>
      <c r="AX52" s="488">
        <v>1.8706957792501755E-2</v>
      </c>
      <c r="AY52" s="488">
        <v>1.8627222471826355E-2</v>
      </c>
      <c r="AZ52" s="488">
        <v>1.8553876904626732E-2</v>
      </c>
      <c r="BA52" s="488">
        <v>1.8481506913371915E-2</v>
      </c>
      <c r="BB52" s="488">
        <v>1.8419115083809445E-2</v>
      </c>
      <c r="BC52" s="488">
        <v>1.836370257476716E-2</v>
      </c>
      <c r="BD52" s="488">
        <v>1.8311666444260299E-2</v>
      </c>
      <c r="BE52" s="488">
        <v>1.8276874830621903E-2</v>
      </c>
      <c r="BF52" s="488">
        <v>1.8252975019362183E-2</v>
      </c>
      <c r="BG52" s="488">
        <v>1.7918895052342676E-2</v>
      </c>
      <c r="BH52" s="488">
        <v>1.7593892066729455E-2</v>
      </c>
      <c r="BI52" s="488">
        <v>1.7279155476575991E-2</v>
      </c>
      <c r="BJ52" s="488">
        <v>1.6973630134161088E-2</v>
      </c>
      <c r="BK52" s="489">
        <v>1.6675618023886063E-2</v>
      </c>
    </row>
    <row r="53" spans="2:63" s="452" customFormat="1">
      <c r="B53" s="457">
        <v>1.4999999999999999E-2</v>
      </c>
      <c r="C53" s="481">
        <v>0</v>
      </c>
      <c r="D53" s="490">
        <v>0</v>
      </c>
      <c r="E53" s="490">
        <v>0</v>
      </c>
      <c r="F53" s="490">
        <v>0</v>
      </c>
      <c r="G53" s="490">
        <v>0</v>
      </c>
      <c r="H53" s="490">
        <v>0</v>
      </c>
      <c r="I53" s="490">
        <v>6.5705173385588456E-4</v>
      </c>
      <c r="J53" s="490">
        <v>1.3133059776065936E-3</v>
      </c>
      <c r="K53" s="490">
        <v>1.9566267102563151E-3</v>
      </c>
      <c r="L53" s="490">
        <v>2.5975525015138334E-3</v>
      </c>
      <c r="M53" s="490">
        <v>3.1763374462834282E-3</v>
      </c>
      <c r="N53" s="490">
        <v>3.9527729668525913E-3</v>
      </c>
      <c r="O53" s="490">
        <v>4.9584848934446368E-3</v>
      </c>
      <c r="P53" s="490">
        <v>5.9882581957048098E-3</v>
      </c>
      <c r="Q53" s="490">
        <v>6.7403904294158767E-3</v>
      </c>
      <c r="R53" s="490">
        <v>7.5771209208252976E-3</v>
      </c>
      <c r="S53" s="490">
        <v>8.0377417217653013E-3</v>
      </c>
      <c r="T53" s="490">
        <v>8.9829501198561701E-3</v>
      </c>
      <c r="U53" s="490">
        <v>9.7891174252978663E-3</v>
      </c>
      <c r="V53" s="490">
        <v>1.0347926796415829E-2</v>
      </c>
      <c r="W53" s="490">
        <v>1.0919287331882743E-2</v>
      </c>
      <c r="X53" s="490">
        <v>1.1796663926519124E-2</v>
      </c>
      <c r="Y53" s="490">
        <v>1.2266882620110109E-2</v>
      </c>
      <c r="Z53" s="490">
        <v>1.2829191115008576E-2</v>
      </c>
      <c r="AA53" s="490">
        <v>1.3482380912135161E-2</v>
      </c>
      <c r="AB53" s="490">
        <v>1.3966837271349619E-2</v>
      </c>
      <c r="AC53" s="490">
        <v>1.4289126666876983E-2</v>
      </c>
      <c r="AD53" s="490">
        <v>1.4904077333899424E-2</v>
      </c>
      <c r="AE53" s="490">
        <v>1.523373303067066E-2</v>
      </c>
      <c r="AF53" s="490">
        <v>1.5695910817238201E-2</v>
      </c>
      <c r="AG53" s="490">
        <v>1.6149422749194842E-2</v>
      </c>
      <c r="AH53" s="490">
        <v>1.6594290227607722E-2</v>
      </c>
      <c r="AI53" s="490">
        <v>1.6885518935655597E-2</v>
      </c>
      <c r="AJ53" s="490">
        <v>1.7312616149349869E-2</v>
      </c>
      <c r="AK53" s="490">
        <v>1.7601129509348445E-2</v>
      </c>
      <c r="AL53" s="490">
        <v>1.787961169209451E-2</v>
      </c>
      <c r="AM53" s="490">
        <v>1.815387179829453E-2</v>
      </c>
      <c r="AN53" s="490">
        <v>1.8418331360502083E-2</v>
      </c>
      <c r="AO53" s="490">
        <v>1.8676454311348234E-2</v>
      </c>
      <c r="AP53" s="490">
        <v>1.8923998319066881E-2</v>
      </c>
      <c r="AQ53" s="490">
        <v>1.9167545802584174E-2</v>
      </c>
      <c r="AR53" s="490">
        <v>1.9404968729526684E-2</v>
      </c>
      <c r="AS53" s="490">
        <v>1.9640421920062878E-2</v>
      </c>
      <c r="AT53" s="490">
        <v>1.9872764456901226E-2</v>
      </c>
      <c r="AU53" s="490">
        <v>1.9811119240945141E-2</v>
      </c>
      <c r="AV53" s="490">
        <v>1.9732238364642329E-2</v>
      </c>
      <c r="AW53" s="490">
        <v>1.9656195548530153E-2</v>
      </c>
      <c r="AX53" s="490">
        <v>1.9583805088733697E-2</v>
      </c>
      <c r="AY53" s="490">
        <v>1.9520521030815807E-2</v>
      </c>
      <c r="AZ53" s="490">
        <v>1.9455754795854485E-2</v>
      </c>
      <c r="BA53" s="490">
        <v>1.9393193463070002E-2</v>
      </c>
      <c r="BB53" s="490">
        <v>1.933989725384655E-2</v>
      </c>
      <c r="BC53" s="490">
        <v>1.9291897365318889E-2</v>
      </c>
      <c r="BD53" s="490">
        <v>1.9250673296586363E-2</v>
      </c>
      <c r="BE53" s="490">
        <v>1.9223616755371431E-2</v>
      </c>
      <c r="BF53" s="490">
        <v>1.9210064368617275E-2</v>
      </c>
      <c r="BG53" s="490">
        <v>1.8865366821192775E-2</v>
      </c>
      <c r="BH53" s="490">
        <v>1.8531585733455036E-2</v>
      </c>
      <c r="BI53" s="490">
        <v>1.8203549921348094E-2</v>
      </c>
      <c r="BJ53" s="490">
        <v>1.7888331504610999E-2</v>
      </c>
      <c r="BK53" s="491">
        <v>1.7579239040666383E-2</v>
      </c>
    </row>
    <row r="54" spans="2:63" s="452" customFormat="1">
      <c r="B54" s="457">
        <v>1.2999999999999999E-2</v>
      </c>
      <c r="C54" s="481">
        <v>0</v>
      </c>
      <c r="D54" s="490">
        <v>0</v>
      </c>
      <c r="E54" s="490">
        <v>0</v>
      </c>
      <c r="F54" s="490">
        <v>0</v>
      </c>
      <c r="G54" s="490">
        <v>0</v>
      </c>
      <c r="H54" s="490">
        <v>0</v>
      </c>
      <c r="I54" s="490">
        <v>6.5705173385588456E-4</v>
      </c>
      <c r="J54" s="490">
        <v>1.3133059776065936E-3</v>
      </c>
      <c r="K54" s="490">
        <v>1.9566267102563151E-3</v>
      </c>
      <c r="L54" s="490">
        <v>2.5975525015138334E-3</v>
      </c>
      <c r="M54" s="490">
        <v>3.1763374462834282E-3</v>
      </c>
      <c r="N54" s="490">
        <v>3.9527729668525913E-3</v>
      </c>
      <c r="O54" s="490">
        <v>4.9584848934446368E-3</v>
      </c>
      <c r="P54" s="490">
        <v>5.9882581957048098E-3</v>
      </c>
      <c r="Q54" s="490">
        <v>6.7403904294158767E-3</v>
      </c>
      <c r="R54" s="490">
        <v>7.5771209208252976E-3</v>
      </c>
      <c r="S54" s="490">
        <v>8.0377417217653013E-3</v>
      </c>
      <c r="T54" s="490">
        <v>8.9829501198561701E-3</v>
      </c>
      <c r="U54" s="490">
        <v>9.7891174252978663E-3</v>
      </c>
      <c r="V54" s="490">
        <v>1.0347926796415829E-2</v>
      </c>
      <c r="W54" s="490">
        <v>1.0919287331882743E-2</v>
      </c>
      <c r="X54" s="490">
        <v>1.1796663926519124E-2</v>
      </c>
      <c r="Y54" s="490">
        <v>1.226688262011022E-2</v>
      </c>
      <c r="Z54" s="490">
        <v>1.283206032359252E-2</v>
      </c>
      <c r="AA54" s="490">
        <v>1.349739883917167E-2</v>
      </c>
      <c r="AB54" s="490">
        <v>1.400000965527759E-2</v>
      </c>
      <c r="AC54" s="490">
        <v>1.4338786426250194E-2</v>
      </c>
      <c r="AD54" s="490">
        <v>1.4988742846613889E-2</v>
      </c>
      <c r="AE54" s="490">
        <v>1.5345589573164453E-2</v>
      </c>
      <c r="AF54" s="490">
        <v>1.5841952902228229E-2</v>
      </c>
      <c r="AG54" s="490">
        <v>1.6333341274157531E-2</v>
      </c>
      <c r="AH54" s="490">
        <v>1.6813513937357638E-2</v>
      </c>
      <c r="AI54" s="490">
        <v>1.7135110830930222E-2</v>
      </c>
      <c r="AJ54" s="490">
        <v>1.7599299488185505E-2</v>
      </c>
      <c r="AK54" s="490">
        <v>1.7915626588998257E-2</v>
      </c>
      <c r="AL54" s="490">
        <v>1.8224434494998332E-2</v>
      </c>
      <c r="AM54" s="490">
        <v>1.852812140942417E-2</v>
      </c>
      <c r="AN54" s="490">
        <v>1.8816467091985034E-2</v>
      </c>
      <c r="AO54" s="490">
        <v>1.9105578056596517E-2</v>
      </c>
      <c r="AP54" s="490">
        <v>1.9384169713448141E-2</v>
      </c>
      <c r="AQ54" s="490">
        <v>1.9649185021976767E-2</v>
      </c>
      <c r="AR54" s="490">
        <v>1.9918234420442382E-2</v>
      </c>
      <c r="AS54" s="490">
        <v>2.0180338065911352E-2</v>
      </c>
      <c r="AT54" s="490">
        <v>2.0439795276852801E-2</v>
      </c>
      <c r="AU54" s="490">
        <v>2.0394450169560763E-2</v>
      </c>
      <c r="AV54" s="490">
        <v>2.0327431950429187E-2</v>
      </c>
      <c r="AW54" s="490">
        <v>2.0261809947947684E-2</v>
      </c>
      <c r="AX54" s="490">
        <v>2.0201514981807223E-2</v>
      </c>
      <c r="AY54" s="490">
        <v>2.0146331423669395E-2</v>
      </c>
      <c r="AZ54" s="490">
        <v>2.0091183582002015E-2</v>
      </c>
      <c r="BA54" s="490">
        <v>2.0038936706658461E-2</v>
      </c>
      <c r="BB54" s="490">
        <v>1.9990412136338231E-2</v>
      </c>
      <c r="BC54" s="490">
        <v>1.9950130846805303E-2</v>
      </c>
      <c r="BD54" s="490">
        <v>1.991683292604407E-2</v>
      </c>
      <c r="BE54" s="490">
        <v>1.9892051794009658E-2</v>
      </c>
      <c r="BF54" s="490">
        <v>1.9883539283215845E-2</v>
      </c>
      <c r="BG54" s="490">
        <v>1.9535020575891404E-2</v>
      </c>
      <c r="BH54" s="490">
        <v>1.9193927717479409E-2</v>
      </c>
      <c r="BI54" s="490">
        <v>1.8860971359953349E-2</v>
      </c>
      <c r="BJ54" s="490">
        <v>1.853853125710947E-2</v>
      </c>
      <c r="BK54" s="491">
        <v>1.8222949354163021E-2</v>
      </c>
    </row>
    <row r="55" spans="2:63" s="452" customFormat="1" ht="15.75" thickBot="1">
      <c r="B55" s="460">
        <v>0.01</v>
      </c>
      <c r="C55" s="461">
        <v>0</v>
      </c>
      <c r="D55" s="492">
        <v>0</v>
      </c>
      <c r="E55" s="492">
        <v>0</v>
      </c>
      <c r="F55" s="492">
        <v>0</v>
      </c>
      <c r="G55" s="492">
        <v>0</v>
      </c>
      <c r="H55" s="492">
        <v>0</v>
      </c>
      <c r="I55" s="492">
        <v>6.5705173385588456E-4</v>
      </c>
      <c r="J55" s="492">
        <v>1.3133059776065936E-3</v>
      </c>
      <c r="K55" s="492">
        <v>1.9566267102563151E-3</v>
      </c>
      <c r="L55" s="492">
        <v>2.5975525015138334E-3</v>
      </c>
      <c r="M55" s="492">
        <v>3.1763374462834282E-3</v>
      </c>
      <c r="N55" s="492">
        <v>3.9527729668525913E-3</v>
      </c>
      <c r="O55" s="492">
        <v>4.9584848934446368E-3</v>
      </c>
      <c r="P55" s="492">
        <v>5.9882581957048098E-3</v>
      </c>
      <c r="Q55" s="492">
        <v>6.7403904294158767E-3</v>
      </c>
      <c r="R55" s="492">
        <v>7.5771209208252976E-3</v>
      </c>
      <c r="S55" s="492">
        <v>8.0377417217653013E-3</v>
      </c>
      <c r="T55" s="492">
        <v>8.9829501198561701E-3</v>
      </c>
      <c r="U55" s="492">
        <v>9.7891174252978663E-3</v>
      </c>
      <c r="V55" s="492">
        <v>1.0347926796415829E-2</v>
      </c>
      <c r="W55" s="492">
        <v>1.0919287331882743E-2</v>
      </c>
      <c r="X55" s="492">
        <v>1.1796663926519124E-2</v>
      </c>
      <c r="Y55" s="492">
        <v>1.226688262011022E-2</v>
      </c>
      <c r="Z55" s="492">
        <v>1.2835887932000856E-2</v>
      </c>
      <c r="AA55" s="492">
        <v>1.3517800249447931E-2</v>
      </c>
      <c r="AB55" s="492">
        <v>1.4042458952664649E-2</v>
      </c>
      <c r="AC55" s="492">
        <v>1.4411465404631785E-2</v>
      </c>
      <c r="AD55" s="492">
        <v>1.5111996533552552E-2</v>
      </c>
      <c r="AE55" s="492">
        <v>1.551293630699857E-2</v>
      </c>
      <c r="AF55" s="492">
        <v>1.6066102386219305E-2</v>
      </c>
      <c r="AG55" s="492">
        <v>1.6613146493109743E-2</v>
      </c>
      <c r="AH55" s="492">
        <v>1.7152815384021913E-2</v>
      </c>
      <c r="AI55" s="492">
        <v>1.7518294411402513E-2</v>
      </c>
      <c r="AJ55" s="492">
        <v>1.8042526295084071E-2</v>
      </c>
      <c r="AK55" s="492">
        <v>1.8402073945851916E-2</v>
      </c>
      <c r="AL55" s="492">
        <v>1.875635802341713E-2</v>
      </c>
      <c r="AM55" s="492">
        <v>1.9104215289350135E-2</v>
      </c>
      <c r="AN55" s="492">
        <v>1.9443345614224228E-2</v>
      </c>
      <c r="AO55" s="492">
        <v>1.9772714949549464E-2</v>
      </c>
      <c r="AP55" s="492">
        <v>2.0093656096329182E-2</v>
      </c>
      <c r="AQ55" s="492">
        <v>2.0404004359619643E-2</v>
      </c>
      <c r="AR55" s="492">
        <v>2.0719896558315853E-2</v>
      </c>
      <c r="AS55" s="492">
        <v>2.102415227472465E-2</v>
      </c>
      <c r="AT55" s="492">
        <v>2.1324815321577151E-2</v>
      </c>
      <c r="AU55" s="492">
        <v>2.1307017123616934E-2</v>
      </c>
      <c r="AV55" s="492">
        <v>2.1260134567147038E-2</v>
      </c>
      <c r="AW55" s="492">
        <v>2.1218589798635668E-2</v>
      </c>
      <c r="AX55" s="492">
        <v>2.1170422075410755E-2</v>
      </c>
      <c r="AY55" s="492">
        <v>2.1134930001770358E-2</v>
      </c>
      <c r="AZ55" s="492">
        <v>2.1098065413357125E-2</v>
      </c>
      <c r="BA55" s="492">
        <v>2.1056736676039689E-2</v>
      </c>
      <c r="BB55" s="492">
        <v>2.1024462688322143E-2</v>
      </c>
      <c r="BC55" s="492">
        <v>2.0997905403561834E-2</v>
      </c>
      <c r="BD55" s="492">
        <v>2.0971833296371423E-2</v>
      </c>
      <c r="BE55" s="492">
        <v>2.0960221511681199E-2</v>
      </c>
      <c r="BF55" s="492">
        <v>2.0966588826948684E-2</v>
      </c>
      <c r="BG55" s="492">
        <v>2.0605068700289997E-2</v>
      </c>
      <c r="BH55" s="492">
        <v>2.0253505738336619E-2</v>
      </c>
      <c r="BI55" s="492">
        <v>1.9912651280848404E-2</v>
      </c>
      <c r="BJ55" s="492">
        <v>1.957656097341165E-2</v>
      </c>
      <c r="BK55" s="493">
        <v>1.9250827030528161E-2</v>
      </c>
    </row>
    <row r="56" spans="2:63" s="424" customFormat="1">
      <c r="B56" s="466"/>
      <c r="C56" s="449"/>
      <c r="D56" s="449"/>
      <c r="E56" s="449"/>
      <c r="F56" s="449"/>
      <c r="G56" s="449"/>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c r="AI56" s="449"/>
      <c r="AJ56" s="449"/>
      <c r="AK56" s="449"/>
      <c r="AL56" s="449"/>
      <c r="AM56" s="449"/>
      <c r="AN56" s="449"/>
      <c r="AO56" s="449"/>
      <c r="AP56" s="449"/>
      <c r="AQ56" s="449"/>
      <c r="AR56" s="449"/>
      <c r="AS56" s="449"/>
      <c r="AT56" s="449"/>
      <c r="AU56" s="449"/>
      <c r="AV56" s="449"/>
      <c r="AW56" s="449"/>
      <c r="AX56" s="449"/>
      <c r="AY56" s="449"/>
      <c r="AZ56" s="449"/>
      <c r="BA56" s="449"/>
    </row>
    <row r="57" spans="2:63" ht="15.75" thickBot="1"/>
    <row r="58" spans="2:63" s="452" customFormat="1" ht="26.25" thickBot="1">
      <c r="B58" s="453" t="s">
        <v>322</v>
      </c>
      <c r="C58" s="454">
        <v>1940</v>
      </c>
      <c r="D58" s="455">
        <v>1941</v>
      </c>
      <c r="E58" s="455">
        <v>1942</v>
      </c>
      <c r="F58" s="455">
        <v>1943</v>
      </c>
      <c r="G58" s="455">
        <v>1944</v>
      </c>
      <c r="H58" s="455">
        <v>1945</v>
      </c>
      <c r="I58" s="455">
        <v>1946</v>
      </c>
      <c r="J58" s="455">
        <v>1947</v>
      </c>
      <c r="K58" s="455">
        <v>1948</v>
      </c>
      <c r="L58" s="455">
        <v>1949</v>
      </c>
      <c r="M58" s="455">
        <v>1950</v>
      </c>
      <c r="N58" s="455">
        <v>1951</v>
      </c>
      <c r="O58" s="455">
        <v>1952</v>
      </c>
      <c r="P58" s="455">
        <v>1953</v>
      </c>
      <c r="Q58" s="455">
        <v>1954</v>
      </c>
      <c r="R58" s="455">
        <v>1955</v>
      </c>
      <c r="S58" s="455">
        <v>1956</v>
      </c>
      <c r="T58" s="455">
        <v>1957</v>
      </c>
      <c r="U58" s="455">
        <v>1958</v>
      </c>
      <c r="V58" s="455">
        <v>1959</v>
      </c>
      <c r="W58" s="455">
        <v>1960</v>
      </c>
      <c r="X58" s="455">
        <v>1961</v>
      </c>
      <c r="Y58" s="455">
        <v>1962</v>
      </c>
      <c r="Z58" s="455">
        <v>1963</v>
      </c>
      <c r="AA58" s="455">
        <v>1964</v>
      </c>
      <c r="AB58" s="455">
        <v>1965</v>
      </c>
      <c r="AC58" s="455">
        <v>1966</v>
      </c>
      <c r="AD58" s="455">
        <v>1967</v>
      </c>
      <c r="AE58" s="455">
        <v>1968</v>
      </c>
      <c r="AF58" s="455">
        <v>1969</v>
      </c>
      <c r="AG58" s="455">
        <v>1970</v>
      </c>
      <c r="AH58" s="455">
        <v>1971</v>
      </c>
      <c r="AI58" s="455">
        <v>1972</v>
      </c>
      <c r="AJ58" s="455">
        <v>1973</v>
      </c>
      <c r="AK58" s="455">
        <v>1974</v>
      </c>
      <c r="AL58" s="455">
        <v>1975</v>
      </c>
      <c r="AM58" s="455">
        <v>1976</v>
      </c>
      <c r="AN58" s="455">
        <v>1977</v>
      </c>
      <c r="AO58" s="455">
        <v>1978</v>
      </c>
      <c r="AP58" s="455">
        <v>1979</v>
      </c>
      <c r="AQ58" s="455">
        <v>1980</v>
      </c>
      <c r="AR58" s="455">
        <v>1981</v>
      </c>
      <c r="AS58" s="455">
        <v>1982</v>
      </c>
      <c r="AT58" s="455">
        <v>1983</v>
      </c>
      <c r="AU58" s="455">
        <v>1984</v>
      </c>
      <c r="AV58" s="455">
        <v>1985</v>
      </c>
      <c r="AW58" s="455">
        <v>1986</v>
      </c>
      <c r="AX58" s="455">
        <v>1987</v>
      </c>
      <c r="AY58" s="455">
        <v>1988</v>
      </c>
      <c r="AZ58" s="455">
        <v>1989</v>
      </c>
      <c r="BA58" s="455">
        <v>1990</v>
      </c>
      <c r="BB58" s="455">
        <v>1991</v>
      </c>
      <c r="BC58" s="455">
        <v>1992</v>
      </c>
      <c r="BD58" s="455">
        <v>1993</v>
      </c>
      <c r="BE58" s="455">
        <v>1994</v>
      </c>
      <c r="BF58" s="455">
        <v>1995</v>
      </c>
      <c r="BG58" s="455">
        <v>1996</v>
      </c>
      <c r="BH58" s="455">
        <v>1997</v>
      </c>
      <c r="BI58" s="455">
        <v>1998</v>
      </c>
      <c r="BJ58" s="455">
        <v>1999</v>
      </c>
      <c r="BK58" s="456">
        <v>2000</v>
      </c>
    </row>
    <row r="59" spans="2:63" s="452" customFormat="1">
      <c r="B59" s="484" t="s">
        <v>320</v>
      </c>
      <c r="C59" s="485"/>
      <c r="D59" s="486"/>
      <c r="E59" s="486"/>
      <c r="F59" s="486"/>
      <c r="G59" s="486"/>
      <c r="H59" s="486"/>
      <c r="I59" s="486"/>
      <c r="J59" s="486"/>
      <c r="K59" s="486"/>
      <c r="L59" s="486"/>
      <c r="M59" s="486"/>
      <c r="N59" s="486"/>
      <c r="O59" s="486"/>
      <c r="P59" s="486"/>
      <c r="Q59" s="486"/>
      <c r="R59" s="486"/>
      <c r="S59" s="486"/>
      <c r="T59" s="486"/>
      <c r="U59" s="486"/>
      <c r="V59" s="486"/>
      <c r="W59" s="486"/>
      <c r="X59" s="486"/>
      <c r="Y59" s="486"/>
      <c r="Z59" s="486"/>
      <c r="AA59" s="486"/>
      <c r="AB59" s="486"/>
      <c r="AC59" s="486"/>
      <c r="AD59" s="486"/>
      <c r="AE59" s="486"/>
      <c r="AF59" s="486"/>
      <c r="AG59" s="486"/>
      <c r="AH59" s="486"/>
      <c r="AI59" s="486"/>
      <c r="AJ59" s="486"/>
      <c r="AK59" s="486"/>
      <c r="AL59" s="486"/>
      <c r="AM59" s="486"/>
      <c r="AN59" s="486"/>
      <c r="AO59" s="486"/>
      <c r="AP59" s="486"/>
      <c r="AQ59" s="486"/>
      <c r="AR59" s="486"/>
      <c r="AS59" s="486"/>
      <c r="AT59" s="486"/>
      <c r="AU59" s="486"/>
      <c r="AV59" s="486"/>
      <c r="AW59" s="486"/>
      <c r="AX59" s="486"/>
      <c r="AY59" s="486"/>
      <c r="AZ59" s="486"/>
      <c r="BA59" s="486"/>
      <c r="BB59" s="486"/>
      <c r="BC59" s="486"/>
      <c r="BD59" s="486"/>
      <c r="BE59" s="486"/>
      <c r="BF59" s="486"/>
      <c r="BG59" s="486"/>
      <c r="BH59" s="486"/>
      <c r="BI59" s="486"/>
      <c r="BJ59" s="486"/>
      <c r="BK59" s="487"/>
    </row>
    <row r="60" spans="2:63" s="452" customFormat="1">
      <c r="B60" s="457">
        <v>1.7999999999999999E-2</v>
      </c>
      <c r="C60" s="458">
        <v>0.66950754081944974</v>
      </c>
      <c r="D60" s="458">
        <v>0.66566139246131673</v>
      </c>
      <c r="E60" s="458">
        <v>0.64269780276011046</v>
      </c>
      <c r="F60" s="458">
        <v>0.63413394925015831</v>
      </c>
      <c r="G60" s="458">
        <v>0.62583551099312718</v>
      </c>
      <c r="H60" s="458">
        <v>0.62415271519165094</v>
      </c>
      <c r="I60" s="458">
        <v>0.62819458733486988</v>
      </c>
      <c r="J60" s="458">
        <v>0.62927243924945264</v>
      </c>
      <c r="K60" s="458">
        <v>0.62666059448286116</v>
      </c>
      <c r="L60" s="458">
        <v>0.62855314022786157</v>
      </c>
      <c r="M60" s="458">
        <v>0.61325755535469206</v>
      </c>
      <c r="N60" s="458">
        <v>0.61779266181281078</v>
      </c>
      <c r="O60" s="458">
        <v>0.61949737726676646</v>
      </c>
      <c r="P60" s="458">
        <v>0.61674608707591771</v>
      </c>
      <c r="Q60" s="458">
        <v>0.61781637599747941</v>
      </c>
      <c r="R60" s="458">
        <v>0.61576712226540331</v>
      </c>
      <c r="S60" s="458">
        <v>0.60980437065190141</v>
      </c>
      <c r="T60" s="458">
        <v>0.63287485610611172</v>
      </c>
      <c r="U60" s="458">
        <v>0.64593135825508807</v>
      </c>
      <c r="V60" s="458">
        <v>0.63046369627785803</v>
      </c>
      <c r="W60" s="458">
        <v>0.63327332697918237</v>
      </c>
      <c r="X60" s="458">
        <v>0.63964556046342047</v>
      </c>
      <c r="Y60" s="458">
        <v>0.63909254992063591</v>
      </c>
      <c r="Z60" s="458">
        <v>0.63726648493513971</v>
      </c>
      <c r="AA60" s="458">
        <v>0.63682086822992001</v>
      </c>
      <c r="AB60" s="458">
        <v>0.62731872187890469</v>
      </c>
      <c r="AC60" s="458">
        <v>0.6170702799981882</v>
      </c>
      <c r="AD60" s="458">
        <v>0.59458359802401972</v>
      </c>
      <c r="AE60" s="458">
        <v>0.58341239546144552</v>
      </c>
      <c r="AF60" s="458">
        <v>0.58614424694017553</v>
      </c>
      <c r="AG60" s="458">
        <v>0.57209503940608175</v>
      </c>
      <c r="AH60" s="458">
        <v>0.56087111254392419</v>
      </c>
      <c r="AI60" s="458">
        <v>0.54952328193918065</v>
      </c>
      <c r="AJ60" s="458">
        <v>0.53060894357978372</v>
      </c>
      <c r="AK60" s="458">
        <v>0.5249869057462313</v>
      </c>
      <c r="AL60" s="458">
        <v>0.52086810808809447</v>
      </c>
      <c r="AM60" s="458">
        <v>0.51817337045098022</v>
      </c>
      <c r="AN60" s="458">
        <v>0.51808203620591753</v>
      </c>
      <c r="AO60" s="458">
        <v>0.51813918616952337</v>
      </c>
      <c r="AP60" s="458">
        <v>0.51813294845247415</v>
      </c>
      <c r="AQ60" s="458">
        <v>0.51816259727551117</v>
      </c>
      <c r="AR60" s="458">
        <v>0.51812628863171339</v>
      </c>
      <c r="AS60" s="458">
        <v>0.51811999451803059</v>
      </c>
      <c r="AT60" s="458">
        <v>0.5181392924197189</v>
      </c>
      <c r="AU60" s="458">
        <v>0.51808794373897193</v>
      </c>
      <c r="AV60" s="458">
        <v>0.51814760483792399</v>
      </c>
      <c r="AW60" s="458">
        <v>0.51813197652123699</v>
      </c>
      <c r="AX60" s="458">
        <v>0.51812935970628904</v>
      </c>
      <c r="AY60" s="458">
        <v>0.51813621449331715</v>
      </c>
      <c r="AZ60" s="458">
        <v>0.51814917663971138</v>
      </c>
      <c r="BA60" s="458">
        <v>0.51808236997598012</v>
      </c>
      <c r="BB60" s="458">
        <v>0.51809958852320792</v>
      </c>
      <c r="BC60" s="458">
        <v>0.51811378997910817</v>
      </c>
      <c r="BD60" s="458">
        <v>0.51812225423617342</v>
      </c>
      <c r="BE60" s="458">
        <v>0.51812240821014266</v>
      </c>
      <c r="BF60" s="458">
        <v>0.51811182060907945</v>
      </c>
      <c r="BG60" s="458">
        <v>0.51808819685705765</v>
      </c>
      <c r="BH60" s="458">
        <v>0.51812234914711397</v>
      </c>
      <c r="BI60" s="458">
        <v>0.5181366860781067</v>
      </c>
      <c r="BJ60" s="458">
        <v>0.5181293626948883</v>
      </c>
      <c r="BK60" s="458">
        <v>0.51809865030493696</v>
      </c>
    </row>
    <row r="61" spans="2:63" s="452" customFormat="1">
      <c r="B61" s="457">
        <v>1.4999999999999999E-2</v>
      </c>
      <c r="C61" s="481">
        <v>0.66950754081944974</v>
      </c>
      <c r="D61" s="481">
        <v>0.66566139246131673</v>
      </c>
      <c r="E61" s="481">
        <v>0.64269780276011046</v>
      </c>
      <c r="F61" s="481">
        <v>0.63413394925015831</v>
      </c>
      <c r="G61" s="481">
        <v>0.62583551099312718</v>
      </c>
      <c r="H61" s="481">
        <v>0.62415271519165094</v>
      </c>
      <c r="I61" s="481">
        <v>0.62819458733486988</v>
      </c>
      <c r="J61" s="481">
        <v>0.62927243924945264</v>
      </c>
      <c r="K61" s="481">
        <v>0.62666059448286116</v>
      </c>
      <c r="L61" s="481">
        <v>0.62855314022786157</v>
      </c>
      <c r="M61" s="481">
        <v>0.61325755535469195</v>
      </c>
      <c r="N61" s="481">
        <v>0.61779266181281078</v>
      </c>
      <c r="O61" s="481">
        <v>0.61949737726676646</v>
      </c>
      <c r="P61" s="481">
        <v>0.61674608707591771</v>
      </c>
      <c r="Q61" s="481">
        <v>0.61781637599747941</v>
      </c>
      <c r="R61" s="481">
        <v>0.61576712226540331</v>
      </c>
      <c r="S61" s="481">
        <v>0.60980437065190141</v>
      </c>
      <c r="T61" s="481">
        <v>0.63287485610611172</v>
      </c>
      <c r="U61" s="481">
        <v>0.64593135825508807</v>
      </c>
      <c r="V61" s="481">
        <v>0.63046369627785803</v>
      </c>
      <c r="W61" s="481">
        <v>0.63327332697918237</v>
      </c>
      <c r="X61" s="481">
        <v>0.63922101694983835</v>
      </c>
      <c r="Y61" s="481">
        <v>0.63937242403927852</v>
      </c>
      <c r="Z61" s="481">
        <v>0.63704236061722253</v>
      </c>
      <c r="AA61" s="481">
        <v>0.63615475603305849</v>
      </c>
      <c r="AB61" s="481">
        <v>0.62753325509505486</v>
      </c>
      <c r="AC61" s="481">
        <v>0.618078738454092</v>
      </c>
      <c r="AD61" s="481">
        <v>0.59732715909220491</v>
      </c>
      <c r="AE61" s="481">
        <v>0.58729017603306855</v>
      </c>
      <c r="AF61" s="481">
        <v>0.58869799346192608</v>
      </c>
      <c r="AG61" s="481">
        <v>0.57779496849718603</v>
      </c>
      <c r="AH61" s="481">
        <v>0.56846895468557079</v>
      </c>
      <c r="AI61" s="481">
        <v>0.55865456896830856</v>
      </c>
      <c r="AJ61" s="481">
        <v>0.54133962932543045</v>
      </c>
      <c r="AK61" s="481">
        <v>0.53584262115018044</v>
      </c>
      <c r="AL61" s="481">
        <v>0.53300771047383988</v>
      </c>
      <c r="AM61" s="481">
        <v>0.53161098950435848</v>
      </c>
      <c r="AN61" s="481">
        <v>0.53159139768380514</v>
      </c>
      <c r="AO61" s="481">
        <v>0.53156351660365253</v>
      </c>
      <c r="AP61" s="481">
        <v>0.53163166096401071</v>
      </c>
      <c r="AQ61" s="481">
        <v>0.53158169832152125</v>
      </c>
      <c r="AR61" s="481">
        <v>0.5316222058005512</v>
      </c>
      <c r="AS61" s="481">
        <v>0.53154541915950193</v>
      </c>
      <c r="AT61" s="481">
        <v>0.53155388022313843</v>
      </c>
      <c r="AU61" s="481">
        <v>0.5315440731369182</v>
      </c>
      <c r="AV61" s="481">
        <v>0.53161170821429915</v>
      </c>
      <c r="AW61" s="481">
        <v>0.53156125558796319</v>
      </c>
      <c r="AX61" s="481">
        <v>0.53158376442767075</v>
      </c>
      <c r="AY61" s="481">
        <v>0.53158191641127428</v>
      </c>
      <c r="AZ61" s="481">
        <v>0.53155506100058858</v>
      </c>
      <c r="BA61" s="481">
        <v>0.531592282326245</v>
      </c>
      <c r="BB61" s="481">
        <v>0.53160067695129631</v>
      </c>
      <c r="BC61" s="481">
        <v>0.53157978288842511</v>
      </c>
      <c r="BD61" s="481">
        <v>0.53161494941460463</v>
      </c>
      <c r="BE61" s="481">
        <v>0.5316174845480548</v>
      </c>
      <c r="BF61" s="481">
        <v>0.53158709624889577</v>
      </c>
      <c r="BG61" s="481">
        <v>0.53160555192690595</v>
      </c>
      <c r="BH61" s="481">
        <v>0.53158817712330575</v>
      </c>
      <c r="BI61" s="481">
        <v>0.53161445131365104</v>
      </c>
      <c r="BJ61" s="481">
        <v>0.53160229278400928</v>
      </c>
      <c r="BK61" s="481">
        <v>0.53162895537880606</v>
      </c>
    </row>
    <row r="62" spans="2:63" s="452" customFormat="1">
      <c r="B62" s="457">
        <v>1.2999999999999999E-2</v>
      </c>
      <c r="C62" s="481">
        <v>0.66950754081944974</v>
      </c>
      <c r="D62" s="481">
        <v>0.66566139246131673</v>
      </c>
      <c r="E62" s="481">
        <v>0.64269780276011046</v>
      </c>
      <c r="F62" s="481">
        <v>0.63413394925015831</v>
      </c>
      <c r="G62" s="481">
        <v>0.62583551099312718</v>
      </c>
      <c r="H62" s="481">
        <v>0.62415271519165094</v>
      </c>
      <c r="I62" s="481">
        <v>0.62819458733486988</v>
      </c>
      <c r="J62" s="481">
        <v>0.62927243924945264</v>
      </c>
      <c r="K62" s="481">
        <v>0.62666059448286116</v>
      </c>
      <c r="L62" s="481">
        <v>0.62855314022786157</v>
      </c>
      <c r="M62" s="481">
        <v>0.61325755535469206</v>
      </c>
      <c r="N62" s="481">
        <v>0.61779266181281078</v>
      </c>
      <c r="O62" s="481">
        <v>0.61949737726676646</v>
      </c>
      <c r="P62" s="481">
        <v>0.61674608707591771</v>
      </c>
      <c r="Q62" s="481">
        <v>0.61781637599747941</v>
      </c>
      <c r="R62" s="481">
        <v>0.61576712226540331</v>
      </c>
      <c r="S62" s="481">
        <v>0.60980437065190141</v>
      </c>
      <c r="T62" s="481">
        <v>0.63287485610611172</v>
      </c>
      <c r="U62" s="481">
        <v>0.64593135825508807</v>
      </c>
      <c r="V62" s="481">
        <v>0.63046369627785803</v>
      </c>
      <c r="W62" s="481">
        <v>0.63327332697918237</v>
      </c>
      <c r="X62" s="481">
        <v>0.63893798794078382</v>
      </c>
      <c r="Y62" s="481">
        <v>0.63881267580199308</v>
      </c>
      <c r="Z62" s="481">
        <v>0.63732290137404046</v>
      </c>
      <c r="AA62" s="481">
        <v>0.63754231184095667</v>
      </c>
      <c r="AB62" s="481">
        <v>0.62902366541053789</v>
      </c>
      <c r="AC62" s="481">
        <v>0.61918023857730808</v>
      </c>
      <c r="AD62" s="481">
        <v>0.59866508833252297</v>
      </c>
      <c r="AE62" s="481">
        <v>0.58982449810980164</v>
      </c>
      <c r="AF62" s="481">
        <v>0.59132008240256495</v>
      </c>
      <c r="AG62" s="481">
        <v>0.58114279973324401</v>
      </c>
      <c r="AH62" s="481">
        <v>0.57218299048149301</v>
      </c>
      <c r="AI62" s="481">
        <v>0.56507987106262525</v>
      </c>
      <c r="AJ62" s="481">
        <v>0.54811765156135306</v>
      </c>
      <c r="AK62" s="481">
        <v>0.54394300555420061</v>
      </c>
      <c r="AL62" s="481">
        <v>0.54118219013116664</v>
      </c>
      <c r="AM62" s="481">
        <v>0.53978055257057211</v>
      </c>
      <c r="AN62" s="481">
        <v>0.53968778497954817</v>
      </c>
      <c r="AO62" s="481">
        <v>0.53972970251177188</v>
      </c>
      <c r="AP62" s="481">
        <v>0.53968166287356334</v>
      </c>
      <c r="AQ62" s="481">
        <v>0.53976152774817654</v>
      </c>
      <c r="AR62" s="481">
        <v>0.53975046249130709</v>
      </c>
      <c r="AS62" s="481">
        <v>0.53975581908729298</v>
      </c>
      <c r="AT62" s="481">
        <v>0.53977582998533147</v>
      </c>
      <c r="AU62" s="481">
        <v>0.5397064347714543</v>
      </c>
      <c r="AV62" s="481">
        <v>0.53975200350106467</v>
      </c>
      <c r="AW62" s="481">
        <v>0.53970751827593966</v>
      </c>
      <c r="AX62" s="481">
        <v>0.53977220823230787</v>
      </c>
      <c r="AY62" s="481">
        <v>0.5397463532836364</v>
      </c>
      <c r="AZ62" s="481">
        <v>0.53972821841549734</v>
      </c>
      <c r="BA62" s="481">
        <v>0.53971637837560693</v>
      </c>
      <c r="BB62" s="481">
        <v>0.53970945902356826</v>
      </c>
      <c r="BC62" s="481">
        <v>0.5397061360509503</v>
      </c>
      <c r="BD62" s="481">
        <v>0.53970513372839901</v>
      </c>
      <c r="BE62" s="481">
        <v>0.53970522367926943</v>
      </c>
      <c r="BF62" s="481">
        <v>0.53970522367926965</v>
      </c>
      <c r="BG62" s="481">
        <v>0.53970399648161649</v>
      </c>
      <c r="BH62" s="481">
        <v>0.53970044866721945</v>
      </c>
      <c r="BI62" s="481">
        <v>0.53969352951940497</v>
      </c>
      <c r="BJ62" s="481">
        <v>0.53976655527114159</v>
      </c>
      <c r="BK62" s="481">
        <v>0.53974882447231165</v>
      </c>
    </row>
    <row r="63" spans="2:63" s="452" customFormat="1" ht="15.75" thickBot="1">
      <c r="B63" s="460">
        <v>0.01</v>
      </c>
      <c r="C63" s="461">
        <v>0.66950754081944974</v>
      </c>
      <c r="D63" s="461">
        <v>0.66566139246131673</v>
      </c>
      <c r="E63" s="461">
        <v>0.64269780276011046</v>
      </c>
      <c r="F63" s="461">
        <v>0.63413394925015831</v>
      </c>
      <c r="G63" s="461">
        <v>0.62583551099312718</v>
      </c>
      <c r="H63" s="461">
        <v>0.62415271519165094</v>
      </c>
      <c r="I63" s="461">
        <v>0.62819458733486988</v>
      </c>
      <c r="J63" s="461">
        <v>0.62927243924945264</v>
      </c>
      <c r="K63" s="461">
        <v>0.62666059448286127</v>
      </c>
      <c r="L63" s="461">
        <v>0.62855314022786157</v>
      </c>
      <c r="M63" s="461">
        <v>0.61325755535469206</v>
      </c>
      <c r="N63" s="461">
        <v>0.61779266181281078</v>
      </c>
      <c r="O63" s="461">
        <v>0.61949737726676646</v>
      </c>
      <c r="P63" s="461">
        <v>0.61674608707591771</v>
      </c>
      <c r="Q63" s="461">
        <v>0.61781637599747941</v>
      </c>
      <c r="R63" s="461">
        <v>0.61576712226540331</v>
      </c>
      <c r="S63" s="461">
        <v>0.60980437065190141</v>
      </c>
      <c r="T63" s="461">
        <v>0.63287485610611172</v>
      </c>
      <c r="U63" s="461">
        <v>0.64593135825508807</v>
      </c>
      <c r="V63" s="461">
        <v>0.63046369627785803</v>
      </c>
      <c r="W63" s="461">
        <v>0.63327332697918237</v>
      </c>
      <c r="X63" s="461">
        <v>0.63865495893172908</v>
      </c>
      <c r="Y63" s="461">
        <v>0.63909254992063591</v>
      </c>
      <c r="Z63" s="461">
        <v>0.63834166152042127</v>
      </c>
      <c r="AA63" s="461">
        <v>0.63687400846286213</v>
      </c>
      <c r="AB63" s="461">
        <v>0.62910269770143157</v>
      </c>
      <c r="AC63" s="461">
        <v>0.62008568589687352</v>
      </c>
      <c r="AD63" s="461">
        <v>0.60122165833513874</v>
      </c>
      <c r="AE63" s="461">
        <v>0.59354208019391441</v>
      </c>
      <c r="AF63" s="461">
        <v>0.59514132820636478</v>
      </c>
      <c r="AG63" s="461">
        <v>0.58656630471527216</v>
      </c>
      <c r="AH63" s="461">
        <v>0.5795693158115296</v>
      </c>
      <c r="AI63" s="461">
        <v>0.57389142068180998</v>
      </c>
      <c r="AJ63" s="461">
        <v>0.55985173645565844</v>
      </c>
      <c r="AK63" s="461">
        <v>0.55580145166989159</v>
      </c>
      <c r="AL63" s="461">
        <v>0.55307465927590671</v>
      </c>
      <c r="AM63" s="461">
        <v>0.55304958415668015</v>
      </c>
      <c r="AN63" s="461">
        <v>0.55295598178989402</v>
      </c>
      <c r="AO63" s="461">
        <v>0.55304170672977249</v>
      </c>
      <c r="AP63" s="461">
        <v>0.55295683055167477</v>
      </c>
      <c r="AQ63" s="461">
        <v>0.55304654446751256</v>
      </c>
      <c r="AR63" s="461">
        <v>0.55296783818716866</v>
      </c>
      <c r="AS63" s="461">
        <v>0.55294779981310693</v>
      </c>
      <c r="AT63" s="461">
        <v>0.55298417309935799</v>
      </c>
      <c r="AU63" s="461">
        <v>0.55296562086814682</v>
      </c>
      <c r="AV63" s="461">
        <v>0.55300127745696315</v>
      </c>
      <c r="AW63" s="461">
        <v>0.55298202097335358</v>
      </c>
      <c r="AX63" s="461">
        <v>0.55301485656146621</v>
      </c>
      <c r="AY63" s="461">
        <v>0.55299283333085747</v>
      </c>
      <c r="AZ63" s="461">
        <v>0.55302086856076937</v>
      </c>
      <c r="BA63" s="461">
        <v>0.55299413896862715</v>
      </c>
      <c r="BB63" s="461">
        <v>0.55301551449928144</v>
      </c>
      <c r="BC63" s="461">
        <v>0.55298225695512337</v>
      </c>
      <c r="BD63" s="461">
        <v>0.55299522869451911</v>
      </c>
      <c r="BE63" s="461">
        <v>0.55295373493559941</v>
      </c>
      <c r="BF63" s="461">
        <v>0.55295666943057231</v>
      </c>
      <c r="BG63" s="461">
        <v>0.5530021879994621</v>
      </c>
      <c r="BH63" s="461">
        <v>0.55299259908669851</v>
      </c>
      <c r="BI63" s="461">
        <v>0.5530239291977086</v>
      </c>
      <c r="BJ63" s="461">
        <v>0.55300042926445769</v>
      </c>
      <c r="BK63" s="461">
        <v>0.55301625100169594</v>
      </c>
    </row>
    <row r="64" spans="2:63" s="452" customFormat="1">
      <c r="B64" s="484" t="s">
        <v>321</v>
      </c>
      <c r="C64" s="485"/>
      <c r="D64" s="486"/>
      <c r="E64" s="486"/>
      <c r="F64" s="486"/>
      <c r="G64" s="486"/>
      <c r="H64" s="486"/>
      <c r="I64" s="486"/>
      <c r="J64" s="486"/>
      <c r="K64" s="486"/>
      <c r="L64" s="486"/>
      <c r="M64" s="486"/>
      <c r="N64" s="486"/>
      <c r="O64" s="486"/>
      <c r="P64" s="486"/>
      <c r="Q64" s="486"/>
      <c r="R64" s="486"/>
      <c r="S64" s="486"/>
      <c r="T64" s="486"/>
      <c r="U64" s="486"/>
      <c r="V64" s="486"/>
      <c r="W64" s="486"/>
      <c r="X64" s="486"/>
      <c r="Y64" s="486"/>
      <c r="Z64" s="486"/>
      <c r="AA64" s="486"/>
      <c r="AB64" s="486"/>
      <c r="AC64" s="486"/>
      <c r="AD64" s="486"/>
      <c r="AE64" s="486"/>
      <c r="AF64" s="486"/>
      <c r="AG64" s="486"/>
      <c r="AH64" s="486"/>
      <c r="AI64" s="486"/>
      <c r="AJ64" s="486"/>
      <c r="AK64" s="486"/>
      <c r="AL64" s="486"/>
      <c r="AM64" s="486"/>
      <c r="AN64" s="486"/>
      <c r="AO64" s="486"/>
      <c r="AP64" s="486"/>
      <c r="AQ64" s="486"/>
      <c r="AR64" s="486"/>
      <c r="AS64" s="486"/>
      <c r="AT64" s="486"/>
      <c r="AU64" s="486"/>
      <c r="AV64" s="486"/>
      <c r="AW64" s="486"/>
      <c r="AX64" s="486"/>
      <c r="AY64" s="486"/>
      <c r="AZ64" s="486"/>
      <c r="BA64" s="486"/>
      <c r="BB64" s="486"/>
      <c r="BC64" s="486"/>
      <c r="BD64" s="486"/>
      <c r="BE64" s="486"/>
      <c r="BF64" s="486"/>
      <c r="BG64" s="486"/>
      <c r="BH64" s="486"/>
      <c r="BI64" s="486"/>
      <c r="BJ64" s="486"/>
      <c r="BK64" s="487"/>
    </row>
    <row r="65" spans="2:63" s="452" customFormat="1">
      <c r="B65" s="457">
        <v>1.7999999999999999E-2</v>
      </c>
      <c r="C65" s="458">
        <v>0</v>
      </c>
      <c r="D65" s="488">
        <v>0</v>
      </c>
      <c r="E65" s="488">
        <v>0</v>
      </c>
      <c r="F65" s="488">
        <v>0</v>
      </c>
      <c r="G65" s="488">
        <v>0</v>
      </c>
      <c r="H65" s="488">
        <v>0</v>
      </c>
      <c r="I65" s="488">
        <v>6.5705173385588456E-4</v>
      </c>
      <c r="J65" s="488">
        <v>1.3133059776065936E-3</v>
      </c>
      <c r="K65" s="488">
        <v>1.9566267102563151E-3</v>
      </c>
      <c r="L65" s="488">
        <v>2.5975525015138334E-3</v>
      </c>
      <c r="M65" s="488">
        <v>3.1763374462834282E-3</v>
      </c>
      <c r="N65" s="488">
        <v>3.9527729668525913E-3</v>
      </c>
      <c r="O65" s="488">
        <v>4.9584848934446368E-3</v>
      </c>
      <c r="P65" s="488">
        <v>5.9882581957048098E-3</v>
      </c>
      <c r="Q65" s="488">
        <v>6.7403904294158767E-3</v>
      </c>
      <c r="R65" s="488">
        <v>7.5771209208252976E-3</v>
      </c>
      <c r="S65" s="488">
        <v>8.0377417217653013E-3</v>
      </c>
      <c r="T65" s="488">
        <v>8.9829501198561701E-3</v>
      </c>
      <c r="U65" s="488">
        <v>9.7891174252978663E-3</v>
      </c>
      <c r="V65" s="488">
        <v>1.0347926796415829E-2</v>
      </c>
      <c r="W65" s="488">
        <v>1.0919287331882743E-2</v>
      </c>
      <c r="X65" s="488">
        <v>1.1796663926519124E-2</v>
      </c>
      <c r="Y65" s="488">
        <v>1.2266882620110109E-2</v>
      </c>
      <c r="Z65" s="488">
        <v>1.2825367498889517E-2</v>
      </c>
      <c r="AA65" s="488">
        <v>1.3452874700399464E-2</v>
      </c>
      <c r="AB65" s="488">
        <v>1.3871097426226386E-2</v>
      </c>
      <c r="AC65" s="488">
        <v>1.4107252014888938E-2</v>
      </c>
      <c r="AD65" s="488">
        <v>1.4584149986184847E-2</v>
      </c>
      <c r="AE65" s="488">
        <v>1.4778616687084578E-2</v>
      </c>
      <c r="AF65" s="488">
        <v>1.5070362909565316E-2</v>
      </c>
      <c r="AG65" s="488">
        <v>1.5332290348516131E-2</v>
      </c>
      <c r="AH65" s="488">
        <v>1.5582610009477249E-2</v>
      </c>
      <c r="AI65" s="488">
        <v>1.569493502848196E-2</v>
      </c>
      <c r="AJ65" s="488">
        <v>1.5916024243347926E-2</v>
      </c>
      <c r="AK65" s="488">
        <v>1.6036984652252229E-2</v>
      </c>
      <c r="AL65" s="488">
        <v>1.6157828071817648E-2</v>
      </c>
      <c r="AM65" s="488">
        <v>1.6289239484455598E-2</v>
      </c>
      <c r="AN65" s="488">
        <v>1.642556731412359E-2</v>
      </c>
      <c r="AO65" s="488">
        <v>1.6558126552288388E-2</v>
      </c>
      <c r="AP65" s="488">
        <v>1.6679856606589327E-2</v>
      </c>
      <c r="AQ65" s="488">
        <v>1.6798034838626519E-2</v>
      </c>
      <c r="AR65" s="488">
        <v>1.6914585585217079E-2</v>
      </c>
      <c r="AS65" s="488">
        <v>1.7032253086861848E-2</v>
      </c>
      <c r="AT65" s="488">
        <v>1.7148902345028749E-2</v>
      </c>
      <c r="AU65" s="488">
        <v>1.6997517600004453E-2</v>
      </c>
      <c r="AV65" s="488">
        <v>1.6836181333053646E-2</v>
      </c>
      <c r="AW65" s="488">
        <v>1.6674348337816225E-2</v>
      </c>
      <c r="AX65" s="488">
        <v>1.6524314125043627E-2</v>
      </c>
      <c r="AY65" s="488">
        <v>1.6386368390888362E-2</v>
      </c>
      <c r="AZ65" s="488">
        <v>1.6251501466146068E-2</v>
      </c>
      <c r="BA65" s="488">
        <v>1.6118761255476732E-2</v>
      </c>
      <c r="BB65" s="488">
        <v>1.6001878183232843E-2</v>
      </c>
      <c r="BC65" s="488">
        <v>1.5890471750868329E-2</v>
      </c>
      <c r="BD65" s="488">
        <v>1.5790541791484425E-2</v>
      </c>
      <c r="BE65" s="488">
        <v>1.570611478439099E-2</v>
      </c>
      <c r="BF65" s="488">
        <v>1.5631836712873604E-2</v>
      </c>
      <c r="BG65" s="488">
        <v>1.5293779335669999E-2</v>
      </c>
      <c r="BH65" s="488">
        <v>1.4971546640988986E-2</v>
      </c>
      <c r="BI65" s="488">
        <v>1.4658795093540622E-2</v>
      </c>
      <c r="BJ65" s="488">
        <v>1.435876030811567E-2</v>
      </c>
      <c r="BK65" s="489">
        <v>1.4067519694594854E-2</v>
      </c>
    </row>
    <row r="66" spans="2:63" s="452" customFormat="1">
      <c r="B66" s="457">
        <v>1.4999999999999999E-2</v>
      </c>
      <c r="C66" s="481">
        <v>0</v>
      </c>
      <c r="D66" s="490">
        <v>0</v>
      </c>
      <c r="E66" s="490">
        <v>0</v>
      </c>
      <c r="F66" s="490">
        <v>0</v>
      </c>
      <c r="G66" s="490">
        <v>0</v>
      </c>
      <c r="H66" s="490">
        <v>0</v>
      </c>
      <c r="I66" s="490">
        <v>6.5705173385588456E-4</v>
      </c>
      <c r="J66" s="490">
        <v>1.3133059776065936E-3</v>
      </c>
      <c r="K66" s="490">
        <v>1.9566267102563151E-3</v>
      </c>
      <c r="L66" s="490">
        <v>2.5975525015138334E-3</v>
      </c>
      <c r="M66" s="490">
        <v>3.1763374462834282E-3</v>
      </c>
      <c r="N66" s="490">
        <v>3.9527729668525913E-3</v>
      </c>
      <c r="O66" s="490">
        <v>4.9584848934446368E-3</v>
      </c>
      <c r="P66" s="490">
        <v>5.9882581957048098E-3</v>
      </c>
      <c r="Q66" s="490">
        <v>6.7403904294158767E-3</v>
      </c>
      <c r="R66" s="490">
        <v>7.5771209208252976E-3</v>
      </c>
      <c r="S66" s="490">
        <v>8.0377417217653013E-3</v>
      </c>
      <c r="T66" s="490">
        <v>8.9829501198561701E-3</v>
      </c>
      <c r="U66" s="490">
        <v>9.7891174252978663E-3</v>
      </c>
      <c r="V66" s="490">
        <v>1.0347926796415829E-2</v>
      </c>
      <c r="W66" s="490">
        <v>1.0919287331882743E-2</v>
      </c>
      <c r="X66" s="490">
        <v>1.1796663926519124E-2</v>
      </c>
      <c r="Y66" s="490">
        <v>1.2266882620110109E-2</v>
      </c>
      <c r="Z66" s="490">
        <v>1.2829191115008576E-2</v>
      </c>
      <c r="AA66" s="490">
        <v>1.3473188041953854E-2</v>
      </c>
      <c r="AB66" s="490">
        <v>1.3914404603635688E-2</v>
      </c>
      <c r="AC66" s="490">
        <v>1.4178530044664295E-2</v>
      </c>
      <c r="AD66" s="490">
        <v>1.4710544687074112E-2</v>
      </c>
      <c r="AE66" s="490">
        <v>1.4951728831480215E-2</v>
      </c>
      <c r="AF66" s="490">
        <v>1.530143626224445E-2</v>
      </c>
      <c r="AG66" s="490">
        <v>1.5626284666566015E-2</v>
      </c>
      <c r="AH66" s="490">
        <v>1.5943459819623418E-2</v>
      </c>
      <c r="AI66" s="490">
        <v>1.611091490360872E-2</v>
      </c>
      <c r="AJ66" s="490">
        <v>1.6399882913210706E-2</v>
      </c>
      <c r="AK66" s="490">
        <v>1.6574213728178355E-2</v>
      </c>
      <c r="AL66" s="490">
        <v>1.674510124087536E-2</v>
      </c>
      <c r="AM66" s="490">
        <v>1.692493840234166E-2</v>
      </c>
      <c r="AN66" s="490">
        <v>1.7109101515544123E-2</v>
      </c>
      <c r="AO66" s="490">
        <v>1.7283052646966057E-2</v>
      </c>
      <c r="AP66" s="490">
        <v>1.7452351763641683E-2</v>
      </c>
      <c r="AQ66" s="490">
        <v>1.761703591950603E-2</v>
      </c>
      <c r="AR66" s="490">
        <v>1.7774066494859464E-2</v>
      </c>
      <c r="AS66" s="490">
        <v>1.7934732437750123E-2</v>
      </c>
      <c r="AT66" s="490">
        <v>1.8091744893362405E-2</v>
      </c>
      <c r="AU66" s="490">
        <v>1.7963639829610578E-2</v>
      </c>
      <c r="AV66" s="490">
        <v>1.7821842889881423E-2</v>
      </c>
      <c r="AW66" s="490">
        <v>1.7680313753644872E-2</v>
      </c>
      <c r="AX66" s="490">
        <v>1.754751628871154E-2</v>
      </c>
      <c r="AY66" s="490">
        <v>1.7421250568430691E-2</v>
      </c>
      <c r="AZ66" s="490">
        <v>1.730034659916968E-2</v>
      </c>
      <c r="BA66" s="490">
        <v>1.7183695861461956E-2</v>
      </c>
      <c r="BB66" s="490">
        <v>1.7077318289163479E-2</v>
      </c>
      <c r="BC66" s="490">
        <v>1.6979037840931799E-2</v>
      </c>
      <c r="BD66" s="490">
        <v>1.6884221166870717E-2</v>
      </c>
      <c r="BE66" s="490">
        <v>1.6807934776125855E-2</v>
      </c>
      <c r="BF66" s="490">
        <v>1.6746866783158287E-2</v>
      </c>
      <c r="BG66" s="490">
        <v>1.6399305353610005E-2</v>
      </c>
      <c r="BH66" s="490">
        <v>1.6059975439299934E-2</v>
      </c>
      <c r="BI66" s="490">
        <v>1.5735851453891003E-2</v>
      </c>
      <c r="BJ66" s="490">
        <v>1.5424075377028168E-2</v>
      </c>
      <c r="BK66" s="491">
        <v>1.511885049291406E-2</v>
      </c>
    </row>
    <row r="67" spans="2:63" s="452" customFormat="1">
      <c r="B67" s="457">
        <v>1.2999999999999999E-2</v>
      </c>
      <c r="C67" s="481">
        <v>0</v>
      </c>
      <c r="D67" s="490">
        <v>0</v>
      </c>
      <c r="E67" s="490">
        <v>0</v>
      </c>
      <c r="F67" s="490">
        <v>0</v>
      </c>
      <c r="G67" s="490">
        <v>0</v>
      </c>
      <c r="H67" s="490">
        <v>0</v>
      </c>
      <c r="I67" s="490">
        <v>6.5705173385588456E-4</v>
      </c>
      <c r="J67" s="490">
        <v>1.3133059776065936E-3</v>
      </c>
      <c r="K67" s="490">
        <v>1.9566267102563151E-3</v>
      </c>
      <c r="L67" s="490">
        <v>2.5975525015138334E-3</v>
      </c>
      <c r="M67" s="490">
        <v>3.1763374462834282E-3</v>
      </c>
      <c r="N67" s="490">
        <v>3.9527729668525913E-3</v>
      </c>
      <c r="O67" s="490">
        <v>4.9584848934446368E-3</v>
      </c>
      <c r="P67" s="490">
        <v>5.9882581957048098E-3</v>
      </c>
      <c r="Q67" s="490">
        <v>6.7403904294158767E-3</v>
      </c>
      <c r="R67" s="490">
        <v>7.5771209208252976E-3</v>
      </c>
      <c r="S67" s="490">
        <v>8.0377417217653013E-3</v>
      </c>
      <c r="T67" s="490">
        <v>8.9829501198561701E-3</v>
      </c>
      <c r="U67" s="490">
        <v>9.7891174252978663E-3</v>
      </c>
      <c r="V67" s="490">
        <v>1.0347926796415829E-2</v>
      </c>
      <c r="W67" s="490">
        <v>1.0919287331882743E-2</v>
      </c>
      <c r="X67" s="490">
        <v>1.1796663926519124E-2</v>
      </c>
      <c r="Y67" s="490">
        <v>1.226688262011022E-2</v>
      </c>
      <c r="Z67" s="490">
        <v>1.283206032359252E-2</v>
      </c>
      <c r="AA67" s="490">
        <v>1.3488195492047383E-2</v>
      </c>
      <c r="AB67" s="490">
        <v>1.3947451732192806E-2</v>
      </c>
      <c r="AC67" s="490">
        <v>1.4228278722354215E-2</v>
      </c>
      <c r="AD67" s="490">
        <v>1.4795561596486317E-2</v>
      </c>
      <c r="AE67" s="490">
        <v>1.5066930005652734E-2</v>
      </c>
      <c r="AF67" s="490">
        <v>1.5462305757949157E-2</v>
      </c>
      <c r="AG67" s="490">
        <v>1.5830833488910123E-2</v>
      </c>
      <c r="AH67" s="490">
        <v>1.6192596213094768E-2</v>
      </c>
      <c r="AI67" s="490">
        <v>1.6400864749131383E-2</v>
      </c>
      <c r="AJ67" s="490">
        <v>1.6736552132715188E-2</v>
      </c>
      <c r="AK67" s="490">
        <v>1.694766497485245E-2</v>
      </c>
      <c r="AL67" s="490">
        <v>1.7155452427489948E-2</v>
      </c>
      <c r="AM67" s="490">
        <v>1.7370356091447881E-2</v>
      </c>
      <c r="AN67" s="490">
        <v>1.7583267796281943E-2</v>
      </c>
      <c r="AO67" s="490">
        <v>1.7791172120090959E-2</v>
      </c>
      <c r="AP67" s="490">
        <v>1.7991936319023738E-2</v>
      </c>
      <c r="AQ67" s="490">
        <v>1.8186773201323336E-2</v>
      </c>
      <c r="AR67" s="490">
        <v>1.8375774172456838E-2</v>
      </c>
      <c r="AS67" s="490">
        <v>1.8566381813594268E-2</v>
      </c>
      <c r="AT67" s="490">
        <v>1.8754255114818874E-2</v>
      </c>
      <c r="AU67" s="490">
        <v>1.8646637262784704E-2</v>
      </c>
      <c r="AV67" s="490">
        <v>1.8516464275852629E-2</v>
      </c>
      <c r="AW67" s="490">
        <v>1.8391548566790039E-2</v>
      </c>
      <c r="AX67" s="490">
        <v>1.8273681890885407E-2</v>
      </c>
      <c r="AY67" s="490">
        <v>1.8157755493771965E-2</v>
      </c>
      <c r="AZ67" s="490">
        <v>1.8051390174312454E-2</v>
      </c>
      <c r="BA67" s="490">
        <v>1.7940028442320233E-2</v>
      </c>
      <c r="BB67" s="490">
        <v>1.7842577784282332E-2</v>
      </c>
      <c r="BC67" s="490">
        <v>1.7752981212019625E-2</v>
      </c>
      <c r="BD67" s="490">
        <v>1.7664568162179206E-2</v>
      </c>
      <c r="BE67" s="490">
        <v>1.7598887835474808E-2</v>
      </c>
      <c r="BF67" s="490">
        <v>1.7542639682473826E-2</v>
      </c>
      <c r="BG67" s="490">
        <v>1.7183396854034694E-2</v>
      </c>
      <c r="BH67" s="490">
        <v>1.6845195822037473E-2</v>
      </c>
      <c r="BI67" s="490">
        <v>1.6511991018692829E-2</v>
      </c>
      <c r="BJ67" s="490">
        <v>1.618878039071292E-2</v>
      </c>
      <c r="BK67" s="491">
        <v>1.5876140623590329E-2</v>
      </c>
    </row>
    <row r="68" spans="2:63" s="452" customFormat="1" ht="15.75" thickBot="1">
      <c r="B68" s="460">
        <v>0.01</v>
      </c>
      <c r="C68" s="461">
        <v>0</v>
      </c>
      <c r="D68" s="492">
        <v>0</v>
      </c>
      <c r="E68" s="492">
        <v>0</v>
      </c>
      <c r="F68" s="492">
        <v>0</v>
      </c>
      <c r="G68" s="492">
        <v>0</v>
      </c>
      <c r="H68" s="492">
        <v>0</v>
      </c>
      <c r="I68" s="492">
        <v>6.5705173385588456E-4</v>
      </c>
      <c r="J68" s="492">
        <v>1.3133059776065936E-3</v>
      </c>
      <c r="K68" s="492">
        <v>1.9566267102563151E-3</v>
      </c>
      <c r="L68" s="492">
        <v>2.5975525015138334E-3</v>
      </c>
      <c r="M68" s="492">
        <v>3.1763374462834282E-3</v>
      </c>
      <c r="N68" s="492">
        <v>3.9527729668525913E-3</v>
      </c>
      <c r="O68" s="492">
        <v>4.9584848934446368E-3</v>
      </c>
      <c r="P68" s="492">
        <v>5.9882581957048098E-3</v>
      </c>
      <c r="Q68" s="492">
        <v>6.7403904294158767E-3</v>
      </c>
      <c r="R68" s="492">
        <v>7.5771209208252976E-3</v>
      </c>
      <c r="S68" s="492">
        <v>8.0377417217653013E-3</v>
      </c>
      <c r="T68" s="492">
        <v>8.9829501198561701E-3</v>
      </c>
      <c r="U68" s="492">
        <v>9.7891174252978663E-3</v>
      </c>
      <c r="V68" s="492">
        <v>1.0347926796415829E-2</v>
      </c>
      <c r="W68" s="492">
        <v>1.0919287331882743E-2</v>
      </c>
      <c r="X68" s="492">
        <v>1.1796663926519124E-2</v>
      </c>
      <c r="Y68" s="492">
        <v>1.2266882620110109E-2</v>
      </c>
      <c r="Z68" s="492">
        <v>1.2835887932000856E-2</v>
      </c>
      <c r="AA68" s="492">
        <v>1.3508583228831195E-2</v>
      </c>
      <c r="AB68" s="492">
        <v>1.399107255735399E-2</v>
      </c>
      <c r="AC68" s="492">
        <v>1.4302359498464368E-2</v>
      </c>
      <c r="AD68" s="492">
        <v>1.4924366885996521E-2</v>
      </c>
      <c r="AE68" s="492">
        <v>1.5244293661230368E-2</v>
      </c>
      <c r="AF68" s="492">
        <v>1.5700625495673082E-2</v>
      </c>
      <c r="AG68" s="492">
        <v>1.613749934505404E-2</v>
      </c>
      <c r="AH68" s="492">
        <v>1.6572468830587606E-2</v>
      </c>
      <c r="AI68" s="492">
        <v>1.6839733657962541E-2</v>
      </c>
      <c r="AJ68" s="492">
        <v>1.7252648547340321E-2</v>
      </c>
      <c r="AK68" s="492">
        <v>1.752197849046977E-2</v>
      </c>
      <c r="AL68" s="492">
        <v>1.7788399520548781E-2</v>
      </c>
      <c r="AM68" s="492">
        <v>1.8056832576739401E-2</v>
      </c>
      <c r="AN68" s="492">
        <v>1.8322663298412589E-2</v>
      </c>
      <c r="AO68" s="492">
        <v>1.8580301496101348E-2</v>
      </c>
      <c r="AP68" s="492">
        <v>1.8834482709995881E-2</v>
      </c>
      <c r="AQ68" s="492">
        <v>1.9079537974535321E-2</v>
      </c>
      <c r="AR68" s="492">
        <v>1.9319018698112922E-2</v>
      </c>
      <c r="AS68" s="492">
        <v>1.9559679570598454E-2</v>
      </c>
      <c r="AT68" s="492">
        <v>1.9799192149459244E-2</v>
      </c>
      <c r="AU68" s="492">
        <v>1.9717747854441914E-2</v>
      </c>
      <c r="AV68" s="492">
        <v>1.9617606865003134E-2</v>
      </c>
      <c r="AW68" s="492">
        <v>1.9514306528487069E-2</v>
      </c>
      <c r="AX68" s="492">
        <v>1.9419602337096165E-2</v>
      </c>
      <c r="AY68" s="492">
        <v>1.9328006672269415E-2</v>
      </c>
      <c r="AZ68" s="492">
        <v>1.9239436112584496E-2</v>
      </c>
      <c r="BA68" s="492">
        <v>1.9147640524801446E-2</v>
      </c>
      <c r="BB68" s="492">
        <v>1.9066973343641713E-2</v>
      </c>
      <c r="BC68" s="492">
        <v>1.8988042105506642E-2</v>
      </c>
      <c r="BD68" s="492">
        <v>1.8920778647609993E-2</v>
      </c>
      <c r="BE68" s="492">
        <v>1.8861877268877003E-2</v>
      </c>
      <c r="BF68" s="492">
        <v>1.8824785252417042E-2</v>
      </c>
      <c r="BG68" s="492">
        <v>1.8457295444647581E-2</v>
      </c>
      <c r="BH68" s="492">
        <v>1.8102908406724127E-2</v>
      </c>
      <c r="BI68" s="492">
        <v>1.7757527161740616E-2</v>
      </c>
      <c r="BJ68" s="492">
        <v>1.7422850512352039E-2</v>
      </c>
      <c r="BK68" s="493">
        <v>1.7093991050400659E-2</v>
      </c>
    </row>
  </sheetData>
  <mergeCells count="2">
    <mergeCell ref="D25:I28"/>
    <mergeCell ref="L25:Q28"/>
  </mergeCells>
  <hyperlinks>
    <hyperlink ref="B3" location="SOMMAIRE!A1" display="Retour au sommaire"/>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L79"/>
  <sheetViews>
    <sheetView zoomScaleNormal="100" workbookViewId="0">
      <selection activeCell="B3" sqref="B3"/>
    </sheetView>
  </sheetViews>
  <sheetFormatPr baseColWidth="10" defaultColWidth="11.42578125" defaultRowHeight="15"/>
  <cols>
    <col min="1" max="1" width="11.42578125" style="475"/>
    <col min="2" max="2" width="40.140625" style="475" customWidth="1"/>
    <col min="3" max="53" width="6.85546875" style="476" customWidth="1"/>
    <col min="54" max="63" width="6.7109375" style="475" customWidth="1"/>
    <col min="64" max="16384" width="11.42578125" style="475"/>
  </cols>
  <sheetData>
    <row r="1" spans="1:64" s="424" customFormat="1" ht="15.75">
      <c r="A1" s="448" t="s">
        <v>578</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row>
    <row r="2" spans="1:64" s="424" customFormat="1" ht="15.75">
      <c r="B2" s="450"/>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row>
    <row r="3" spans="1:64" s="424" customFormat="1" ht="15.75" thickBot="1">
      <c r="B3" s="1722" t="s">
        <v>763</v>
      </c>
      <c r="C3" s="449"/>
      <c r="D3" s="449"/>
      <c r="E3" s="449"/>
      <c r="F3" s="449"/>
      <c r="G3" s="449"/>
      <c r="H3" s="449"/>
      <c r="I3" s="449"/>
      <c r="J3" s="449"/>
      <c r="K3" s="449"/>
      <c r="L3" s="449"/>
      <c r="M3" s="451"/>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row>
    <row r="4" spans="1:64" s="452" customFormat="1" ht="39.75" thickBot="1">
      <c r="B4" s="477" t="s">
        <v>323</v>
      </c>
      <c r="C4" s="454">
        <v>1940</v>
      </c>
      <c r="D4" s="455">
        <v>1941</v>
      </c>
      <c r="E4" s="455">
        <v>1942</v>
      </c>
      <c r="F4" s="455">
        <v>1943</v>
      </c>
      <c r="G4" s="455">
        <v>1944</v>
      </c>
      <c r="H4" s="455">
        <v>1945</v>
      </c>
      <c r="I4" s="455">
        <v>1946</v>
      </c>
      <c r="J4" s="455">
        <v>1947</v>
      </c>
      <c r="K4" s="455">
        <v>1948</v>
      </c>
      <c r="L4" s="455">
        <v>1949</v>
      </c>
      <c r="M4" s="455">
        <v>1950</v>
      </c>
      <c r="N4" s="455">
        <v>1951</v>
      </c>
      <c r="O4" s="455">
        <v>1952</v>
      </c>
      <c r="P4" s="455">
        <v>1953</v>
      </c>
      <c r="Q4" s="455">
        <v>1954</v>
      </c>
      <c r="R4" s="455">
        <v>1955</v>
      </c>
      <c r="S4" s="455">
        <v>1956</v>
      </c>
      <c r="T4" s="455">
        <v>1957</v>
      </c>
      <c r="U4" s="455">
        <v>1958</v>
      </c>
      <c r="V4" s="455">
        <v>1959</v>
      </c>
      <c r="W4" s="455">
        <v>1960</v>
      </c>
      <c r="X4" s="455">
        <v>1961</v>
      </c>
      <c r="Y4" s="455">
        <v>1962</v>
      </c>
      <c r="Z4" s="455">
        <v>1963</v>
      </c>
      <c r="AA4" s="455">
        <v>1964</v>
      </c>
      <c r="AB4" s="455">
        <v>1965</v>
      </c>
      <c r="AC4" s="455">
        <v>1966</v>
      </c>
      <c r="AD4" s="455">
        <v>1967</v>
      </c>
      <c r="AE4" s="455">
        <v>1968</v>
      </c>
      <c r="AF4" s="455">
        <v>1969</v>
      </c>
      <c r="AG4" s="455">
        <v>1970</v>
      </c>
      <c r="AH4" s="455">
        <v>1971</v>
      </c>
      <c r="AI4" s="455">
        <v>1972</v>
      </c>
      <c r="AJ4" s="455">
        <v>1973</v>
      </c>
      <c r="AK4" s="455">
        <v>1974</v>
      </c>
      <c r="AL4" s="455">
        <v>1975</v>
      </c>
      <c r="AM4" s="455">
        <v>1976</v>
      </c>
      <c r="AN4" s="455">
        <v>1977</v>
      </c>
      <c r="AO4" s="455">
        <v>1978</v>
      </c>
      <c r="AP4" s="455">
        <v>1979</v>
      </c>
      <c r="AQ4" s="455">
        <v>1980</v>
      </c>
      <c r="AR4" s="455">
        <v>1981</v>
      </c>
      <c r="AS4" s="455">
        <v>1982</v>
      </c>
      <c r="AT4" s="455">
        <v>1983</v>
      </c>
      <c r="AU4" s="455">
        <v>1984</v>
      </c>
      <c r="AV4" s="455">
        <v>1985</v>
      </c>
      <c r="AW4" s="455">
        <v>1986</v>
      </c>
      <c r="AX4" s="455">
        <v>1987</v>
      </c>
      <c r="AY4" s="455">
        <v>1988</v>
      </c>
      <c r="AZ4" s="455">
        <v>1989</v>
      </c>
      <c r="BA4" s="455">
        <v>1990</v>
      </c>
      <c r="BB4" s="455">
        <v>1991</v>
      </c>
      <c r="BC4" s="455">
        <v>1992</v>
      </c>
      <c r="BD4" s="455">
        <v>1993</v>
      </c>
      <c r="BE4" s="455">
        <v>1994</v>
      </c>
      <c r="BF4" s="455">
        <v>1995</v>
      </c>
      <c r="BG4" s="455">
        <v>1996</v>
      </c>
      <c r="BH4" s="455">
        <v>1997</v>
      </c>
      <c r="BI4" s="455">
        <v>1998</v>
      </c>
      <c r="BJ4" s="455">
        <v>1999</v>
      </c>
      <c r="BK4" s="456">
        <v>2000</v>
      </c>
    </row>
    <row r="5" spans="1:64" s="452" customFormat="1">
      <c r="B5" s="471" t="s">
        <v>108</v>
      </c>
      <c r="C5" s="458">
        <v>0.61659273059299657</v>
      </c>
      <c r="D5" s="458">
        <v>0.61307483280185793</v>
      </c>
      <c r="E5" s="458">
        <v>0.59804922881934441</v>
      </c>
      <c r="F5" s="458">
        <v>0.59088709187959598</v>
      </c>
      <c r="G5" s="458">
        <v>0.5886539572184103</v>
      </c>
      <c r="H5" s="458">
        <v>0.59156352247007349</v>
      </c>
      <c r="I5" s="458">
        <v>0.59371491600498427</v>
      </c>
      <c r="J5" s="458">
        <v>0.59908140420614042</v>
      </c>
      <c r="K5" s="458">
        <v>0.60062919645883517</v>
      </c>
      <c r="L5" s="458">
        <v>0.59870995053174536</v>
      </c>
      <c r="M5" s="458">
        <v>0.59115153458791403</v>
      </c>
      <c r="N5" s="458">
        <v>0.58880487905446077</v>
      </c>
      <c r="O5" s="458">
        <v>0.57597828060110823</v>
      </c>
      <c r="P5" s="458">
        <v>0.56514738541696707</v>
      </c>
      <c r="Q5" s="458">
        <v>0.56268426176062192</v>
      </c>
      <c r="R5" s="458">
        <v>0.55975183801238593</v>
      </c>
      <c r="S5" s="458">
        <v>0.5585550989517184</v>
      </c>
      <c r="T5" s="458">
        <v>0.55153703061769954</v>
      </c>
      <c r="U5" s="458">
        <v>0.54745962060548503</v>
      </c>
      <c r="V5" s="458">
        <v>0.53598564725107556</v>
      </c>
      <c r="W5" s="458">
        <v>0.53883973702624821</v>
      </c>
      <c r="X5" s="458">
        <v>0.54086901246959296</v>
      </c>
      <c r="Y5" s="458">
        <v>0.53801466082498306</v>
      </c>
      <c r="Z5" s="458">
        <v>0.53407010537016142</v>
      </c>
      <c r="AA5" s="458">
        <v>0.53345074116339664</v>
      </c>
      <c r="AB5" s="458">
        <v>0.53254469996024822</v>
      </c>
      <c r="AC5" s="458">
        <v>0.53197330497552597</v>
      </c>
      <c r="AD5" s="458">
        <v>0.52221620163805615</v>
      </c>
      <c r="AE5" s="458">
        <v>0.52137964704677953</v>
      </c>
      <c r="AF5" s="458">
        <v>0.53391451635584064</v>
      </c>
      <c r="AG5" s="458">
        <v>0.5332323651204578</v>
      </c>
      <c r="AH5" s="458">
        <v>0.53227157592327357</v>
      </c>
      <c r="AI5" s="458">
        <v>0.53242758851230443</v>
      </c>
      <c r="AJ5" s="458">
        <v>0.52275403032802403</v>
      </c>
      <c r="AK5" s="458">
        <v>0.52274486595212322</v>
      </c>
      <c r="AL5" s="458">
        <v>0.5229017558951391</v>
      </c>
      <c r="AM5" s="458">
        <v>0.52299335543731773</v>
      </c>
      <c r="AN5" s="458">
        <v>0.5234424612180878</v>
      </c>
      <c r="AO5" s="458">
        <v>0.52354162563826301</v>
      </c>
      <c r="AP5" s="458">
        <v>0.52364524147685676</v>
      </c>
      <c r="AQ5" s="458">
        <v>0.52334923956810175</v>
      </c>
      <c r="AR5" s="458">
        <v>0.52348370903140551</v>
      </c>
      <c r="AS5" s="458">
        <v>0.52322277940218254</v>
      </c>
      <c r="AT5" s="458">
        <v>0.52325563851681078</v>
      </c>
      <c r="AU5" s="458">
        <v>0.52265494360208642</v>
      </c>
      <c r="AV5" s="458">
        <v>0.52203118350929911</v>
      </c>
      <c r="AW5" s="458">
        <v>0.52176979614428931</v>
      </c>
      <c r="AX5" s="458">
        <v>0.52120876782764436</v>
      </c>
      <c r="AY5" s="458">
        <v>0.52090621405218351</v>
      </c>
      <c r="AZ5" s="458">
        <v>0.52028482898850392</v>
      </c>
      <c r="BA5" s="458">
        <v>0.51999771666418604</v>
      </c>
      <c r="BB5" s="458">
        <v>0.51935379868780129</v>
      </c>
      <c r="BC5" s="458">
        <v>0.51902331594406226</v>
      </c>
      <c r="BD5" s="458">
        <v>0.51827215545323213</v>
      </c>
      <c r="BE5" s="458">
        <v>0.51789309932946159</v>
      </c>
      <c r="BF5" s="458">
        <v>0.51710148152386581</v>
      </c>
      <c r="BG5" s="458">
        <v>0.51638742470158316</v>
      </c>
      <c r="BH5" s="458">
        <v>0.51549714581693218</v>
      </c>
      <c r="BI5" s="458">
        <v>0.5141746828248388</v>
      </c>
      <c r="BJ5" s="458">
        <v>0.51321551064856319</v>
      </c>
      <c r="BK5" s="458">
        <v>0.51227187530654983</v>
      </c>
      <c r="BL5" s="462">
        <v>-7.8879659281364201E-2</v>
      </c>
    </row>
    <row r="6" spans="1:64" s="452" customFormat="1">
      <c r="B6" s="471" t="s">
        <v>109</v>
      </c>
      <c r="C6" s="459">
        <v>0.61659273059299657</v>
      </c>
      <c r="D6" s="459">
        <v>0.61308490620843636</v>
      </c>
      <c r="E6" s="459">
        <v>0.59808870330719799</v>
      </c>
      <c r="F6" s="459">
        <v>0.59097986608507969</v>
      </c>
      <c r="G6" s="459">
        <v>0.58884313335898664</v>
      </c>
      <c r="H6" s="459">
        <v>0.59190003415675541</v>
      </c>
      <c r="I6" s="459">
        <v>0.59425971941124389</v>
      </c>
      <c r="J6" s="459">
        <v>0.59990583687477983</v>
      </c>
      <c r="K6" s="459">
        <v>0.60179667772746748</v>
      </c>
      <c r="L6" s="459">
        <v>0.60025048256248081</v>
      </c>
      <c r="M6" s="459">
        <v>0.5931340168331205</v>
      </c>
      <c r="N6" s="459">
        <v>0.59129492602354639</v>
      </c>
      <c r="O6" s="459">
        <v>0.5790609664749824</v>
      </c>
      <c r="P6" s="459">
        <v>0.56889091397847202</v>
      </c>
      <c r="Q6" s="459">
        <v>0.56726700571933364</v>
      </c>
      <c r="R6" s="459">
        <v>0.56522925768664112</v>
      </c>
      <c r="S6" s="459">
        <v>0.56496616871317906</v>
      </c>
      <c r="T6" s="459">
        <v>0.55887049858835824</v>
      </c>
      <c r="U6" s="459">
        <v>0.5558098142931811</v>
      </c>
      <c r="V6" s="459">
        <v>0.54529198483825414</v>
      </c>
      <c r="W6" s="459">
        <v>0.54940475981966674</v>
      </c>
      <c r="X6" s="459">
        <v>0.55268890714068941</v>
      </c>
      <c r="Y6" s="459">
        <v>0.55176488980256833</v>
      </c>
      <c r="Z6" s="459">
        <v>0.54878171180743252</v>
      </c>
      <c r="AA6" s="459">
        <v>0.55010418503884417</v>
      </c>
      <c r="AB6" s="459">
        <v>0.54967702580848921</v>
      </c>
      <c r="AC6" s="459">
        <v>0.55035671064239533</v>
      </c>
      <c r="AD6" s="459">
        <v>0.54078367518535231</v>
      </c>
      <c r="AE6" s="459">
        <v>0.54093672638390311</v>
      </c>
      <c r="AF6" s="459">
        <v>0.55283831739537481</v>
      </c>
      <c r="AG6" s="459">
        <v>0.55206572970490131</v>
      </c>
      <c r="AH6" s="459">
        <v>0.55148244534201563</v>
      </c>
      <c r="AI6" s="459">
        <v>0.55177177142999145</v>
      </c>
      <c r="AJ6" s="459">
        <v>0.54205938512104312</v>
      </c>
      <c r="AK6" s="459">
        <v>0.54225898574409881</v>
      </c>
      <c r="AL6" s="459">
        <v>0.54249418844094188</v>
      </c>
      <c r="AM6" s="459">
        <v>0.54280787466316516</v>
      </c>
      <c r="AN6" s="459">
        <v>0.54330419808817165</v>
      </c>
      <c r="AO6" s="459">
        <v>0.54355179651623664</v>
      </c>
      <c r="AP6" s="459">
        <v>0.54376898276535635</v>
      </c>
      <c r="AQ6" s="459">
        <v>0.5437091341031699</v>
      </c>
      <c r="AR6" s="459">
        <v>0.54391739457619714</v>
      </c>
      <c r="AS6" s="459">
        <v>0.54374855951751389</v>
      </c>
      <c r="AT6" s="459">
        <v>0.54388466080397613</v>
      </c>
      <c r="AU6" s="459">
        <v>0.54338225621175062</v>
      </c>
      <c r="AV6" s="459">
        <v>0.54282763926207311</v>
      </c>
      <c r="AW6" s="459">
        <v>0.54265634518161676</v>
      </c>
      <c r="AX6" s="459">
        <v>0.54213156445848398</v>
      </c>
      <c r="AY6" s="459">
        <v>0.54196169803413397</v>
      </c>
      <c r="AZ6" s="459">
        <v>0.54141944949312093</v>
      </c>
      <c r="BA6" s="459">
        <v>0.54115410200753666</v>
      </c>
      <c r="BB6" s="459">
        <v>0.54056607395961087</v>
      </c>
      <c r="BC6" s="459">
        <v>0.54030938112130011</v>
      </c>
      <c r="BD6" s="459">
        <v>0.53966151585222244</v>
      </c>
      <c r="BE6" s="459">
        <v>0.53933852972528784</v>
      </c>
      <c r="BF6" s="459">
        <v>0.53863431128774364</v>
      </c>
      <c r="BG6" s="459">
        <v>0.53794129553790915</v>
      </c>
      <c r="BH6" s="459">
        <v>0.53706680018092678</v>
      </c>
      <c r="BI6" s="459">
        <v>0.53579011394648013</v>
      </c>
      <c r="BJ6" s="459">
        <v>0.5348415129441686</v>
      </c>
      <c r="BK6" s="459">
        <v>0.53391238841626321</v>
      </c>
      <c r="BL6" s="462">
        <v>-5.9221628416857297E-2</v>
      </c>
    </row>
    <row r="7" spans="1:64" s="452" customFormat="1">
      <c r="B7" s="471" t="s">
        <v>110</v>
      </c>
      <c r="C7" s="459">
        <v>0.61659273059299657</v>
      </c>
      <c r="D7" s="459">
        <v>0.61309246785336535</v>
      </c>
      <c r="E7" s="459">
        <v>0.5981181181679337</v>
      </c>
      <c r="F7" s="459">
        <v>0.5910477102349061</v>
      </c>
      <c r="G7" s="459">
        <v>0.58897973393062997</v>
      </c>
      <c r="H7" s="459">
        <v>0.59213962965566036</v>
      </c>
      <c r="I7" s="459">
        <v>0.59464317294388824</v>
      </c>
      <c r="J7" s="459">
        <v>0.60048184932903081</v>
      </c>
      <c r="K7" s="459">
        <v>0.60260863042510027</v>
      </c>
      <c r="L7" s="459">
        <v>0.60131903404680631</v>
      </c>
      <c r="M7" s="459">
        <v>0.59450670602903988</v>
      </c>
      <c r="N7" s="459">
        <v>0.593017509685974</v>
      </c>
      <c r="O7" s="459">
        <v>0.58119261517109522</v>
      </c>
      <c r="P7" s="459">
        <v>0.57147948357531508</v>
      </c>
      <c r="Q7" s="459">
        <v>0.57043684989652832</v>
      </c>
      <c r="R7" s="459">
        <v>0.56902004055226652</v>
      </c>
      <c r="S7" s="459">
        <v>0.56940663109749612</v>
      </c>
      <c r="T7" s="459">
        <v>0.5639546147840615</v>
      </c>
      <c r="U7" s="459">
        <v>0.56160490727021073</v>
      </c>
      <c r="V7" s="459">
        <v>0.55175804133673256</v>
      </c>
      <c r="W7" s="459">
        <v>0.55675428418372896</v>
      </c>
      <c r="X7" s="459">
        <v>0.56092357764646128</v>
      </c>
      <c r="Y7" s="459">
        <v>0.56071228597466083</v>
      </c>
      <c r="Z7" s="459">
        <v>0.55941361161770176</v>
      </c>
      <c r="AA7" s="459">
        <v>0.56140070925279317</v>
      </c>
      <c r="AB7" s="459">
        <v>0.56166622668149413</v>
      </c>
      <c r="AC7" s="459">
        <v>0.56353454782842549</v>
      </c>
      <c r="AD7" s="459">
        <v>0.55419141758300161</v>
      </c>
      <c r="AE7" s="459">
        <v>0.5542248850904784</v>
      </c>
      <c r="AF7" s="459">
        <v>0.56517032422628577</v>
      </c>
      <c r="AG7" s="459">
        <v>0.56485114932674119</v>
      </c>
      <c r="AH7" s="459">
        <v>0.56454004297114402</v>
      </c>
      <c r="AI7" s="459">
        <v>0.56489270734315766</v>
      </c>
      <c r="AJ7" s="459">
        <v>0.55518748798370998</v>
      </c>
      <c r="AK7" s="459">
        <v>0.55549232135049087</v>
      </c>
      <c r="AL7" s="459">
        <v>0.55586638581911463</v>
      </c>
      <c r="AM7" s="459">
        <v>0.55625310050512378</v>
      </c>
      <c r="AN7" s="459">
        <v>0.556909821891998</v>
      </c>
      <c r="AO7" s="459">
        <v>0.55719580777028022</v>
      </c>
      <c r="AP7" s="459">
        <v>0.55757932173254199</v>
      </c>
      <c r="AQ7" s="459">
        <v>0.55750814611992705</v>
      </c>
      <c r="AR7" s="459">
        <v>0.55780988599662562</v>
      </c>
      <c r="AS7" s="459">
        <v>0.55770095489835014</v>
      </c>
      <c r="AT7" s="459">
        <v>0.55798915377989122</v>
      </c>
      <c r="AU7" s="459">
        <v>0.55750802851128622</v>
      </c>
      <c r="AV7" s="459">
        <v>0.55709168538009213</v>
      </c>
      <c r="AW7" s="459">
        <v>0.55688877874356468</v>
      </c>
      <c r="AX7" s="459">
        <v>0.55648438344955864</v>
      </c>
      <c r="AY7" s="459">
        <v>0.55627050804985079</v>
      </c>
      <c r="AZ7" s="459">
        <v>0.5558355094074835</v>
      </c>
      <c r="BA7" s="459">
        <v>0.55567752914744961</v>
      </c>
      <c r="BB7" s="459">
        <v>0.55509618045252562</v>
      </c>
      <c r="BC7" s="459">
        <v>0.55485735168816697</v>
      </c>
      <c r="BD7" s="459">
        <v>0.55429060925494611</v>
      </c>
      <c r="BE7" s="459">
        <v>0.55397317165352988</v>
      </c>
      <c r="BF7" s="459">
        <v>0.55341692076497628</v>
      </c>
      <c r="BG7" s="459">
        <v>0.55271276239796741</v>
      </c>
      <c r="BH7" s="459">
        <v>0.551858804821449</v>
      </c>
      <c r="BI7" s="459">
        <v>0.55066728083235128</v>
      </c>
      <c r="BJ7" s="459">
        <v>0.54973582993911196</v>
      </c>
      <c r="BK7" s="459">
        <v>0.54879208920565348</v>
      </c>
      <c r="BL7" s="462">
        <v>-4.57146168233864E-2</v>
      </c>
    </row>
    <row r="8" spans="1:64" s="452" customFormat="1" ht="15.75" thickBot="1">
      <c r="B8" s="472" t="s">
        <v>111</v>
      </c>
      <c r="C8" s="461">
        <v>0.61659273059299646</v>
      </c>
      <c r="D8" s="461">
        <v>0.61310255884677844</v>
      </c>
      <c r="E8" s="461">
        <v>0.59815772704670955</v>
      </c>
      <c r="F8" s="461">
        <v>0.59114097961952605</v>
      </c>
      <c r="G8" s="461">
        <v>0.58917088870239176</v>
      </c>
      <c r="H8" s="461">
        <v>0.59248240301975874</v>
      </c>
      <c r="I8" s="461">
        <v>0.59520058202653492</v>
      </c>
      <c r="J8" s="461">
        <v>0.60132830019720873</v>
      </c>
      <c r="K8" s="461">
        <v>0.60381113287645516</v>
      </c>
      <c r="L8" s="461">
        <v>0.60291039516343081</v>
      </c>
      <c r="M8" s="461">
        <v>0.59656103130691807</v>
      </c>
      <c r="N8" s="461">
        <v>0.59560536588244362</v>
      </c>
      <c r="O8" s="461">
        <v>0.58440659588803945</v>
      </c>
      <c r="P8" s="461">
        <v>0.57539497100779746</v>
      </c>
      <c r="Q8" s="461">
        <v>0.57524660914970216</v>
      </c>
      <c r="R8" s="461">
        <v>0.5747878110894229</v>
      </c>
      <c r="S8" s="461">
        <v>0.5761817141464608</v>
      </c>
      <c r="T8" s="461">
        <v>0.57173208402246412</v>
      </c>
      <c r="U8" s="461">
        <v>0.57049209114753241</v>
      </c>
      <c r="V8" s="461">
        <v>0.5616978928187355</v>
      </c>
      <c r="W8" s="461">
        <v>0.56807829568197232</v>
      </c>
      <c r="X8" s="461">
        <v>0.57376151305638723</v>
      </c>
      <c r="Y8" s="461">
        <v>0.57554104967552522</v>
      </c>
      <c r="Z8" s="461">
        <v>0.57645712324120391</v>
      </c>
      <c r="AA8" s="461">
        <v>0.57840303085157452</v>
      </c>
      <c r="AB8" s="461">
        <v>0.58030933509537519</v>
      </c>
      <c r="AC8" s="461">
        <v>0.58360764931096198</v>
      </c>
      <c r="AD8" s="461">
        <v>0.57434072942631631</v>
      </c>
      <c r="AE8" s="461">
        <v>0.57556461459870023</v>
      </c>
      <c r="AF8" s="461">
        <v>0.58564095191934551</v>
      </c>
      <c r="AG8" s="461">
        <v>0.58525119590689234</v>
      </c>
      <c r="AH8" s="461">
        <v>0.58537391447588749</v>
      </c>
      <c r="AI8" s="461">
        <v>0.5859777961206839</v>
      </c>
      <c r="AJ8" s="461">
        <v>0.57621708844440378</v>
      </c>
      <c r="AK8" s="461">
        <v>0.57671388672257506</v>
      </c>
      <c r="AL8" s="461">
        <v>0.57721610688156588</v>
      </c>
      <c r="AM8" s="461">
        <v>0.57777131306118501</v>
      </c>
      <c r="AN8" s="461">
        <v>0.57858957756959462</v>
      </c>
      <c r="AO8" s="461">
        <v>0.5791139185772346</v>
      </c>
      <c r="AP8" s="461">
        <v>0.57957748900667549</v>
      </c>
      <c r="AQ8" s="461">
        <v>0.57970228368228371</v>
      </c>
      <c r="AR8" s="461">
        <v>0.58009853641235032</v>
      </c>
      <c r="AS8" s="461">
        <v>0.58016666353642588</v>
      </c>
      <c r="AT8" s="461">
        <v>0.58053079291196197</v>
      </c>
      <c r="AU8" s="461">
        <v>0.58018592766147092</v>
      </c>
      <c r="AV8" s="461">
        <v>0.579852495559536</v>
      </c>
      <c r="AW8" s="461">
        <v>0.57981739263800747</v>
      </c>
      <c r="AX8" s="461">
        <v>0.57948074634115221</v>
      </c>
      <c r="AY8" s="461">
        <v>0.57933001774519177</v>
      </c>
      <c r="AZ8" s="461">
        <v>0.57896996652216559</v>
      </c>
      <c r="BA8" s="461">
        <v>0.57887295993544496</v>
      </c>
      <c r="BB8" s="461">
        <v>0.57853367346541473</v>
      </c>
      <c r="BC8" s="461">
        <v>0.57826171978682273</v>
      </c>
      <c r="BD8" s="461">
        <v>0.57784253700359256</v>
      </c>
      <c r="BE8" s="461">
        <v>0.5775811539708311</v>
      </c>
      <c r="BF8" s="461">
        <v>0.57709957846240079</v>
      </c>
      <c r="BG8" s="461">
        <v>0.57650803303823728</v>
      </c>
      <c r="BH8" s="461">
        <v>0.57564205501359089</v>
      </c>
      <c r="BI8" s="461">
        <v>0.57445203704912029</v>
      </c>
      <c r="BJ8" s="461">
        <v>0.57359597460131817</v>
      </c>
      <c r="BK8" s="461">
        <v>0.57269190418572269</v>
      </c>
      <c r="BL8" s="462">
        <v>-2.3869127121195377E-2</v>
      </c>
    </row>
    <row r="9" spans="1:64" s="452" customFormat="1">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5"/>
    </row>
    <row r="10" spans="1:64" s="424" customFormat="1" ht="27" customHeight="1" thickBot="1">
      <c r="B10" s="466"/>
      <c r="C10" s="449"/>
      <c r="D10" s="449"/>
      <c r="E10" s="451"/>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row>
    <row r="11" spans="1:64" s="452" customFormat="1" ht="39.75" thickBot="1">
      <c r="B11" s="477" t="s">
        <v>324</v>
      </c>
      <c r="C11" s="454">
        <v>1940</v>
      </c>
      <c r="D11" s="455">
        <v>1941</v>
      </c>
      <c r="E11" s="455">
        <v>1942</v>
      </c>
      <c r="F11" s="455">
        <v>1943</v>
      </c>
      <c r="G11" s="455">
        <v>1944</v>
      </c>
      <c r="H11" s="455">
        <v>1945</v>
      </c>
      <c r="I11" s="455">
        <v>1946</v>
      </c>
      <c r="J11" s="455">
        <v>1947</v>
      </c>
      <c r="K11" s="455">
        <v>1948</v>
      </c>
      <c r="L11" s="455">
        <v>1949</v>
      </c>
      <c r="M11" s="455">
        <v>1950</v>
      </c>
      <c r="N11" s="455">
        <v>1951</v>
      </c>
      <c r="O11" s="455">
        <v>1952</v>
      </c>
      <c r="P11" s="455">
        <v>1953</v>
      </c>
      <c r="Q11" s="455">
        <v>1954</v>
      </c>
      <c r="R11" s="455">
        <v>1955</v>
      </c>
      <c r="S11" s="455">
        <v>1956</v>
      </c>
      <c r="T11" s="455">
        <v>1957</v>
      </c>
      <c r="U11" s="455">
        <v>1958</v>
      </c>
      <c r="V11" s="455">
        <v>1959</v>
      </c>
      <c r="W11" s="455">
        <v>1960</v>
      </c>
      <c r="X11" s="455">
        <v>1961</v>
      </c>
      <c r="Y11" s="455">
        <v>1962</v>
      </c>
      <c r="Z11" s="455">
        <v>1963</v>
      </c>
      <c r="AA11" s="455">
        <v>1964</v>
      </c>
      <c r="AB11" s="455">
        <v>1965</v>
      </c>
      <c r="AC11" s="455">
        <v>1966</v>
      </c>
      <c r="AD11" s="455">
        <v>1967</v>
      </c>
      <c r="AE11" s="455">
        <v>1968</v>
      </c>
      <c r="AF11" s="455">
        <v>1969</v>
      </c>
      <c r="AG11" s="455">
        <v>1970</v>
      </c>
      <c r="AH11" s="455">
        <v>1971</v>
      </c>
      <c r="AI11" s="455">
        <v>1972</v>
      </c>
      <c r="AJ11" s="455">
        <v>1973</v>
      </c>
      <c r="AK11" s="455">
        <v>1974</v>
      </c>
      <c r="AL11" s="455">
        <v>1975</v>
      </c>
      <c r="AM11" s="455">
        <v>1976</v>
      </c>
      <c r="AN11" s="455">
        <v>1977</v>
      </c>
      <c r="AO11" s="455">
        <v>1978</v>
      </c>
      <c r="AP11" s="455">
        <v>1979</v>
      </c>
      <c r="AQ11" s="455">
        <v>1980</v>
      </c>
      <c r="AR11" s="455">
        <v>1981</v>
      </c>
      <c r="AS11" s="455">
        <v>1982</v>
      </c>
      <c r="AT11" s="455">
        <v>1983</v>
      </c>
      <c r="AU11" s="455">
        <v>1984</v>
      </c>
      <c r="AV11" s="455">
        <v>1985</v>
      </c>
      <c r="AW11" s="455">
        <v>1986</v>
      </c>
      <c r="AX11" s="455">
        <v>1987</v>
      </c>
      <c r="AY11" s="455">
        <v>1988</v>
      </c>
      <c r="AZ11" s="455">
        <v>1989</v>
      </c>
      <c r="BA11" s="455">
        <v>1990</v>
      </c>
      <c r="BB11" s="455">
        <v>1991</v>
      </c>
      <c r="BC11" s="455">
        <v>1992</v>
      </c>
      <c r="BD11" s="455">
        <v>1993</v>
      </c>
      <c r="BE11" s="455">
        <v>1994</v>
      </c>
      <c r="BF11" s="455">
        <v>1995</v>
      </c>
      <c r="BG11" s="455">
        <v>1996</v>
      </c>
      <c r="BH11" s="455">
        <v>1997</v>
      </c>
      <c r="BI11" s="455">
        <v>1998</v>
      </c>
      <c r="BJ11" s="455">
        <v>1999</v>
      </c>
      <c r="BK11" s="456">
        <v>2000</v>
      </c>
    </row>
    <row r="12" spans="1:64" s="452" customFormat="1">
      <c r="B12" s="471" t="s">
        <v>108</v>
      </c>
      <c r="C12" s="458">
        <v>0.6165927305929958</v>
      </c>
      <c r="D12" s="458">
        <v>0.61307483280185837</v>
      </c>
      <c r="E12" s="458">
        <v>0.59804922881934341</v>
      </c>
      <c r="F12" s="458">
        <v>0.59088709187959731</v>
      </c>
      <c r="G12" s="458">
        <v>0.58865395721840985</v>
      </c>
      <c r="H12" s="458">
        <v>0.59156352247007471</v>
      </c>
      <c r="I12" s="458">
        <v>0.59371491600498461</v>
      </c>
      <c r="J12" s="458">
        <v>0.59908140420613987</v>
      </c>
      <c r="K12" s="458">
        <v>0.60062919645883595</v>
      </c>
      <c r="L12" s="458">
        <v>0.59870995053174603</v>
      </c>
      <c r="M12" s="458">
        <v>0.59115153458791381</v>
      </c>
      <c r="N12" s="458">
        <v>0.58880487905446055</v>
      </c>
      <c r="O12" s="458">
        <v>0.57597828060110834</v>
      </c>
      <c r="P12" s="458">
        <v>0.56514738541696663</v>
      </c>
      <c r="Q12" s="458">
        <v>0.56268426176061825</v>
      </c>
      <c r="R12" s="458">
        <v>0.55975183801238504</v>
      </c>
      <c r="S12" s="458">
        <v>0.55855509895171906</v>
      </c>
      <c r="T12" s="458">
        <v>0.55153703061770032</v>
      </c>
      <c r="U12" s="458">
        <v>0.54745962060548603</v>
      </c>
      <c r="V12" s="458">
        <v>0.53598564725107634</v>
      </c>
      <c r="W12" s="458">
        <v>0.53883973702624943</v>
      </c>
      <c r="X12" s="458">
        <v>0.54086901246959385</v>
      </c>
      <c r="Y12" s="458">
        <v>0.53801466082498328</v>
      </c>
      <c r="Z12" s="458">
        <v>0.53407010537016097</v>
      </c>
      <c r="AA12" s="458">
        <v>0.5323246223366711</v>
      </c>
      <c r="AB12" s="458">
        <v>0.52494950217377545</v>
      </c>
      <c r="AC12" s="458">
        <v>0.51787349085856127</v>
      </c>
      <c r="AD12" s="458">
        <v>0.49978903653178908</v>
      </c>
      <c r="AE12" s="458">
        <v>0.49155789153061435</v>
      </c>
      <c r="AF12" s="458">
        <v>0.49455986462847912</v>
      </c>
      <c r="AG12" s="458">
        <v>0.48362165393649342</v>
      </c>
      <c r="AH12" s="458">
        <v>0.47492103335811603</v>
      </c>
      <c r="AI12" s="458">
        <v>0.466189548947402</v>
      </c>
      <c r="AJ12" s="458">
        <v>0.45104900849309659</v>
      </c>
      <c r="AK12" s="458">
        <v>0.44660284240942372</v>
      </c>
      <c r="AL12" s="458">
        <v>0.44330136719137331</v>
      </c>
      <c r="AM12" s="458">
        <v>0.44105047540635706</v>
      </c>
      <c r="AN12" s="458">
        <v>0.44111505267178019</v>
      </c>
      <c r="AO12" s="458">
        <v>0.44099735890785036</v>
      </c>
      <c r="AP12" s="458">
        <v>0.44082172972667766</v>
      </c>
      <c r="AQ12" s="458">
        <v>0.44040810581664619</v>
      </c>
      <c r="AR12" s="458">
        <v>0.44022930984205799</v>
      </c>
      <c r="AS12" s="458">
        <v>0.43975075221111554</v>
      </c>
      <c r="AT12" s="458">
        <v>0.43961316065063233</v>
      </c>
      <c r="AU12" s="458">
        <v>0.43879546851278423</v>
      </c>
      <c r="AV12" s="458">
        <v>0.43806053538799633</v>
      </c>
      <c r="AW12" s="458">
        <v>0.43758028648825709</v>
      </c>
      <c r="AX12" s="458">
        <v>0.43682032231877882</v>
      </c>
      <c r="AY12" s="458">
        <v>0.43636835571808286</v>
      </c>
      <c r="AZ12" s="458">
        <v>0.43561274003344774</v>
      </c>
      <c r="BA12" s="458">
        <v>0.43509515590044162</v>
      </c>
      <c r="BB12" s="458">
        <v>0.43432114408375155</v>
      </c>
      <c r="BC12" s="458">
        <v>0.43383300398184205</v>
      </c>
      <c r="BD12" s="458">
        <v>0.43302299922490822</v>
      </c>
      <c r="BE12" s="458">
        <v>0.43249359239419888</v>
      </c>
      <c r="BF12" s="458">
        <v>0.43164284685067172</v>
      </c>
      <c r="BG12" s="458">
        <v>0.43082247788101991</v>
      </c>
      <c r="BH12" s="458">
        <v>0.42989484085395041</v>
      </c>
      <c r="BI12" s="458">
        <v>0.4286284639546889</v>
      </c>
      <c r="BJ12" s="458">
        <v>0.42764084058356794</v>
      </c>
      <c r="BK12" s="458">
        <v>0.42664134697131018</v>
      </c>
    </row>
    <row r="13" spans="1:64" s="452" customFormat="1">
      <c r="B13" s="471" t="s">
        <v>109</v>
      </c>
      <c r="C13" s="459">
        <v>0.6165927305929958</v>
      </c>
      <c r="D13" s="459">
        <v>0.61308490620843681</v>
      </c>
      <c r="E13" s="459">
        <v>0.59808870330719688</v>
      </c>
      <c r="F13" s="459">
        <v>0.59097986608508102</v>
      </c>
      <c r="G13" s="459">
        <v>0.58884313335898619</v>
      </c>
      <c r="H13" s="459">
        <v>0.59190003415675663</v>
      </c>
      <c r="I13" s="459">
        <v>0.59425971941124411</v>
      </c>
      <c r="J13" s="459">
        <v>0.59990583687477961</v>
      </c>
      <c r="K13" s="459">
        <v>0.60179667772746803</v>
      </c>
      <c r="L13" s="459">
        <v>0.60025048256248181</v>
      </c>
      <c r="M13" s="459">
        <v>0.59313401683311862</v>
      </c>
      <c r="N13" s="459">
        <v>0.59129492602354594</v>
      </c>
      <c r="O13" s="459">
        <v>0.57906096647498151</v>
      </c>
      <c r="P13" s="459">
        <v>0.56889091397847369</v>
      </c>
      <c r="Q13" s="459">
        <v>0.56726700571933164</v>
      </c>
      <c r="R13" s="459">
        <v>0.56522925768664112</v>
      </c>
      <c r="S13" s="459">
        <v>0.56496616871318139</v>
      </c>
      <c r="T13" s="459">
        <v>0.55887049858836024</v>
      </c>
      <c r="U13" s="459">
        <v>0.55580981429318033</v>
      </c>
      <c r="V13" s="459">
        <v>0.5452919848382547</v>
      </c>
      <c r="W13" s="459">
        <v>0.54940475981966785</v>
      </c>
      <c r="X13" s="459">
        <v>0.55268890714069063</v>
      </c>
      <c r="Y13" s="459">
        <v>0.55176488980256799</v>
      </c>
      <c r="Z13" s="459">
        <v>0.54878171180743152</v>
      </c>
      <c r="AA13" s="459">
        <v>0.54791370842534881</v>
      </c>
      <c r="AB13" s="459">
        <v>0.54192611866033868</v>
      </c>
      <c r="AC13" s="459">
        <v>0.53594041247965174</v>
      </c>
      <c r="AD13" s="459">
        <v>0.51893901305002688</v>
      </c>
      <c r="AE13" s="459">
        <v>0.51148671390390543</v>
      </c>
      <c r="AF13" s="459">
        <v>0.51337026629450488</v>
      </c>
      <c r="AG13" s="459">
        <v>0.50465259658682882</v>
      </c>
      <c r="AH13" s="459">
        <v>0.4971872699527442</v>
      </c>
      <c r="AI13" s="459">
        <v>0.48951871598322466</v>
      </c>
      <c r="AJ13" s="459">
        <v>0.47514550357339269</v>
      </c>
      <c r="AK13" s="459">
        <v>0.47076197062064296</v>
      </c>
      <c r="AL13" s="459">
        <v>0.46856652562935874</v>
      </c>
      <c r="AM13" s="459">
        <v>0.46748505094034287</v>
      </c>
      <c r="AN13" s="459">
        <v>0.46772550653480338</v>
      </c>
      <c r="AO13" s="459">
        <v>0.46767914199692423</v>
      </c>
      <c r="AP13" s="459">
        <v>0.4677131747942696</v>
      </c>
      <c r="AQ13" s="459">
        <v>0.46735286901676421</v>
      </c>
      <c r="AR13" s="459">
        <v>0.46732353512472835</v>
      </c>
      <c r="AS13" s="459">
        <v>0.4669015406516922</v>
      </c>
      <c r="AT13" s="459">
        <v>0.46684043468387254</v>
      </c>
      <c r="AU13" s="459">
        <v>0.46614318360248774</v>
      </c>
      <c r="AV13" s="459">
        <v>0.4654990253990966</v>
      </c>
      <c r="AW13" s="459">
        <v>0.46504349891689412</v>
      </c>
      <c r="AX13" s="459">
        <v>0.46438541427070945</v>
      </c>
      <c r="AY13" s="459">
        <v>0.46397606514177442</v>
      </c>
      <c r="AZ13" s="459">
        <v>0.46326828015358151</v>
      </c>
      <c r="BA13" s="459">
        <v>0.46288943538901206</v>
      </c>
      <c r="BB13" s="459">
        <v>0.46218378270371618</v>
      </c>
      <c r="BC13" s="459">
        <v>0.46171405261051474</v>
      </c>
      <c r="BD13" s="459">
        <v>0.46099450415493243</v>
      </c>
      <c r="BE13" s="459">
        <v>0.46050805381153131</v>
      </c>
      <c r="BF13" s="459">
        <v>0.45971202900410441</v>
      </c>
      <c r="BG13" s="459">
        <v>0.45894312592857656</v>
      </c>
      <c r="BH13" s="459">
        <v>0.45797358036184777</v>
      </c>
      <c r="BI13" s="459">
        <v>0.45674945056854749</v>
      </c>
      <c r="BJ13" s="459">
        <v>0.45576020675787765</v>
      </c>
      <c r="BK13" s="459">
        <v>0.45480888474710801</v>
      </c>
    </row>
    <row r="14" spans="1:64" s="452" customFormat="1">
      <c r="B14" s="471" t="s">
        <v>110</v>
      </c>
      <c r="C14" s="459">
        <v>0.6165927305929958</v>
      </c>
      <c r="D14" s="459">
        <v>0.61309246785336569</v>
      </c>
      <c r="E14" s="459">
        <v>0.5981181181679327</v>
      </c>
      <c r="F14" s="459">
        <v>0.59104771023490732</v>
      </c>
      <c r="G14" s="459">
        <v>0.58897973393062963</v>
      </c>
      <c r="H14" s="459">
        <v>0.59213962965566147</v>
      </c>
      <c r="I14" s="459">
        <v>0.59464317294388847</v>
      </c>
      <c r="J14" s="459">
        <v>0.60048184932903004</v>
      </c>
      <c r="K14" s="459">
        <v>0.60260863042510027</v>
      </c>
      <c r="L14" s="459">
        <v>0.60131903404680742</v>
      </c>
      <c r="M14" s="459">
        <v>0.59450670602903999</v>
      </c>
      <c r="N14" s="459">
        <v>0.59301750968597333</v>
      </c>
      <c r="O14" s="459">
        <v>0.58119261517109488</v>
      </c>
      <c r="P14" s="459">
        <v>0.57147948357531153</v>
      </c>
      <c r="Q14" s="459">
        <v>0.57043684989652788</v>
      </c>
      <c r="R14" s="459">
        <v>0.56902004055226563</v>
      </c>
      <c r="S14" s="459">
        <v>0.56940663109749545</v>
      </c>
      <c r="T14" s="459">
        <v>0.56395461478406128</v>
      </c>
      <c r="U14" s="459">
        <v>0.56160490727021062</v>
      </c>
      <c r="V14" s="459">
        <v>0.55175804133673312</v>
      </c>
      <c r="W14" s="459">
        <v>0.55675428418372996</v>
      </c>
      <c r="X14" s="459">
        <v>0.56092357764646161</v>
      </c>
      <c r="Y14" s="459">
        <v>0.56071228597465994</v>
      </c>
      <c r="Z14" s="459">
        <v>0.55941361161770065</v>
      </c>
      <c r="AA14" s="459">
        <v>0.56033167414653728</v>
      </c>
      <c r="AB14" s="459">
        <v>0.55488221404637117</v>
      </c>
      <c r="AC14" s="459">
        <v>0.54885892174464523</v>
      </c>
      <c r="AD14" s="459">
        <v>0.53183785991170796</v>
      </c>
      <c r="AE14" s="459">
        <v>0.5253180935824332</v>
      </c>
      <c r="AF14" s="459">
        <v>0.52725798751304198</v>
      </c>
      <c r="AG14" s="459">
        <v>0.5189136846977972</v>
      </c>
      <c r="AH14" s="459">
        <v>0.51153568277011086</v>
      </c>
      <c r="AI14" s="459">
        <v>0.50608945426224339</v>
      </c>
      <c r="AJ14" s="459">
        <v>0.49163291595859998</v>
      </c>
      <c r="AK14" s="459">
        <v>0.48837651439057989</v>
      </c>
      <c r="AL14" s="459">
        <v>0.48628508080162675</v>
      </c>
      <c r="AM14" s="459">
        <v>0.48527554913248222</v>
      </c>
      <c r="AN14" s="459">
        <v>0.48553479202352245</v>
      </c>
      <c r="AO14" s="459">
        <v>0.48566030240715841</v>
      </c>
      <c r="AP14" s="459">
        <v>0.48570323467668686</v>
      </c>
      <c r="AQ14" s="459">
        <v>0.48554509495895354</v>
      </c>
      <c r="AR14" s="459">
        <v>0.48553941717297616</v>
      </c>
      <c r="AS14" s="459">
        <v>0.48527706569346801</v>
      </c>
      <c r="AT14" s="459">
        <v>0.485293099126195</v>
      </c>
      <c r="AU14" s="459">
        <v>0.4846158586516201</v>
      </c>
      <c r="AV14" s="459">
        <v>0.48401733642518552</v>
      </c>
      <c r="AW14" s="459">
        <v>0.48361099380360828</v>
      </c>
      <c r="AX14" s="459">
        <v>0.48305631682123706</v>
      </c>
      <c r="AY14" s="459">
        <v>0.48266751304698735</v>
      </c>
      <c r="AZ14" s="459">
        <v>0.48203543730244136</v>
      </c>
      <c r="BA14" s="459">
        <v>0.48165166124450359</v>
      </c>
      <c r="BB14" s="459">
        <v>0.48099488188436279</v>
      </c>
      <c r="BC14" s="459">
        <v>0.48057757926929362</v>
      </c>
      <c r="BD14" s="459">
        <v>0.47988512629758712</v>
      </c>
      <c r="BE14" s="459">
        <v>0.47943429164229401</v>
      </c>
      <c r="BF14" s="459">
        <v>0.47871810273365234</v>
      </c>
      <c r="BG14" s="459">
        <v>0.47794469871600914</v>
      </c>
      <c r="BH14" s="459">
        <v>0.47700247857918493</v>
      </c>
      <c r="BI14" s="459">
        <v>0.47577967211135785</v>
      </c>
      <c r="BJ14" s="459">
        <v>0.47486670556590727</v>
      </c>
      <c r="BK14" s="459">
        <v>0.4738855415903927</v>
      </c>
    </row>
    <row r="15" spans="1:64" s="452" customFormat="1" ht="15.75" thickBot="1">
      <c r="B15" s="472" t="s">
        <v>111</v>
      </c>
      <c r="C15" s="461">
        <v>0.6165927305929968</v>
      </c>
      <c r="D15" s="461">
        <v>0.61310255884677878</v>
      </c>
      <c r="E15" s="461">
        <v>0.59815772704670944</v>
      </c>
      <c r="F15" s="461">
        <v>0.59114097961952561</v>
      </c>
      <c r="G15" s="461">
        <v>0.58917088870239165</v>
      </c>
      <c r="H15" s="461">
        <v>0.59248240301975874</v>
      </c>
      <c r="I15" s="461">
        <v>0.59520058202653447</v>
      </c>
      <c r="J15" s="461">
        <v>0.60132830019720895</v>
      </c>
      <c r="K15" s="461">
        <v>0.60381113287645516</v>
      </c>
      <c r="L15" s="461">
        <v>0.60291039516343081</v>
      </c>
      <c r="M15" s="461">
        <v>0.59656103130691807</v>
      </c>
      <c r="N15" s="461">
        <v>0.59560536588244339</v>
      </c>
      <c r="O15" s="461">
        <v>0.58440659588803878</v>
      </c>
      <c r="P15" s="461">
        <v>0.57539497100779746</v>
      </c>
      <c r="Q15" s="461">
        <v>0.57524660914970205</v>
      </c>
      <c r="R15" s="461">
        <v>0.57478781108942301</v>
      </c>
      <c r="S15" s="461">
        <v>0.57618171414646047</v>
      </c>
      <c r="T15" s="461">
        <v>0.57173208402246367</v>
      </c>
      <c r="U15" s="461">
        <v>0.57049209114753274</v>
      </c>
      <c r="V15" s="461">
        <v>0.56169789281873539</v>
      </c>
      <c r="W15" s="461">
        <v>0.56807829568197254</v>
      </c>
      <c r="X15" s="461">
        <v>0.5737615130563869</v>
      </c>
      <c r="Y15" s="461">
        <v>0.57554104967552522</v>
      </c>
      <c r="Z15" s="461">
        <v>0.57645712324120391</v>
      </c>
      <c r="AA15" s="461">
        <v>0.57729889400734136</v>
      </c>
      <c r="AB15" s="461">
        <v>0.57327990089944947</v>
      </c>
      <c r="AC15" s="461">
        <v>0.56847305161702733</v>
      </c>
      <c r="AD15" s="461">
        <v>0.55254265873118236</v>
      </c>
      <c r="AE15" s="461">
        <v>0.54694589918299508</v>
      </c>
      <c r="AF15" s="461">
        <v>0.54894429464884498</v>
      </c>
      <c r="AG15" s="461">
        <v>0.54164932243963781</v>
      </c>
      <c r="AH15" s="461">
        <v>0.53567911347397434</v>
      </c>
      <c r="AI15" s="461">
        <v>0.53137866235263831</v>
      </c>
      <c r="AJ15" s="461">
        <v>0.5189425175973863</v>
      </c>
      <c r="AK15" s="461">
        <v>0.51580563034539095</v>
      </c>
      <c r="AL15" s="461">
        <v>0.51381776379362487</v>
      </c>
      <c r="AM15" s="461">
        <v>0.51417574506209129</v>
      </c>
      <c r="AN15" s="461">
        <v>0.51457673325259035</v>
      </c>
      <c r="AO15" s="461">
        <v>0.51492702083139263</v>
      </c>
      <c r="AP15" s="461">
        <v>0.51512165027418888</v>
      </c>
      <c r="AQ15" s="461">
        <v>0.51512941829737013</v>
      </c>
      <c r="AR15" s="461">
        <v>0.51517646476852175</v>
      </c>
      <c r="AS15" s="461">
        <v>0.51504612783517079</v>
      </c>
      <c r="AT15" s="461">
        <v>0.5151929262190571</v>
      </c>
      <c r="AU15" s="461">
        <v>0.51467718936694451</v>
      </c>
      <c r="AV15" s="461">
        <v>0.5141909206493156</v>
      </c>
      <c r="AW15" s="461">
        <v>0.51387877226395173</v>
      </c>
      <c r="AX15" s="461">
        <v>0.51341146762033341</v>
      </c>
      <c r="AY15" s="461">
        <v>0.51310375800381347</v>
      </c>
      <c r="AZ15" s="461">
        <v>0.51262651085162214</v>
      </c>
      <c r="BA15" s="461">
        <v>0.51230257444651217</v>
      </c>
      <c r="BB15" s="461">
        <v>0.51178054293697417</v>
      </c>
      <c r="BC15" s="461">
        <v>0.51139885021280096</v>
      </c>
      <c r="BD15" s="461">
        <v>0.51082865665474408</v>
      </c>
      <c r="BE15" s="461">
        <v>0.51039697482627278</v>
      </c>
      <c r="BF15" s="461">
        <v>0.50978829628422007</v>
      </c>
      <c r="BG15" s="461">
        <v>0.50908871168282954</v>
      </c>
      <c r="BH15" s="461">
        <v>0.50815472448396792</v>
      </c>
      <c r="BI15" s="461">
        <v>0.50702132314751436</v>
      </c>
      <c r="BJ15" s="461">
        <v>0.50604032611296035</v>
      </c>
      <c r="BK15" s="461">
        <v>0.50510007058986783</v>
      </c>
    </row>
    <row r="16" spans="1:64" s="424" customFormat="1" ht="10.5" customHeight="1">
      <c r="B16" s="466"/>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row>
    <row r="17" spans="2:53" s="424" customFormat="1" ht="27" customHeight="1">
      <c r="B17" s="466"/>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c r="AK17" s="449"/>
      <c r="AL17" s="449"/>
      <c r="AM17" s="449"/>
      <c r="AN17" s="449"/>
      <c r="AO17" s="449"/>
      <c r="AP17" s="449"/>
      <c r="AQ17" s="449"/>
      <c r="AR17" s="449"/>
      <c r="AS17" s="449"/>
      <c r="AT17" s="449"/>
      <c r="AU17" s="449"/>
      <c r="AV17" s="449"/>
      <c r="AW17" s="449"/>
      <c r="AX17" s="449"/>
      <c r="AY17" s="449"/>
      <c r="AZ17" s="449"/>
      <c r="BA17" s="449"/>
    </row>
    <row r="18" spans="2:53" s="424" customFormat="1" ht="27" customHeight="1">
      <c r="B18" s="466"/>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row>
    <row r="19" spans="2:53" s="424" customFormat="1" ht="27" customHeight="1">
      <c r="B19" s="466"/>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row>
    <row r="20" spans="2:53" s="424" customFormat="1" ht="35.25" customHeight="1">
      <c r="B20" s="466"/>
      <c r="C20" s="1875" t="s">
        <v>325</v>
      </c>
      <c r="D20" s="1876"/>
      <c r="E20" s="1876"/>
      <c r="F20" s="1876"/>
      <c r="G20" s="1876"/>
      <c r="H20" s="1876"/>
      <c r="I20" s="1876"/>
      <c r="J20" s="1876"/>
      <c r="K20" s="1876"/>
      <c r="L20" s="1876"/>
      <c r="M20" s="1876"/>
      <c r="N20" s="1876"/>
      <c r="O20" s="1876"/>
      <c r="P20" s="449"/>
      <c r="Q20" s="449"/>
      <c r="R20" s="1875" t="s">
        <v>326</v>
      </c>
      <c r="S20" s="1876"/>
      <c r="T20" s="1876"/>
      <c r="U20" s="1876"/>
      <c r="V20" s="1876"/>
      <c r="W20" s="1876"/>
      <c r="X20" s="1876"/>
      <c r="Y20" s="1876"/>
      <c r="Z20" s="1876"/>
      <c r="AA20" s="1876"/>
      <c r="AB20" s="1876"/>
      <c r="AC20" s="1876"/>
      <c r="AD20" s="1876"/>
    </row>
    <row r="21" spans="2:53" s="478" customFormat="1" ht="55.5" customHeight="1">
      <c r="C21" s="1874" t="s">
        <v>313</v>
      </c>
      <c r="D21" s="1874"/>
      <c r="E21" s="1874"/>
      <c r="F21" s="1874"/>
      <c r="G21" s="1874"/>
      <c r="H21" s="1874"/>
      <c r="I21" s="479"/>
      <c r="J21" s="1874" t="s">
        <v>312</v>
      </c>
      <c r="K21" s="1874"/>
      <c r="L21" s="1874"/>
      <c r="M21" s="1874"/>
      <c r="N21" s="1874"/>
      <c r="O21" s="1874"/>
      <c r="P21" s="479"/>
      <c r="Q21" s="479"/>
      <c r="R21" s="1874" t="s">
        <v>313</v>
      </c>
      <c r="S21" s="1874"/>
      <c r="T21" s="1874"/>
      <c r="U21" s="1874"/>
      <c r="V21" s="1874"/>
      <c r="W21" s="1874"/>
      <c r="X21" s="479"/>
      <c r="Y21" s="1874" t="s">
        <v>312</v>
      </c>
      <c r="Z21" s="1874"/>
      <c r="AA21" s="1874"/>
      <c r="AB21" s="1874"/>
      <c r="AC21" s="1874"/>
      <c r="AD21" s="1874"/>
    </row>
    <row r="22" spans="2:53" s="424" customFormat="1">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row>
    <row r="23" spans="2:53" s="424" customFormat="1">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row>
    <row r="24" spans="2:53" s="424" customFormat="1">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row>
    <row r="25" spans="2:53" s="424" customFormat="1">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row>
    <row r="26" spans="2:53" s="424" customFormat="1">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row>
    <row r="27" spans="2:53" s="424" customFormat="1">
      <c r="C27" s="449"/>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row>
    <row r="28" spans="2:53" s="424" customFormat="1">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row>
    <row r="29" spans="2:53" s="424" customFormat="1">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row>
    <row r="30" spans="2:53" s="424" customFormat="1">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row>
    <row r="31" spans="2:53" s="424" customFormat="1">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row>
    <row r="32" spans="2:53" s="424" customFormat="1">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row>
    <row r="33" spans="2:63" s="424" customFormat="1">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row>
    <row r="34" spans="2:63" s="424" customFormat="1">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row>
    <row r="35" spans="2:63" s="424" customFormat="1">
      <c r="C35" s="449"/>
      <c r="D35" s="449"/>
      <c r="E35" s="449"/>
      <c r="F35" s="449"/>
      <c r="G35" s="449"/>
      <c r="H35" s="449"/>
      <c r="I35" s="449"/>
      <c r="J35" s="449"/>
      <c r="K35" s="449"/>
      <c r="L35" s="449"/>
      <c r="M35" s="449"/>
      <c r="N35" s="449"/>
      <c r="O35" s="449"/>
      <c r="P35" s="449"/>
      <c r="Q35" s="449"/>
      <c r="R35" s="449"/>
      <c r="S35" s="449"/>
      <c r="T35" s="449"/>
      <c r="U35" s="449"/>
      <c r="V35" s="449"/>
      <c r="W35" s="449"/>
      <c r="X35" s="449"/>
    </row>
    <row r="36" spans="2:63" s="424" customFormat="1" ht="15.75">
      <c r="B36" s="469" t="s">
        <v>314</v>
      </c>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49"/>
      <c r="BA36" s="449"/>
    </row>
    <row r="37" spans="2:63" s="424" customFormat="1" ht="15.75" thickBot="1">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49"/>
      <c r="AO37" s="449"/>
      <c r="AP37" s="449"/>
      <c r="AQ37" s="449"/>
      <c r="AR37" s="449"/>
      <c r="AS37" s="449"/>
      <c r="AT37" s="449"/>
      <c r="AU37" s="449"/>
      <c r="AV37" s="449"/>
      <c r="AW37" s="449"/>
      <c r="AX37" s="449"/>
      <c r="AY37" s="449"/>
      <c r="AZ37" s="449"/>
      <c r="BA37" s="449"/>
    </row>
    <row r="38" spans="2:63" s="424" customFormat="1" ht="26.25" thickBot="1">
      <c r="B38" s="453" t="s">
        <v>327</v>
      </c>
      <c r="C38" s="454">
        <v>1940</v>
      </c>
      <c r="D38" s="455">
        <v>1941</v>
      </c>
      <c r="E38" s="455">
        <v>1942</v>
      </c>
      <c r="F38" s="455">
        <v>1943</v>
      </c>
      <c r="G38" s="455">
        <v>1944</v>
      </c>
      <c r="H38" s="455">
        <v>1945</v>
      </c>
      <c r="I38" s="455">
        <v>1946</v>
      </c>
      <c r="J38" s="455">
        <v>1947</v>
      </c>
      <c r="K38" s="455">
        <v>1948</v>
      </c>
      <c r="L38" s="455">
        <v>1949</v>
      </c>
      <c r="M38" s="455">
        <v>1950</v>
      </c>
      <c r="N38" s="455">
        <v>1951</v>
      </c>
      <c r="O38" s="455">
        <v>1952</v>
      </c>
      <c r="P38" s="455">
        <v>1953</v>
      </c>
      <c r="Q38" s="455">
        <v>1954</v>
      </c>
      <c r="R38" s="455">
        <v>1955</v>
      </c>
      <c r="S38" s="455">
        <v>1956</v>
      </c>
      <c r="T38" s="455">
        <v>1957</v>
      </c>
      <c r="U38" s="455">
        <v>1958</v>
      </c>
      <c r="V38" s="455">
        <v>1959</v>
      </c>
      <c r="W38" s="455">
        <v>1960</v>
      </c>
      <c r="X38" s="455">
        <v>1961</v>
      </c>
      <c r="Y38" s="455">
        <v>1962</v>
      </c>
      <c r="Z38" s="455">
        <v>1963</v>
      </c>
      <c r="AA38" s="455">
        <v>1964</v>
      </c>
      <c r="AB38" s="455">
        <v>1965</v>
      </c>
      <c r="AC38" s="455">
        <v>1966</v>
      </c>
      <c r="AD38" s="455">
        <v>1967</v>
      </c>
      <c r="AE38" s="455">
        <v>1968</v>
      </c>
      <c r="AF38" s="455">
        <v>1969</v>
      </c>
      <c r="AG38" s="455">
        <v>1970</v>
      </c>
      <c r="AH38" s="455">
        <v>1971</v>
      </c>
      <c r="AI38" s="455">
        <v>1972</v>
      </c>
      <c r="AJ38" s="455">
        <v>1973</v>
      </c>
      <c r="AK38" s="455">
        <v>1974</v>
      </c>
      <c r="AL38" s="455">
        <v>1975</v>
      </c>
      <c r="AM38" s="455">
        <v>1976</v>
      </c>
      <c r="AN38" s="455">
        <v>1977</v>
      </c>
      <c r="AO38" s="455">
        <v>1978</v>
      </c>
      <c r="AP38" s="455">
        <v>1979</v>
      </c>
      <c r="AQ38" s="455">
        <v>1980</v>
      </c>
      <c r="AR38" s="455">
        <v>1981</v>
      </c>
      <c r="AS38" s="455">
        <v>1982</v>
      </c>
      <c r="AT38" s="455">
        <v>1983</v>
      </c>
      <c r="AU38" s="455">
        <v>1984</v>
      </c>
      <c r="AV38" s="455">
        <v>1985</v>
      </c>
      <c r="AW38" s="455">
        <v>1986</v>
      </c>
      <c r="AX38" s="455">
        <v>1987</v>
      </c>
      <c r="AY38" s="455">
        <v>1988</v>
      </c>
      <c r="AZ38" s="455">
        <v>1989</v>
      </c>
      <c r="BA38" s="455">
        <v>1990</v>
      </c>
      <c r="BB38" s="455">
        <v>1991</v>
      </c>
      <c r="BC38" s="455">
        <v>1992</v>
      </c>
      <c r="BD38" s="455">
        <v>1993</v>
      </c>
      <c r="BE38" s="455">
        <v>1994</v>
      </c>
      <c r="BF38" s="455">
        <v>1995</v>
      </c>
      <c r="BG38" s="455">
        <v>1996</v>
      </c>
      <c r="BH38" s="455">
        <v>1997</v>
      </c>
      <c r="BI38" s="455">
        <v>1998</v>
      </c>
      <c r="BJ38" s="455">
        <v>1999</v>
      </c>
      <c r="BK38" s="456">
        <v>2000</v>
      </c>
    </row>
    <row r="39" spans="2:63" s="424" customFormat="1">
      <c r="B39" s="471" t="s">
        <v>108</v>
      </c>
      <c r="C39" s="458">
        <v>0.61659273059299657</v>
      </c>
      <c r="D39" s="458">
        <v>0.61307483280185793</v>
      </c>
      <c r="E39" s="458">
        <v>0.59804922881934441</v>
      </c>
      <c r="F39" s="458">
        <v>0.59088709187959598</v>
      </c>
      <c r="G39" s="458">
        <v>0.5886539572184103</v>
      </c>
      <c r="H39" s="458">
        <v>0.59156352247007349</v>
      </c>
      <c r="I39" s="458">
        <v>0.59308648969199074</v>
      </c>
      <c r="J39" s="458">
        <v>0.59782446452445359</v>
      </c>
      <c r="K39" s="458">
        <v>0.59875070001473019</v>
      </c>
      <c r="L39" s="458">
        <v>0.59622457582617294</v>
      </c>
      <c r="M39" s="458">
        <v>0.58806338290646598</v>
      </c>
      <c r="N39" s="458">
        <v>0.58495679222670527</v>
      </c>
      <c r="O39" s="458">
        <v>0.57123604788605753</v>
      </c>
      <c r="P39" s="458">
        <v>0.55953031888448668</v>
      </c>
      <c r="Q39" s="458">
        <v>0.55639296910695546</v>
      </c>
      <c r="R39" s="458">
        <v>0.55269554057486803</v>
      </c>
      <c r="S39" s="458">
        <v>0.55101465818266604</v>
      </c>
      <c r="T39" s="458">
        <v>0.54352260803791996</v>
      </c>
      <c r="U39" s="458">
        <v>0.53899899185409517</v>
      </c>
      <c r="V39" s="458">
        <v>0.527127535714631</v>
      </c>
      <c r="W39" s="458">
        <v>0.52960350371514975</v>
      </c>
      <c r="X39" s="458">
        <v>0.53105601050866524</v>
      </c>
      <c r="Y39" s="458">
        <v>0.52788237078276334</v>
      </c>
      <c r="Z39" s="458">
        <v>0.52353367833158682</v>
      </c>
      <c r="AA39" s="458">
        <v>0.52243221120799543</v>
      </c>
      <c r="AB39" s="458">
        <v>0.52116068124214554</v>
      </c>
      <c r="AC39" s="458">
        <v>0.52033727337972935</v>
      </c>
      <c r="AD39" s="458">
        <v>0.5101352060002563</v>
      </c>
      <c r="AE39" s="458">
        <v>0.50906485233169918</v>
      </c>
      <c r="AF39" s="458">
        <v>0.52127073582001349</v>
      </c>
      <c r="AG39" s="458">
        <v>0.52026945237834876</v>
      </c>
      <c r="AH39" s="458">
        <v>0.51899747719001099</v>
      </c>
      <c r="AI39" s="458">
        <v>0.51895097666531376</v>
      </c>
      <c r="AJ39" s="458">
        <v>0.50897328593768498</v>
      </c>
      <c r="AK39" s="458">
        <v>0.508767447501137</v>
      </c>
      <c r="AL39" s="458">
        <v>0.50873391513713639</v>
      </c>
      <c r="AM39" s="458">
        <v>0.508635556790622</v>
      </c>
      <c r="AN39" s="458">
        <v>0.50889446345109723</v>
      </c>
      <c r="AO39" s="458">
        <v>0.50881743955554926</v>
      </c>
      <c r="AP39" s="458">
        <v>0.50875232448902641</v>
      </c>
      <c r="AQ39" s="458">
        <v>0.50830406181827914</v>
      </c>
      <c r="AR39" s="458">
        <v>0.50827488242143826</v>
      </c>
      <c r="AS39" s="458">
        <v>0.50786675838678119</v>
      </c>
      <c r="AT39" s="458">
        <v>0.50774487407285618</v>
      </c>
      <c r="AU39" s="458">
        <v>0.50722657983175023</v>
      </c>
      <c r="AV39" s="458">
        <v>0.50669443536044512</v>
      </c>
      <c r="AW39" s="458">
        <v>0.50651281185214536</v>
      </c>
      <c r="AX39" s="458">
        <v>0.50603771119039209</v>
      </c>
      <c r="AY39" s="458">
        <v>0.5058055374181708</v>
      </c>
      <c r="AZ39" s="458">
        <v>0.50526015185051998</v>
      </c>
      <c r="BA39" s="458">
        <v>0.50503789243858221</v>
      </c>
      <c r="BB39" s="458">
        <v>0.50446240515223628</v>
      </c>
      <c r="BC39" s="458">
        <v>0.50418500946114375</v>
      </c>
      <c r="BD39" s="458">
        <v>0.50349540803222004</v>
      </c>
      <c r="BE39" s="458">
        <v>0.50315465306538854</v>
      </c>
      <c r="BF39" s="458">
        <v>0.50240354501459783</v>
      </c>
      <c r="BG39" s="458">
        <v>0.5019709597940295</v>
      </c>
      <c r="BH39" s="458">
        <v>0.50136004519686594</v>
      </c>
      <c r="BI39" s="458">
        <v>0.50031884478466504</v>
      </c>
      <c r="BJ39" s="458">
        <v>0.49962356979182693</v>
      </c>
      <c r="BK39" s="458">
        <v>0.49893724704394971</v>
      </c>
    </row>
    <row r="40" spans="2:63" s="424" customFormat="1">
      <c r="B40" s="471" t="s">
        <v>109</v>
      </c>
      <c r="C40" s="459">
        <v>0.61659273059299657</v>
      </c>
      <c r="D40" s="459">
        <v>0.61308490620843636</v>
      </c>
      <c r="E40" s="459">
        <v>0.59808870330719799</v>
      </c>
      <c r="F40" s="459">
        <v>0.59097986608507969</v>
      </c>
      <c r="G40" s="459">
        <v>0.58884313335898664</v>
      </c>
      <c r="H40" s="459">
        <v>0.59190003415675541</v>
      </c>
      <c r="I40" s="459">
        <v>0.59363070055155964</v>
      </c>
      <c r="J40" s="459">
        <v>0.59864712248364271</v>
      </c>
      <c r="K40" s="459">
        <v>0.59991443960458612</v>
      </c>
      <c r="L40" s="459">
        <v>0.59775856111109815</v>
      </c>
      <c r="M40" s="459">
        <v>0.59003527570364211</v>
      </c>
      <c r="N40" s="459">
        <v>0.58743022329128036</v>
      </c>
      <c r="O40" s="459">
        <v>0.57429288942207612</v>
      </c>
      <c r="P40" s="459">
        <v>0.56323607283512833</v>
      </c>
      <c r="Q40" s="459">
        <v>0.5609238354484537</v>
      </c>
      <c r="R40" s="459">
        <v>0.5581032449479435</v>
      </c>
      <c r="S40" s="459">
        <v>0.55733852287238905</v>
      </c>
      <c r="T40" s="459">
        <v>0.55074891636477563</v>
      </c>
      <c r="U40" s="459">
        <v>0.5472196665101916</v>
      </c>
      <c r="V40" s="459">
        <v>0.53627977812972372</v>
      </c>
      <c r="W40" s="459">
        <v>0.5399872979156507</v>
      </c>
      <c r="X40" s="459">
        <v>0.54265489636380193</v>
      </c>
      <c r="Y40" s="459">
        <v>0.54137810823807941</v>
      </c>
      <c r="Z40" s="459">
        <v>0.53794814717080108</v>
      </c>
      <c r="AA40" s="459">
        <v>0.53873570614322885</v>
      </c>
      <c r="AB40" s="459">
        <v>0.53789289526617245</v>
      </c>
      <c r="AC40" s="459">
        <v>0.53827681613482403</v>
      </c>
      <c r="AD40" s="459">
        <v>0.52819708270747956</v>
      </c>
      <c r="AE40" s="459">
        <v>0.52806762606959046</v>
      </c>
      <c r="AF40" s="459">
        <v>0.53958606671500631</v>
      </c>
      <c r="AG40" s="459">
        <v>0.53844079152550917</v>
      </c>
      <c r="AH40" s="459">
        <v>0.53749015234790187</v>
      </c>
      <c r="AI40" s="459">
        <v>0.53753273339773866</v>
      </c>
      <c r="AJ40" s="459">
        <v>0.52746557748598832</v>
      </c>
      <c r="AK40" s="459">
        <v>0.52742313979662425</v>
      </c>
      <c r="AL40" s="459">
        <v>0.52742303910512989</v>
      </c>
      <c r="AM40" s="459">
        <v>0.52750475186872325</v>
      </c>
      <c r="AN40" s="459">
        <v>0.52776854187580902</v>
      </c>
      <c r="AO40" s="459">
        <v>0.52779777689979335</v>
      </c>
      <c r="AP40" s="459">
        <v>0.52780540335889625</v>
      </c>
      <c r="AQ40" s="459">
        <v>0.52754937012045977</v>
      </c>
      <c r="AR40" s="459">
        <v>0.5275577488900316</v>
      </c>
      <c r="AS40" s="459">
        <v>0.52720123497079174</v>
      </c>
      <c r="AT40" s="459">
        <v>0.52714214924633018</v>
      </c>
      <c r="AU40" s="459">
        <v>0.52670589095816056</v>
      </c>
      <c r="AV40" s="459">
        <v>0.52623198085380762</v>
      </c>
      <c r="AW40" s="459">
        <v>0.52612876551532806</v>
      </c>
      <c r="AX40" s="459">
        <v>0.52567870124139604</v>
      </c>
      <c r="AY40" s="459">
        <v>0.52556660484592777</v>
      </c>
      <c r="AZ40" s="459">
        <v>0.52509338166834341</v>
      </c>
      <c r="BA40" s="459">
        <v>0.52488570136818757</v>
      </c>
      <c r="BB40" s="459">
        <v>0.52435855922147734</v>
      </c>
      <c r="BC40" s="459">
        <v>0.52414946363686421</v>
      </c>
      <c r="BD40" s="459">
        <v>0.52355406600959442</v>
      </c>
      <c r="BE40" s="459">
        <v>0.52326318433915819</v>
      </c>
      <c r="BF40" s="459">
        <v>0.52259013738992721</v>
      </c>
      <c r="BG40" s="459">
        <v>0.52219683841172793</v>
      </c>
      <c r="BH40" s="459">
        <v>0.5216186782246397</v>
      </c>
      <c r="BI40" s="459">
        <v>0.52064309334101055</v>
      </c>
      <c r="BJ40" s="459">
        <v>0.51997570219410749</v>
      </c>
      <c r="BK40" s="459">
        <v>0.51932212673452072</v>
      </c>
    </row>
    <row r="41" spans="2:63" s="424" customFormat="1">
      <c r="B41" s="471" t="s">
        <v>110</v>
      </c>
      <c r="C41" s="459">
        <v>0.61659273059299657</v>
      </c>
      <c r="D41" s="459">
        <v>0.61309246785336535</v>
      </c>
      <c r="E41" s="459">
        <v>0.5981181181679337</v>
      </c>
      <c r="F41" s="459">
        <v>0.5910477102349061</v>
      </c>
      <c r="G41" s="459">
        <v>0.58897973393062997</v>
      </c>
      <c r="H41" s="459">
        <v>0.59213962965566036</v>
      </c>
      <c r="I41" s="459">
        <v>0.59401373702711657</v>
      </c>
      <c r="J41" s="459">
        <v>0.5992218949885505</v>
      </c>
      <c r="K41" s="459">
        <v>0.60072379006245891</v>
      </c>
      <c r="L41" s="459">
        <v>0.59882257160905428</v>
      </c>
      <c r="M41" s="459">
        <v>0.59140063266698417</v>
      </c>
      <c r="N41" s="459">
        <v>0.58914131227669908</v>
      </c>
      <c r="O41" s="459">
        <v>0.57640666699821563</v>
      </c>
      <c r="P41" s="459">
        <v>0.56579852209988191</v>
      </c>
      <c r="Q41" s="459">
        <v>0.56405779632858177</v>
      </c>
      <c r="R41" s="459">
        <v>0.56184577962648452</v>
      </c>
      <c r="S41" s="459">
        <v>0.56171858490931015</v>
      </c>
      <c r="T41" s="459">
        <v>0.55575874136799452</v>
      </c>
      <c r="U41" s="459">
        <v>0.5529248723710074</v>
      </c>
      <c r="V41" s="459">
        <v>0.5426387690850154</v>
      </c>
      <c r="W41" s="459">
        <v>0.54721075118785101</v>
      </c>
      <c r="X41" s="459">
        <v>0.55073562376838281</v>
      </c>
      <c r="Y41" s="459">
        <v>0.55014799823634797</v>
      </c>
      <c r="Z41" s="459">
        <v>0.54837250659964054</v>
      </c>
      <c r="AA41" s="459">
        <v>0.5497866989894884</v>
      </c>
      <c r="AB41" s="459">
        <v>0.54960036705097459</v>
      </c>
      <c r="AC41" s="459">
        <v>0.55114265767879844</v>
      </c>
      <c r="AD41" s="459">
        <v>0.5412476147053592</v>
      </c>
      <c r="AE41" s="459">
        <v>0.54096672094417331</v>
      </c>
      <c r="AF41" s="459">
        <v>0.55149205643665011</v>
      </c>
      <c r="AG41" s="459">
        <v>0.55076028330775328</v>
      </c>
      <c r="AH41" s="459">
        <v>0.55004417538299777</v>
      </c>
      <c r="AI41" s="459">
        <v>0.55011624401744841</v>
      </c>
      <c r="AJ41" s="459">
        <v>0.54001829567509785</v>
      </c>
      <c r="AK41" s="459">
        <v>0.54004939309800692</v>
      </c>
      <c r="AL41" s="459">
        <v>0.54015435815558654</v>
      </c>
      <c r="AM41" s="459">
        <v>0.54027609512726515</v>
      </c>
      <c r="AN41" s="459">
        <v>0.54067296370204132</v>
      </c>
      <c r="AO41" s="459">
        <v>0.54070643967616305</v>
      </c>
      <c r="AP41" s="459">
        <v>0.54084635008489945</v>
      </c>
      <c r="AQ41" s="459">
        <v>0.540553937387523</v>
      </c>
      <c r="AR41" s="459">
        <v>0.54062281082906971</v>
      </c>
      <c r="AS41" s="459">
        <v>0.54029680150980774</v>
      </c>
      <c r="AT41" s="459">
        <v>0.54036076800007016</v>
      </c>
      <c r="AU41" s="459">
        <v>0.53993140484984459</v>
      </c>
      <c r="AV41" s="459">
        <v>0.53958560101354858</v>
      </c>
      <c r="AW41" s="459">
        <v>0.53944247903018572</v>
      </c>
      <c r="AX41" s="459">
        <v>0.53910232892018906</v>
      </c>
      <c r="AY41" s="459">
        <v>0.5389396341497954</v>
      </c>
      <c r="AZ41" s="459">
        <v>0.53856511969619436</v>
      </c>
      <c r="BA41" s="459">
        <v>0.53845633816644101</v>
      </c>
      <c r="BB41" s="459">
        <v>0.53793139704602666</v>
      </c>
      <c r="BC41" s="459">
        <v>0.53773376163954367</v>
      </c>
      <c r="BD41" s="459">
        <v>0.5372121907237648</v>
      </c>
      <c r="BE41" s="459">
        <v>0.53692481196221764</v>
      </c>
      <c r="BF41" s="459">
        <v>0.53639447263108364</v>
      </c>
      <c r="BG41" s="459">
        <v>0.53599993898472575</v>
      </c>
      <c r="BH41" s="459">
        <v>0.53545537431810541</v>
      </c>
      <c r="BI41" s="459">
        <v>0.53457532182229683</v>
      </c>
      <c r="BJ41" s="459">
        <v>0.53393780130004587</v>
      </c>
      <c r="BK41" s="459">
        <v>0.53328157902943552</v>
      </c>
    </row>
    <row r="42" spans="2:63" s="424" customFormat="1" ht="15.75" thickBot="1">
      <c r="B42" s="472" t="s">
        <v>111</v>
      </c>
      <c r="C42" s="461">
        <v>0.61659273059299646</v>
      </c>
      <c r="D42" s="461">
        <v>0.61310255884677844</v>
      </c>
      <c r="E42" s="461">
        <v>0.59815772704670955</v>
      </c>
      <c r="F42" s="461">
        <v>0.59114097961952605</v>
      </c>
      <c r="G42" s="461">
        <v>0.58917088870239176</v>
      </c>
      <c r="H42" s="461">
        <v>0.59248240301975874</v>
      </c>
      <c r="I42" s="461">
        <v>0.59457053985271069</v>
      </c>
      <c r="J42" s="461">
        <v>0.60006652374994884</v>
      </c>
      <c r="K42" s="461">
        <v>0.60192243859510719</v>
      </c>
      <c r="L42" s="461">
        <v>0.60040716997325627</v>
      </c>
      <c r="M42" s="461">
        <v>0.59344398474658033</v>
      </c>
      <c r="N42" s="461">
        <v>0.59171189989471129</v>
      </c>
      <c r="O42" s="461">
        <v>0.57959370263969368</v>
      </c>
      <c r="P42" s="461">
        <v>0.56967449974589612</v>
      </c>
      <c r="Q42" s="461">
        <v>0.56881310810407126</v>
      </c>
      <c r="R42" s="461">
        <v>0.56754013934540049</v>
      </c>
      <c r="S42" s="461">
        <v>0.56840151148122875</v>
      </c>
      <c r="T42" s="461">
        <v>0.56342256303384197</v>
      </c>
      <c r="U42" s="461">
        <v>0.56167420801480439</v>
      </c>
      <c r="V42" s="461">
        <v>0.55241403561506708</v>
      </c>
      <c r="W42" s="461">
        <v>0.55834051467450596</v>
      </c>
      <c r="X42" s="461">
        <v>0.56333582972309681</v>
      </c>
      <c r="Y42" s="461">
        <v>0.56470203492158899</v>
      </c>
      <c r="Z42" s="461">
        <v>0.5650941101309549</v>
      </c>
      <c r="AA42" s="461">
        <v>0.56640731581063197</v>
      </c>
      <c r="AB42" s="461">
        <v>0.56780800593834357</v>
      </c>
      <c r="AC42" s="461">
        <v>0.57072724403361141</v>
      </c>
      <c r="AD42" s="461">
        <v>0.56083989412587065</v>
      </c>
      <c r="AE42" s="461">
        <v>0.56169593657703021</v>
      </c>
      <c r="AF42" s="461">
        <v>0.57128883803012498</v>
      </c>
      <c r="AG42" s="461">
        <v>0.57042446657695067</v>
      </c>
      <c r="AH42" s="461">
        <v>0.57007692507411523</v>
      </c>
      <c r="AI42" s="461">
        <v>0.57034793034499787</v>
      </c>
      <c r="AJ42" s="461">
        <v>0.5601307743862024</v>
      </c>
      <c r="AK42" s="461">
        <v>0.56030208573048113</v>
      </c>
      <c r="AL42" s="461">
        <v>0.56048143984798204</v>
      </c>
      <c r="AM42" s="461">
        <v>0.56071908848673324</v>
      </c>
      <c r="AN42" s="461">
        <v>0.56122072719825367</v>
      </c>
      <c r="AO42" s="461">
        <v>0.56144369151191642</v>
      </c>
      <c r="AP42" s="461">
        <v>0.56161313538766711</v>
      </c>
      <c r="AQ42" s="461">
        <v>0.56146494856668783</v>
      </c>
      <c r="AR42" s="461">
        <v>0.56157638575130486</v>
      </c>
      <c r="AS42" s="461">
        <v>0.56137851117550197</v>
      </c>
      <c r="AT42" s="461">
        <v>0.5614716719138354</v>
      </c>
      <c r="AU42" s="461">
        <v>0.56115253377068408</v>
      </c>
      <c r="AV42" s="461">
        <v>0.56087097329426139</v>
      </c>
      <c r="AW42" s="461">
        <v>0.56087469812721891</v>
      </c>
      <c r="AX42" s="461">
        <v>0.56059059426309088</v>
      </c>
      <c r="AY42" s="461">
        <v>0.56047359088406434</v>
      </c>
      <c r="AZ42" s="461">
        <v>0.56015654287419381</v>
      </c>
      <c r="BA42" s="461">
        <v>0.56009906291603284</v>
      </c>
      <c r="BB42" s="461">
        <v>0.55980050993546027</v>
      </c>
      <c r="BC42" s="461">
        <v>0.55955739818216599</v>
      </c>
      <c r="BD42" s="461">
        <v>0.55917548094957403</v>
      </c>
      <c r="BE42" s="461">
        <v>0.55893199335201538</v>
      </c>
      <c r="BF42" s="461">
        <v>0.55846102962835098</v>
      </c>
      <c r="BG42" s="461">
        <v>0.55820099177249027</v>
      </c>
      <c r="BH42" s="461">
        <v>0.55766444233605761</v>
      </c>
      <c r="BI42" s="461">
        <v>0.55680235647766352</v>
      </c>
      <c r="BJ42" s="461">
        <v>0.55626268770130127</v>
      </c>
      <c r="BK42" s="461">
        <v>0.55566528000884685</v>
      </c>
    </row>
    <row r="43" spans="2:63" ht="15.75" thickBot="1">
      <c r="B43" s="473"/>
      <c r="C43" s="474"/>
      <c r="D43" s="474"/>
      <c r="E43" s="474"/>
      <c r="F43" s="474"/>
      <c r="G43" s="474"/>
      <c r="H43" s="474"/>
      <c r="I43" s="474"/>
      <c r="J43" s="474"/>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474"/>
      <c r="AN43" s="474"/>
      <c r="AO43" s="474"/>
      <c r="AP43" s="474"/>
      <c r="AQ43" s="474"/>
      <c r="AR43" s="474"/>
      <c r="AS43" s="474"/>
      <c r="AT43" s="474"/>
      <c r="AU43" s="474"/>
      <c r="AV43" s="474"/>
      <c r="AW43" s="474"/>
      <c r="AX43" s="474"/>
      <c r="AY43" s="474"/>
      <c r="AZ43" s="474"/>
      <c r="BA43" s="474"/>
      <c r="BB43" s="474"/>
      <c r="BC43" s="474"/>
      <c r="BD43" s="474"/>
      <c r="BE43" s="474"/>
      <c r="BF43" s="474"/>
      <c r="BG43" s="474"/>
      <c r="BH43" s="474"/>
      <c r="BI43" s="474"/>
      <c r="BJ43" s="474"/>
      <c r="BK43" s="474"/>
    </row>
    <row r="44" spans="2:63" s="424" customFormat="1" ht="26.25" thickBot="1">
      <c r="B44" s="453" t="s">
        <v>328</v>
      </c>
      <c r="C44" s="454">
        <v>1940</v>
      </c>
      <c r="D44" s="455">
        <v>1941</v>
      </c>
      <c r="E44" s="455">
        <v>1942</v>
      </c>
      <c r="F44" s="455">
        <v>1943</v>
      </c>
      <c r="G44" s="455">
        <v>1944</v>
      </c>
      <c r="H44" s="455">
        <v>1945</v>
      </c>
      <c r="I44" s="455">
        <v>1946</v>
      </c>
      <c r="J44" s="455">
        <v>1947</v>
      </c>
      <c r="K44" s="455">
        <v>1948</v>
      </c>
      <c r="L44" s="455">
        <v>1949</v>
      </c>
      <c r="M44" s="455">
        <v>1950</v>
      </c>
      <c r="N44" s="455">
        <v>1951</v>
      </c>
      <c r="O44" s="455">
        <v>1952</v>
      </c>
      <c r="P44" s="455">
        <v>1953</v>
      </c>
      <c r="Q44" s="455">
        <v>1954</v>
      </c>
      <c r="R44" s="455">
        <v>1955</v>
      </c>
      <c r="S44" s="455">
        <v>1956</v>
      </c>
      <c r="T44" s="455">
        <v>1957</v>
      </c>
      <c r="U44" s="455">
        <v>1958</v>
      </c>
      <c r="V44" s="455">
        <v>1959</v>
      </c>
      <c r="W44" s="455">
        <v>1960</v>
      </c>
      <c r="X44" s="455">
        <v>1961</v>
      </c>
      <c r="Y44" s="455">
        <v>1962</v>
      </c>
      <c r="Z44" s="455">
        <v>1963</v>
      </c>
      <c r="AA44" s="455">
        <v>1964</v>
      </c>
      <c r="AB44" s="455">
        <v>1965</v>
      </c>
      <c r="AC44" s="455">
        <v>1966</v>
      </c>
      <c r="AD44" s="455">
        <v>1967</v>
      </c>
      <c r="AE44" s="455">
        <v>1968</v>
      </c>
      <c r="AF44" s="455">
        <v>1969</v>
      </c>
      <c r="AG44" s="455">
        <v>1970</v>
      </c>
      <c r="AH44" s="455">
        <v>1971</v>
      </c>
      <c r="AI44" s="455">
        <v>1972</v>
      </c>
      <c r="AJ44" s="455">
        <v>1973</v>
      </c>
      <c r="AK44" s="455">
        <v>1974</v>
      </c>
      <c r="AL44" s="455">
        <v>1975</v>
      </c>
      <c r="AM44" s="455">
        <v>1976</v>
      </c>
      <c r="AN44" s="455">
        <v>1977</v>
      </c>
      <c r="AO44" s="455">
        <v>1978</v>
      </c>
      <c r="AP44" s="455">
        <v>1979</v>
      </c>
      <c r="AQ44" s="455">
        <v>1980</v>
      </c>
      <c r="AR44" s="455">
        <v>1981</v>
      </c>
      <c r="AS44" s="455">
        <v>1982</v>
      </c>
      <c r="AT44" s="455">
        <v>1983</v>
      </c>
      <c r="AU44" s="455">
        <v>1984</v>
      </c>
      <c r="AV44" s="455">
        <v>1985</v>
      </c>
      <c r="AW44" s="455">
        <v>1986</v>
      </c>
      <c r="AX44" s="455">
        <v>1987</v>
      </c>
      <c r="AY44" s="455">
        <v>1988</v>
      </c>
      <c r="AZ44" s="455">
        <v>1989</v>
      </c>
      <c r="BA44" s="455">
        <v>1990</v>
      </c>
      <c r="BB44" s="455">
        <v>1991</v>
      </c>
      <c r="BC44" s="455">
        <v>1992</v>
      </c>
      <c r="BD44" s="455">
        <v>1993</v>
      </c>
      <c r="BE44" s="455">
        <v>1994</v>
      </c>
      <c r="BF44" s="455">
        <v>1995</v>
      </c>
      <c r="BG44" s="455">
        <v>1996</v>
      </c>
      <c r="BH44" s="455">
        <v>1997</v>
      </c>
      <c r="BI44" s="455">
        <v>1998</v>
      </c>
      <c r="BJ44" s="455">
        <v>1999</v>
      </c>
      <c r="BK44" s="456">
        <v>2000</v>
      </c>
    </row>
    <row r="45" spans="2:63" s="424" customFormat="1">
      <c r="B45" s="471" t="s">
        <v>108</v>
      </c>
      <c r="C45" s="458"/>
      <c r="D45" s="488"/>
      <c r="E45" s="488"/>
      <c r="F45" s="488"/>
      <c r="G45" s="488"/>
      <c r="H45" s="488"/>
      <c r="I45" s="488">
        <v>6.2842631299351638E-4</v>
      </c>
      <c r="J45" s="488">
        <v>1.2569396816868794E-3</v>
      </c>
      <c r="K45" s="488">
        <v>1.8784964441050198E-3</v>
      </c>
      <c r="L45" s="488">
        <v>2.4853747055723929E-3</v>
      </c>
      <c r="M45" s="488">
        <v>3.0881516814480025E-3</v>
      </c>
      <c r="N45" s="488">
        <v>3.8480868277554611E-3</v>
      </c>
      <c r="O45" s="488">
        <v>4.7422327150507156E-3</v>
      </c>
      <c r="P45" s="488">
        <v>5.6170665324803215E-3</v>
      </c>
      <c r="Q45" s="488">
        <v>6.2912926536663602E-3</v>
      </c>
      <c r="R45" s="488">
        <v>7.056297437517991E-3</v>
      </c>
      <c r="S45" s="488">
        <v>7.5404407690524622E-3</v>
      </c>
      <c r="T45" s="488">
        <v>8.0144225797795718E-3</v>
      </c>
      <c r="U45" s="488">
        <v>8.4606287513898579E-3</v>
      </c>
      <c r="V45" s="488">
        <v>8.8581115364445816E-3</v>
      </c>
      <c r="W45" s="488">
        <v>9.2362333110985149E-3</v>
      </c>
      <c r="X45" s="488">
        <v>9.8130019609277142E-3</v>
      </c>
      <c r="Y45" s="488">
        <v>1.0132290042219626E-2</v>
      </c>
      <c r="Z45" s="488">
        <v>1.0536427038574624E-2</v>
      </c>
      <c r="AA45" s="488">
        <v>1.1018529955401198E-2</v>
      </c>
      <c r="AB45" s="488">
        <v>1.1384018718102669E-2</v>
      </c>
      <c r="AC45" s="488">
        <v>1.1636031595796672E-2</v>
      </c>
      <c r="AD45" s="488">
        <v>1.2080995637799812E-2</v>
      </c>
      <c r="AE45" s="488">
        <v>1.231479471508035E-2</v>
      </c>
      <c r="AF45" s="488">
        <v>1.2643780535827116E-2</v>
      </c>
      <c r="AG45" s="488">
        <v>1.2962912742109011E-2</v>
      </c>
      <c r="AH45" s="488">
        <v>1.327409873326257E-2</v>
      </c>
      <c r="AI45" s="488">
        <v>1.3476611846990732E-2</v>
      </c>
      <c r="AJ45" s="488">
        <v>1.3780744390339082E-2</v>
      </c>
      <c r="AK45" s="488">
        <v>1.3977418450986254E-2</v>
      </c>
      <c r="AL45" s="488">
        <v>1.4167840758002676E-2</v>
      </c>
      <c r="AM45" s="488">
        <v>1.4357798646695659E-2</v>
      </c>
      <c r="AN45" s="488">
        <v>1.4547997766990565E-2</v>
      </c>
      <c r="AO45" s="488">
        <v>1.4724186082713668E-2</v>
      </c>
      <c r="AP45" s="488">
        <v>1.489291698783027E-2</v>
      </c>
      <c r="AQ45" s="488">
        <v>1.5045177749822688E-2</v>
      </c>
      <c r="AR45" s="488">
        <v>1.52088266099672E-2</v>
      </c>
      <c r="AS45" s="488">
        <v>1.5356021015401327E-2</v>
      </c>
      <c r="AT45" s="488">
        <v>1.5510764443954678E-2</v>
      </c>
      <c r="AU45" s="488">
        <v>1.5428363770336189E-2</v>
      </c>
      <c r="AV45" s="488">
        <v>1.5336748148854069E-2</v>
      </c>
      <c r="AW45" s="488">
        <v>1.5256984292143996E-2</v>
      </c>
      <c r="AX45" s="488">
        <v>1.5171056637252328E-2</v>
      </c>
      <c r="AY45" s="488">
        <v>1.5100676634012702E-2</v>
      </c>
      <c r="AZ45" s="488">
        <v>1.502467713798397E-2</v>
      </c>
      <c r="BA45" s="488">
        <v>1.495982422560386E-2</v>
      </c>
      <c r="BB45" s="488">
        <v>1.4891393535565112E-2</v>
      </c>
      <c r="BC45" s="488">
        <v>1.4838306482918551E-2</v>
      </c>
      <c r="BD45" s="488">
        <v>1.47767474210121E-2</v>
      </c>
      <c r="BE45" s="488">
        <v>1.4738446264073071E-2</v>
      </c>
      <c r="BF45" s="488">
        <v>1.4697936509267994E-2</v>
      </c>
      <c r="BG45" s="488">
        <v>1.4416464907553607E-2</v>
      </c>
      <c r="BH45" s="488">
        <v>1.4137100620066281E-2</v>
      </c>
      <c r="BI45" s="488">
        <v>1.3855838040173684E-2</v>
      </c>
      <c r="BJ45" s="488">
        <v>1.3591940856736331E-2</v>
      </c>
      <c r="BK45" s="488">
        <v>1.3334628262600104E-2</v>
      </c>
    </row>
    <row r="46" spans="2:63" s="424" customFormat="1">
      <c r="B46" s="471" t="s">
        <v>109</v>
      </c>
      <c r="C46" s="459"/>
      <c r="D46" s="494"/>
      <c r="E46" s="494"/>
      <c r="F46" s="494"/>
      <c r="G46" s="494"/>
      <c r="H46" s="494"/>
      <c r="I46" s="494">
        <v>6.2901885968426362E-4</v>
      </c>
      <c r="J46" s="494">
        <v>1.258714391137078E-3</v>
      </c>
      <c r="K46" s="494">
        <v>1.8822381228814377E-3</v>
      </c>
      <c r="L46" s="494">
        <v>2.4919214513826672E-3</v>
      </c>
      <c r="M46" s="494">
        <v>3.0987411294783941E-3</v>
      </c>
      <c r="N46" s="494">
        <v>3.8647027322661277E-3</v>
      </c>
      <c r="O46" s="494">
        <v>4.7680770529063138E-3</v>
      </c>
      <c r="P46" s="494">
        <v>5.6548411433436641E-3</v>
      </c>
      <c r="Q46" s="494">
        <v>6.3431702708798814E-3</v>
      </c>
      <c r="R46" s="494">
        <v>7.1260127386976319E-3</v>
      </c>
      <c r="S46" s="494">
        <v>7.6276458407900016E-3</v>
      </c>
      <c r="T46" s="494">
        <v>8.1215822235827049E-3</v>
      </c>
      <c r="U46" s="494">
        <v>8.5901477829894903E-3</v>
      </c>
      <c r="V46" s="494">
        <v>9.01220670853046E-3</v>
      </c>
      <c r="W46" s="494">
        <v>9.4174619040160185E-3</v>
      </c>
      <c r="X46" s="494">
        <v>1.003401077688751E-2</v>
      </c>
      <c r="Y46" s="494">
        <v>1.0386781564488948E-2</v>
      </c>
      <c r="Z46" s="494">
        <v>1.0833564636631493E-2</v>
      </c>
      <c r="AA46" s="494">
        <v>1.136847889561529E-2</v>
      </c>
      <c r="AB46" s="494">
        <v>1.1784130542316626E-2</v>
      </c>
      <c r="AC46" s="494">
        <v>1.2079894507571307E-2</v>
      </c>
      <c r="AD46" s="494">
        <v>1.2586592477872771E-2</v>
      </c>
      <c r="AE46" s="494">
        <v>1.2869100314312714E-2</v>
      </c>
      <c r="AF46" s="494">
        <v>1.3252250680368532E-2</v>
      </c>
      <c r="AG46" s="494">
        <v>1.3624938179392128E-2</v>
      </c>
      <c r="AH46" s="494">
        <v>1.3992292994113777E-2</v>
      </c>
      <c r="AI46" s="494">
        <v>1.4239038032252793E-2</v>
      </c>
      <c r="AJ46" s="494">
        <v>1.4593807635054797E-2</v>
      </c>
      <c r="AK46" s="494">
        <v>1.4835845947474658E-2</v>
      </c>
      <c r="AL46" s="494">
        <v>1.5071149335812094E-2</v>
      </c>
      <c r="AM46" s="494">
        <v>1.5303122794441874E-2</v>
      </c>
      <c r="AN46" s="494">
        <v>1.5535656212362641E-2</v>
      </c>
      <c r="AO46" s="494">
        <v>1.5754019616443363E-2</v>
      </c>
      <c r="AP46" s="494">
        <v>1.5963579406460159E-2</v>
      </c>
      <c r="AQ46" s="494">
        <v>1.615976398271015E-2</v>
      </c>
      <c r="AR46" s="494">
        <v>1.6359645686165526E-2</v>
      </c>
      <c r="AS46" s="494">
        <v>1.654732454672218E-2</v>
      </c>
      <c r="AT46" s="494">
        <v>1.6742511557645962E-2</v>
      </c>
      <c r="AU46" s="494">
        <v>1.6676365253590088E-2</v>
      </c>
      <c r="AV46" s="494">
        <v>1.659565840826548E-2</v>
      </c>
      <c r="AW46" s="494">
        <v>1.6527579666288681E-2</v>
      </c>
      <c r="AX46" s="494">
        <v>1.6452863217087957E-2</v>
      </c>
      <c r="AY46" s="494">
        <v>1.6395093188206169E-2</v>
      </c>
      <c r="AZ46" s="494">
        <v>1.6326067824777503E-2</v>
      </c>
      <c r="BA46" s="494">
        <v>1.6268400639349142E-2</v>
      </c>
      <c r="BB46" s="494">
        <v>1.6207514738133529E-2</v>
      </c>
      <c r="BC46" s="494">
        <v>1.6159917484435848E-2</v>
      </c>
      <c r="BD46" s="494">
        <v>1.6107449842628074E-2</v>
      </c>
      <c r="BE46" s="494">
        <v>1.607534538612972E-2</v>
      </c>
      <c r="BF46" s="494">
        <v>1.6044173897816431E-2</v>
      </c>
      <c r="BG46" s="494">
        <v>1.5744457126181138E-2</v>
      </c>
      <c r="BH46" s="494">
        <v>1.5448121956287038E-2</v>
      </c>
      <c r="BI46" s="494">
        <v>1.5147020605469559E-2</v>
      </c>
      <c r="BJ46" s="494">
        <v>1.4865810750061152E-2</v>
      </c>
      <c r="BK46" s="494">
        <v>1.4590261681742444E-2</v>
      </c>
    </row>
    <row r="47" spans="2:63" s="424" customFormat="1">
      <c r="B47" s="471" t="s">
        <v>110</v>
      </c>
      <c r="C47" s="459"/>
      <c r="D47" s="494"/>
      <c r="E47" s="494"/>
      <c r="F47" s="494"/>
      <c r="G47" s="494"/>
      <c r="H47" s="494"/>
      <c r="I47" s="494">
        <v>6.2943591677166826E-4</v>
      </c>
      <c r="J47" s="494">
        <v>1.2599543404802781E-3</v>
      </c>
      <c r="K47" s="494">
        <v>1.8848403626413517E-3</v>
      </c>
      <c r="L47" s="494">
        <v>2.4964624377520027E-3</v>
      </c>
      <c r="M47" s="494">
        <v>3.1060733620556164E-3</v>
      </c>
      <c r="N47" s="494">
        <v>3.8761974092749898E-3</v>
      </c>
      <c r="O47" s="494">
        <v>4.7859481728795951E-3</v>
      </c>
      <c r="P47" s="494">
        <v>5.6809614754332266E-3</v>
      </c>
      <c r="Q47" s="494">
        <v>6.3790535679465708E-3</v>
      </c>
      <c r="R47" s="494">
        <v>7.1742609257820847E-3</v>
      </c>
      <c r="S47" s="494">
        <v>7.6880461881859517E-3</v>
      </c>
      <c r="T47" s="494">
        <v>8.1958734160669077E-3</v>
      </c>
      <c r="U47" s="494">
        <v>8.6800348992034076E-3</v>
      </c>
      <c r="V47" s="494">
        <v>9.1192722517171379E-3</v>
      </c>
      <c r="W47" s="494">
        <v>9.5435329958778702E-3</v>
      </c>
      <c r="X47" s="494">
        <v>1.0187953878078405E-2</v>
      </c>
      <c r="Y47" s="494">
        <v>1.0564287738312833E-2</v>
      </c>
      <c r="Z47" s="494">
        <v>1.1041105018061222E-2</v>
      </c>
      <c r="AA47" s="494">
        <v>1.1614010263304751E-2</v>
      </c>
      <c r="AB47" s="494">
        <v>1.2065859630519517E-2</v>
      </c>
      <c r="AC47" s="494">
        <v>1.2391890149627102E-2</v>
      </c>
      <c r="AD47" s="494">
        <v>1.2943802877642354E-2</v>
      </c>
      <c r="AE47" s="494">
        <v>1.3258164146305035E-2</v>
      </c>
      <c r="AF47" s="494">
        <v>1.3678267789635733E-2</v>
      </c>
      <c r="AG47" s="494">
        <v>1.409086601898785E-2</v>
      </c>
      <c r="AH47" s="494">
        <v>1.4495867588146333E-2</v>
      </c>
      <c r="AI47" s="494">
        <v>1.4776463325709196E-2</v>
      </c>
      <c r="AJ47" s="494">
        <v>1.5169192308612202E-2</v>
      </c>
      <c r="AK47" s="494">
        <v>1.5442928252483936E-2</v>
      </c>
      <c r="AL47" s="494">
        <v>1.5712027663528094E-2</v>
      </c>
      <c r="AM47" s="494">
        <v>1.5977005377858663E-2</v>
      </c>
      <c r="AN47" s="494">
        <v>1.6236858189956658E-2</v>
      </c>
      <c r="AO47" s="494">
        <v>1.6489368094117121E-2</v>
      </c>
      <c r="AP47" s="494">
        <v>1.6732971647642557E-2</v>
      </c>
      <c r="AQ47" s="494">
        <v>1.6954208732404028E-2</v>
      </c>
      <c r="AR47" s="494">
        <v>1.7187075167555858E-2</v>
      </c>
      <c r="AS47" s="494">
        <v>1.740415338854245E-2</v>
      </c>
      <c r="AT47" s="494">
        <v>1.762838577982102E-2</v>
      </c>
      <c r="AU47" s="494">
        <v>1.757662366144163E-2</v>
      </c>
      <c r="AV47" s="494">
        <v>1.7506084366543471E-2</v>
      </c>
      <c r="AW47" s="494">
        <v>1.7446299713378931E-2</v>
      </c>
      <c r="AX47" s="494">
        <v>1.7382054529369584E-2</v>
      </c>
      <c r="AY47" s="494">
        <v>1.7330873900055357E-2</v>
      </c>
      <c r="AZ47" s="494">
        <v>1.7270389711289105E-2</v>
      </c>
      <c r="BA47" s="494">
        <v>1.7221190981008591E-2</v>
      </c>
      <c r="BB47" s="494">
        <v>1.7164783406498914E-2</v>
      </c>
      <c r="BC47" s="494">
        <v>1.712359004862327E-2</v>
      </c>
      <c r="BD47" s="494">
        <v>1.7078418531181361E-2</v>
      </c>
      <c r="BE47" s="494">
        <v>1.7048359691312312E-2</v>
      </c>
      <c r="BF47" s="494">
        <v>1.7022448133892584E-2</v>
      </c>
      <c r="BG47" s="494">
        <v>1.6712823413241623E-2</v>
      </c>
      <c r="BH47" s="494">
        <v>1.6403430503343582E-2</v>
      </c>
      <c r="BI47" s="494">
        <v>1.6091959010054446E-2</v>
      </c>
      <c r="BJ47" s="494">
        <v>1.5798028639066063E-2</v>
      </c>
      <c r="BK47" s="494">
        <v>1.5510510176217979E-2</v>
      </c>
    </row>
    <row r="48" spans="2:63" s="424" customFormat="1" ht="15.75" thickBot="1">
      <c r="B48" s="472" t="s">
        <v>111</v>
      </c>
      <c r="C48" s="461"/>
      <c r="D48" s="492"/>
      <c r="E48" s="492"/>
      <c r="F48" s="492"/>
      <c r="G48" s="492"/>
      <c r="H48" s="492"/>
      <c r="I48" s="492">
        <v>6.3004217382424865E-4</v>
      </c>
      <c r="J48" s="492">
        <v>1.261776447259916E-3</v>
      </c>
      <c r="K48" s="492">
        <v>1.8886942813479874E-3</v>
      </c>
      <c r="L48" s="492">
        <v>2.5032251901745597E-3</v>
      </c>
      <c r="M48" s="492">
        <v>3.1170465603378252E-3</v>
      </c>
      <c r="N48" s="492">
        <v>3.893465987732242E-3</v>
      </c>
      <c r="O48" s="492">
        <v>4.8128932483458078E-3</v>
      </c>
      <c r="P48" s="492">
        <v>5.720471261901343E-3</v>
      </c>
      <c r="Q48" s="492">
        <v>6.4335010456309802E-3</v>
      </c>
      <c r="R48" s="492">
        <v>7.2476717440224311E-3</v>
      </c>
      <c r="S48" s="492">
        <v>7.7802026652320231E-3</v>
      </c>
      <c r="T48" s="492">
        <v>8.3095209886221207E-3</v>
      </c>
      <c r="U48" s="492">
        <v>8.8178831327281378E-3</v>
      </c>
      <c r="V48" s="492">
        <v>9.2838572036683595E-3</v>
      </c>
      <c r="W48" s="492">
        <v>9.737781007466308E-3</v>
      </c>
      <c r="X48" s="492">
        <v>1.0425683333290518E-2</v>
      </c>
      <c r="Y48" s="492">
        <v>1.0839014753936199E-2</v>
      </c>
      <c r="Z48" s="492">
        <v>1.1363013110248983E-2</v>
      </c>
      <c r="AA48" s="492">
        <v>1.1995715040942555E-2</v>
      </c>
      <c r="AB48" s="492">
        <v>1.2501329157031615E-2</v>
      </c>
      <c r="AC48" s="492">
        <v>1.288040527735059E-2</v>
      </c>
      <c r="AD48" s="492">
        <v>1.3500835300445633E-2</v>
      </c>
      <c r="AE48" s="492">
        <v>1.3868678021670001E-2</v>
      </c>
      <c r="AF48" s="492">
        <v>1.4352113889220525E-2</v>
      </c>
      <c r="AG48" s="492">
        <v>1.482672932994172E-2</v>
      </c>
      <c r="AH48" s="492">
        <v>1.5296989401772361E-2</v>
      </c>
      <c r="AI48" s="492">
        <v>1.5629865775686039E-2</v>
      </c>
      <c r="AJ48" s="492">
        <v>1.6086314058201361E-2</v>
      </c>
      <c r="AK48" s="492">
        <v>1.6411800992093883E-2</v>
      </c>
      <c r="AL48" s="492">
        <v>1.6734667033583728E-2</v>
      </c>
      <c r="AM48" s="492">
        <v>1.7052224574451786E-2</v>
      </c>
      <c r="AN48" s="492">
        <v>1.7368850371341067E-2</v>
      </c>
      <c r="AO48" s="492">
        <v>1.767022706531806E-2</v>
      </c>
      <c r="AP48" s="492">
        <v>1.7964353619008444E-2</v>
      </c>
      <c r="AQ48" s="492">
        <v>1.8237335115595828E-2</v>
      </c>
      <c r="AR48" s="492">
        <v>1.8522150661045414E-2</v>
      </c>
      <c r="AS48" s="492">
        <v>1.8788152360923918E-2</v>
      </c>
      <c r="AT48" s="492">
        <v>1.9059120998126601E-2</v>
      </c>
      <c r="AU48" s="492">
        <v>1.9033393890786891E-2</v>
      </c>
      <c r="AV48" s="492">
        <v>1.8981522265274699E-2</v>
      </c>
      <c r="AW48" s="492">
        <v>1.8942694510788626E-2</v>
      </c>
      <c r="AX48" s="492">
        <v>1.8890152078061394E-2</v>
      </c>
      <c r="AY48" s="492">
        <v>1.8856426861127387E-2</v>
      </c>
      <c r="AZ48" s="492">
        <v>1.8813423647971773E-2</v>
      </c>
      <c r="BA48" s="492">
        <v>1.8773897019412119E-2</v>
      </c>
      <c r="BB48" s="492">
        <v>1.8733163529954459E-2</v>
      </c>
      <c r="BC48" s="492">
        <v>1.8704321604656658E-2</v>
      </c>
      <c r="BD48" s="492">
        <v>1.8667056054018534E-2</v>
      </c>
      <c r="BE48" s="492">
        <v>1.8649160618815726E-2</v>
      </c>
      <c r="BF48" s="492">
        <v>1.8638548834049688E-2</v>
      </c>
      <c r="BG48" s="492">
        <v>1.830704126574698E-2</v>
      </c>
      <c r="BH48" s="492">
        <v>1.7977612677533252E-2</v>
      </c>
      <c r="BI48" s="492">
        <v>1.7649680571456796E-2</v>
      </c>
      <c r="BJ48" s="492">
        <v>1.7333286900016943E-2</v>
      </c>
      <c r="BK48" s="492">
        <v>1.7026624176875792E-2</v>
      </c>
    </row>
    <row r="49" spans="2:63">
      <c r="BB49" s="476"/>
      <c r="BC49" s="476"/>
      <c r="BD49" s="476"/>
      <c r="BE49" s="476"/>
      <c r="BF49" s="476"/>
      <c r="BG49" s="476"/>
      <c r="BH49" s="476"/>
      <c r="BI49" s="476"/>
      <c r="BJ49" s="476"/>
      <c r="BK49" s="476"/>
    </row>
    <row r="50" spans="2:63">
      <c r="BB50" s="476"/>
      <c r="BC50" s="476"/>
      <c r="BD50" s="476"/>
      <c r="BE50" s="476"/>
      <c r="BF50" s="476"/>
      <c r="BG50" s="476"/>
      <c r="BH50" s="476"/>
      <c r="BI50" s="476"/>
      <c r="BJ50" s="476"/>
      <c r="BK50" s="476"/>
    </row>
    <row r="51" spans="2:63" ht="15.75" thickBot="1">
      <c r="BB51" s="476"/>
      <c r="BC51" s="476"/>
      <c r="BD51" s="476"/>
      <c r="BE51" s="476"/>
      <c r="BF51" s="476"/>
      <c r="BG51" s="476"/>
      <c r="BH51" s="476"/>
      <c r="BI51" s="476"/>
      <c r="BJ51" s="476"/>
      <c r="BK51" s="476"/>
    </row>
    <row r="52" spans="2:63" s="424" customFormat="1" ht="26.25" thickBot="1">
      <c r="B52" s="453" t="s">
        <v>329</v>
      </c>
      <c r="C52" s="454">
        <v>1940</v>
      </c>
      <c r="D52" s="455">
        <v>1941</v>
      </c>
      <c r="E52" s="455">
        <v>1942</v>
      </c>
      <c r="F52" s="455">
        <v>1943</v>
      </c>
      <c r="G52" s="455">
        <v>1944</v>
      </c>
      <c r="H52" s="455">
        <v>1945</v>
      </c>
      <c r="I52" s="455">
        <v>1946</v>
      </c>
      <c r="J52" s="455">
        <v>1947</v>
      </c>
      <c r="K52" s="455">
        <v>1948</v>
      </c>
      <c r="L52" s="455">
        <v>1949</v>
      </c>
      <c r="M52" s="455">
        <v>1950</v>
      </c>
      <c r="N52" s="455">
        <v>1951</v>
      </c>
      <c r="O52" s="455">
        <v>1952</v>
      </c>
      <c r="P52" s="455">
        <v>1953</v>
      </c>
      <c r="Q52" s="455">
        <v>1954</v>
      </c>
      <c r="R52" s="455">
        <v>1955</v>
      </c>
      <c r="S52" s="455">
        <v>1956</v>
      </c>
      <c r="T52" s="455">
        <v>1957</v>
      </c>
      <c r="U52" s="455">
        <v>1958</v>
      </c>
      <c r="V52" s="455">
        <v>1959</v>
      </c>
      <c r="W52" s="455">
        <v>1960</v>
      </c>
      <c r="X52" s="455">
        <v>1961</v>
      </c>
      <c r="Y52" s="455">
        <v>1962</v>
      </c>
      <c r="Z52" s="455">
        <v>1963</v>
      </c>
      <c r="AA52" s="455">
        <v>1964</v>
      </c>
      <c r="AB52" s="455">
        <v>1965</v>
      </c>
      <c r="AC52" s="455">
        <v>1966</v>
      </c>
      <c r="AD52" s="455">
        <v>1967</v>
      </c>
      <c r="AE52" s="455">
        <v>1968</v>
      </c>
      <c r="AF52" s="455">
        <v>1969</v>
      </c>
      <c r="AG52" s="455">
        <v>1970</v>
      </c>
      <c r="AH52" s="455">
        <v>1971</v>
      </c>
      <c r="AI52" s="455">
        <v>1972</v>
      </c>
      <c r="AJ52" s="455">
        <v>1973</v>
      </c>
      <c r="AK52" s="455">
        <v>1974</v>
      </c>
      <c r="AL52" s="455">
        <v>1975</v>
      </c>
      <c r="AM52" s="455">
        <v>1976</v>
      </c>
      <c r="AN52" s="455">
        <v>1977</v>
      </c>
      <c r="AO52" s="455">
        <v>1978</v>
      </c>
      <c r="AP52" s="455">
        <v>1979</v>
      </c>
      <c r="AQ52" s="455">
        <v>1980</v>
      </c>
      <c r="AR52" s="455">
        <v>1981</v>
      </c>
      <c r="AS52" s="455">
        <v>1982</v>
      </c>
      <c r="AT52" s="455">
        <v>1983</v>
      </c>
      <c r="AU52" s="455">
        <v>1984</v>
      </c>
      <c r="AV52" s="455">
        <v>1985</v>
      </c>
      <c r="AW52" s="455">
        <v>1986</v>
      </c>
      <c r="AX52" s="455">
        <v>1987</v>
      </c>
      <c r="AY52" s="455">
        <v>1988</v>
      </c>
      <c r="AZ52" s="455">
        <v>1989</v>
      </c>
      <c r="BA52" s="455">
        <v>1990</v>
      </c>
      <c r="BB52" s="455">
        <v>1991</v>
      </c>
      <c r="BC52" s="455">
        <v>1992</v>
      </c>
      <c r="BD52" s="455">
        <v>1993</v>
      </c>
      <c r="BE52" s="455">
        <v>1994</v>
      </c>
      <c r="BF52" s="455">
        <v>1995</v>
      </c>
      <c r="BG52" s="455">
        <v>1996</v>
      </c>
      <c r="BH52" s="455">
        <v>1997</v>
      </c>
      <c r="BI52" s="455">
        <v>1998</v>
      </c>
      <c r="BJ52" s="455">
        <v>1999</v>
      </c>
      <c r="BK52" s="456">
        <v>2000</v>
      </c>
    </row>
    <row r="53" spans="2:63" s="424" customFormat="1">
      <c r="B53" s="471" t="s">
        <v>108</v>
      </c>
      <c r="C53" s="458">
        <v>0.6165927305929958</v>
      </c>
      <c r="D53" s="458">
        <v>0.61307483280185837</v>
      </c>
      <c r="E53" s="458">
        <v>0.59804922881934341</v>
      </c>
      <c r="F53" s="458">
        <v>0.59088709187959731</v>
      </c>
      <c r="G53" s="458">
        <v>0.58865395721840985</v>
      </c>
      <c r="H53" s="458">
        <v>0.59156352247007471</v>
      </c>
      <c r="I53" s="458">
        <v>0.59308648969199107</v>
      </c>
      <c r="J53" s="458">
        <v>0.59782446452445293</v>
      </c>
      <c r="K53" s="458">
        <v>0.59875070001473096</v>
      </c>
      <c r="L53" s="458">
        <v>0.59622457582617361</v>
      </c>
      <c r="M53" s="458">
        <v>0.58806338290646576</v>
      </c>
      <c r="N53" s="458">
        <v>0.58495679222670505</v>
      </c>
      <c r="O53" s="458">
        <v>0.57123604788605764</v>
      </c>
      <c r="P53" s="458">
        <v>0.55953031888448634</v>
      </c>
      <c r="Q53" s="458">
        <v>0.55639296910695191</v>
      </c>
      <c r="R53" s="458">
        <v>0.55269554057486703</v>
      </c>
      <c r="S53" s="458">
        <v>0.55101465818266659</v>
      </c>
      <c r="T53" s="458">
        <v>0.54352260803792074</v>
      </c>
      <c r="U53" s="458">
        <v>0.53899899185409617</v>
      </c>
      <c r="V53" s="458">
        <v>0.52712753571463167</v>
      </c>
      <c r="W53" s="458">
        <v>0.52960350371515097</v>
      </c>
      <c r="X53" s="458">
        <v>0.53105601050866613</v>
      </c>
      <c r="Y53" s="458">
        <v>0.52788237078276368</v>
      </c>
      <c r="Z53" s="458">
        <v>0.52353367833158637</v>
      </c>
      <c r="AA53" s="458">
        <v>0.52131188113023419</v>
      </c>
      <c r="AB53" s="458">
        <v>0.51359307468652582</v>
      </c>
      <c r="AC53" s="458">
        <v>0.50629866210305874</v>
      </c>
      <c r="AD53" s="458">
        <v>0.48782353393576472</v>
      </c>
      <c r="AE53" s="458">
        <v>0.47941370094448327</v>
      </c>
      <c r="AF53" s="458">
        <v>0.48216296588658158</v>
      </c>
      <c r="AG53" s="458">
        <v>0.47099876895754361</v>
      </c>
      <c r="AH53" s="458">
        <v>0.4620830396760961</v>
      </c>
      <c r="AI53" s="458">
        <v>0.45324443418988286</v>
      </c>
      <c r="AJ53" s="458">
        <v>0.43791345682249588</v>
      </c>
      <c r="AK53" s="458">
        <v>0.43336467851966098</v>
      </c>
      <c r="AL53" s="458">
        <v>0.42996348759788738</v>
      </c>
      <c r="AM53" s="458">
        <v>0.42760823139326332</v>
      </c>
      <c r="AN53" s="458">
        <v>0.42755946441968185</v>
      </c>
      <c r="AO53" s="458">
        <v>0.42734086596448634</v>
      </c>
      <c r="AP53" s="458">
        <v>0.42707328696061919</v>
      </c>
      <c r="AQ53" s="458">
        <v>0.42657906820039199</v>
      </c>
      <c r="AR53" s="458">
        <v>0.42631206221243961</v>
      </c>
      <c r="AS53" s="458">
        <v>0.42575483583345036</v>
      </c>
      <c r="AT53" s="458">
        <v>0.42552937693315218</v>
      </c>
      <c r="AU53" s="458">
        <v>0.42485669753555644</v>
      </c>
      <c r="AV53" s="458">
        <v>0.42427457252464745</v>
      </c>
      <c r="AW53" s="458">
        <v>0.42393728006983156</v>
      </c>
      <c r="AX53" s="458">
        <v>0.42331970205655767</v>
      </c>
      <c r="AY53" s="458">
        <v>0.42299101141143136</v>
      </c>
      <c r="AZ53" s="458">
        <v>0.42236544942667348</v>
      </c>
      <c r="BA53" s="458">
        <v>0.42196677684739359</v>
      </c>
      <c r="BB53" s="458">
        <v>0.42130872140143294</v>
      </c>
      <c r="BC53" s="458">
        <v>0.42092334840711981</v>
      </c>
      <c r="BD53" s="458">
        <v>0.42021628656170268</v>
      </c>
      <c r="BE53" s="458">
        <v>0.41976891824686707</v>
      </c>
      <c r="BF53" s="458">
        <v>0.41900125306742303</v>
      </c>
      <c r="BG53" s="458">
        <v>0.41846940971664287</v>
      </c>
      <c r="BH53" s="458">
        <v>0.41782156312292246</v>
      </c>
      <c r="BI53" s="458">
        <v>0.41683561464118907</v>
      </c>
      <c r="BJ53" s="458">
        <v>0.41610933018429108</v>
      </c>
      <c r="BK53" s="458">
        <v>0.41536331787176667</v>
      </c>
    </row>
    <row r="54" spans="2:63" s="424" customFormat="1">
      <c r="B54" s="471" t="s">
        <v>109</v>
      </c>
      <c r="C54" s="459">
        <v>0.6165927305929958</v>
      </c>
      <c r="D54" s="459">
        <v>0.61308490620843681</v>
      </c>
      <c r="E54" s="459">
        <v>0.59808870330719688</v>
      </c>
      <c r="F54" s="459">
        <v>0.59097986608508102</v>
      </c>
      <c r="G54" s="459">
        <v>0.58884313335898619</v>
      </c>
      <c r="H54" s="459">
        <v>0.59190003415675663</v>
      </c>
      <c r="I54" s="459">
        <v>0.59363070055155986</v>
      </c>
      <c r="J54" s="459">
        <v>0.59864712248364249</v>
      </c>
      <c r="K54" s="459">
        <v>0.59991443960458657</v>
      </c>
      <c r="L54" s="459">
        <v>0.59775856111109915</v>
      </c>
      <c r="M54" s="459">
        <v>0.59003527570364023</v>
      </c>
      <c r="N54" s="459">
        <v>0.58743022329127981</v>
      </c>
      <c r="O54" s="459">
        <v>0.57429288942207524</v>
      </c>
      <c r="P54" s="459">
        <v>0.56323607283513</v>
      </c>
      <c r="Q54" s="459">
        <v>0.56092383544845181</v>
      </c>
      <c r="R54" s="459">
        <v>0.5581032449479435</v>
      </c>
      <c r="S54" s="459">
        <v>0.55733852287239138</v>
      </c>
      <c r="T54" s="459">
        <v>0.55074891636477752</v>
      </c>
      <c r="U54" s="459">
        <v>0.54721966651019083</v>
      </c>
      <c r="V54" s="459">
        <v>0.53627977812972427</v>
      </c>
      <c r="W54" s="459">
        <v>0.53998729791565181</v>
      </c>
      <c r="X54" s="459">
        <v>0.54265489636380315</v>
      </c>
      <c r="Y54" s="459">
        <v>0.54137810823807897</v>
      </c>
      <c r="Z54" s="459">
        <v>0.53794814717080008</v>
      </c>
      <c r="AA54" s="459">
        <v>0.536550058675198</v>
      </c>
      <c r="AB54" s="459">
        <v>0.53017055424864545</v>
      </c>
      <c r="AC54" s="459">
        <v>0.52392181242696212</v>
      </c>
      <c r="AD54" s="459">
        <v>0.50646612862771101</v>
      </c>
      <c r="AE54" s="459">
        <v>0.4987881444662372</v>
      </c>
      <c r="AF54" s="459">
        <v>0.50036478645121418</v>
      </c>
      <c r="AG54" s="459">
        <v>0.49136381548917674</v>
      </c>
      <c r="AH54" s="459">
        <v>0.48362341493431282</v>
      </c>
      <c r="AI54" s="459">
        <v>0.47579730334062592</v>
      </c>
      <c r="AJ54" s="459">
        <v>0.46117423122428919</v>
      </c>
      <c r="AK54" s="459">
        <v>0.45663765538705114</v>
      </c>
      <c r="AL54" s="459">
        <v>0.45429430410987975</v>
      </c>
      <c r="AM54" s="459">
        <v>0.45306091700735723</v>
      </c>
      <c r="AN54" s="459">
        <v>0.45314129678031961</v>
      </c>
      <c r="AO54" s="459">
        <v>0.45295203302718617</v>
      </c>
      <c r="AP54" s="459">
        <v>0.45284715308941265</v>
      </c>
      <c r="AQ54" s="459">
        <v>0.45236126075690408</v>
      </c>
      <c r="AR54" s="459">
        <v>0.45220468556789434</v>
      </c>
      <c r="AS54" s="459">
        <v>0.45166212903323755</v>
      </c>
      <c r="AT54" s="459">
        <v>0.45147424660875246</v>
      </c>
      <c r="AU54" s="459">
        <v>0.45090476553905795</v>
      </c>
      <c r="AV54" s="459">
        <v>0.45039974637002517</v>
      </c>
      <c r="AW54" s="459">
        <v>0.45007355594662779</v>
      </c>
      <c r="AX54" s="459">
        <v>0.44954595618971177</v>
      </c>
      <c r="AY54" s="459">
        <v>0.44925293825517087</v>
      </c>
      <c r="AZ54" s="459">
        <v>0.4486657059526496</v>
      </c>
      <c r="BA54" s="459">
        <v>0.44839508506872905</v>
      </c>
      <c r="BB54" s="459">
        <v>0.44779855196038765</v>
      </c>
      <c r="BC54" s="459">
        <v>0.44742304119164689</v>
      </c>
      <c r="BD54" s="459">
        <v>0.44680390263294234</v>
      </c>
      <c r="BE54" s="459">
        <v>0.44639457719353814</v>
      </c>
      <c r="BF54" s="459">
        <v>0.44567179690581099</v>
      </c>
      <c r="BG54" s="459">
        <v>0.44520903514078197</v>
      </c>
      <c r="BH54" s="459">
        <v>0.44454334341492652</v>
      </c>
      <c r="BI54" s="459">
        <v>0.44361829585930196</v>
      </c>
      <c r="BJ54" s="459">
        <v>0.44290949207201086</v>
      </c>
      <c r="BK54" s="459">
        <v>0.44223235959694795</v>
      </c>
    </row>
    <row r="55" spans="2:63" s="424" customFormat="1">
      <c r="B55" s="471" t="s">
        <v>110</v>
      </c>
      <c r="C55" s="459">
        <v>0.6165927305929958</v>
      </c>
      <c r="D55" s="459">
        <v>0.61309246785336569</v>
      </c>
      <c r="E55" s="459">
        <v>0.5981181181679327</v>
      </c>
      <c r="F55" s="459">
        <v>0.59104771023490732</v>
      </c>
      <c r="G55" s="459">
        <v>0.58897973393062963</v>
      </c>
      <c r="H55" s="459">
        <v>0.59213962965566147</v>
      </c>
      <c r="I55" s="459">
        <v>0.59401373702711679</v>
      </c>
      <c r="J55" s="459">
        <v>0.59922189498854983</v>
      </c>
      <c r="K55" s="459">
        <v>0.60072379006245891</v>
      </c>
      <c r="L55" s="459">
        <v>0.59882257160905539</v>
      </c>
      <c r="M55" s="459">
        <v>0.59140063266698428</v>
      </c>
      <c r="N55" s="459">
        <v>0.58914131227669841</v>
      </c>
      <c r="O55" s="459">
        <v>0.5764066669982153</v>
      </c>
      <c r="P55" s="459">
        <v>0.56579852209987824</v>
      </c>
      <c r="Q55" s="459">
        <v>0.56405779632858144</v>
      </c>
      <c r="R55" s="459">
        <v>0.56184577962648352</v>
      </c>
      <c r="S55" s="459">
        <v>0.56171858490930959</v>
      </c>
      <c r="T55" s="459">
        <v>0.55575874136799441</v>
      </c>
      <c r="U55" s="459">
        <v>0.55292487237100729</v>
      </c>
      <c r="V55" s="459">
        <v>0.54263876908501596</v>
      </c>
      <c r="W55" s="459">
        <v>0.54721075118785212</v>
      </c>
      <c r="X55" s="459">
        <v>0.55073562376838314</v>
      </c>
      <c r="Y55" s="459">
        <v>0.55014799823634708</v>
      </c>
      <c r="Z55" s="459">
        <v>0.54837250659963932</v>
      </c>
      <c r="AA55" s="459">
        <v>0.54872259734269291</v>
      </c>
      <c r="AB55" s="459">
        <v>0.54284560354999944</v>
      </c>
      <c r="AC55" s="459">
        <v>0.53652988368382748</v>
      </c>
      <c r="AD55" s="459">
        <v>0.51901089241741516</v>
      </c>
      <c r="AE55" s="459">
        <v>0.51223321491029117</v>
      </c>
      <c r="AF55" s="459">
        <v>0.51382215882829285</v>
      </c>
      <c r="AG55" s="459">
        <v>0.50515288241038592</v>
      </c>
      <c r="AH55" s="459">
        <v>0.4974577860201464</v>
      </c>
      <c r="AI55" s="459">
        <v>0.49181502661722531</v>
      </c>
      <c r="AJ55" s="459">
        <v>0.47706590048046721</v>
      </c>
      <c r="AK55" s="459">
        <v>0.4736199103278475</v>
      </c>
      <c r="AL55" s="459">
        <v>0.47134351151810139</v>
      </c>
      <c r="AM55" s="459">
        <v>0.47014605915076962</v>
      </c>
      <c r="AN55" s="459">
        <v>0.47021497910656496</v>
      </c>
      <c r="AO55" s="459">
        <v>0.47016228892429723</v>
      </c>
      <c r="AP55" s="459">
        <v>0.47003324118784506</v>
      </c>
      <c r="AQ55" s="459">
        <v>0.46971836243551718</v>
      </c>
      <c r="AR55" s="459">
        <v>0.46955349482119824</v>
      </c>
      <c r="AS55" s="459">
        <v>0.46913971834724449</v>
      </c>
      <c r="AT55" s="459">
        <v>0.46899798659910219</v>
      </c>
      <c r="AU55" s="459">
        <v>0.46843173326452892</v>
      </c>
      <c r="AV55" s="459">
        <v>0.46796360916650825</v>
      </c>
      <c r="AW55" s="459">
        <v>0.46767411877837373</v>
      </c>
      <c r="AX55" s="459">
        <v>0.46723823156121413</v>
      </c>
      <c r="AY55" s="459">
        <v>0.46695843589769009</v>
      </c>
      <c r="AZ55" s="459">
        <v>0.46643535149329757</v>
      </c>
      <c r="BA55" s="459">
        <v>0.46615673570186861</v>
      </c>
      <c r="BB55" s="459">
        <v>0.46560225836710517</v>
      </c>
      <c r="BC55" s="459">
        <v>0.46527298657095406</v>
      </c>
      <c r="BD55" s="459">
        <v>0.46467625596476109</v>
      </c>
      <c r="BE55" s="459">
        <v>0.46429442429023005</v>
      </c>
      <c r="BF55" s="459">
        <v>0.46364764712872458</v>
      </c>
      <c r="BG55" s="459">
        <v>0.46319716890908258</v>
      </c>
      <c r="BH55" s="459">
        <v>0.46256484846056728</v>
      </c>
      <c r="BI55" s="459">
        <v>0.46165527135895429</v>
      </c>
      <c r="BJ55" s="459">
        <v>0.46103913288488246</v>
      </c>
      <c r="BK55" s="459">
        <v>0.46034498101375138</v>
      </c>
    </row>
    <row r="56" spans="2:63" s="424" customFormat="1" ht="15.75" thickBot="1">
      <c r="B56" s="472" t="s">
        <v>111</v>
      </c>
      <c r="C56" s="461">
        <v>0.6165927305929968</v>
      </c>
      <c r="D56" s="461">
        <v>0.61310255884677878</v>
      </c>
      <c r="E56" s="461">
        <v>0.59815772704670944</v>
      </c>
      <c r="F56" s="461">
        <v>0.59114097961952561</v>
      </c>
      <c r="G56" s="461">
        <v>0.58917088870239165</v>
      </c>
      <c r="H56" s="461">
        <v>0.59248240301975874</v>
      </c>
      <c r="I56" s="461">
        <v>0.59457053985271024</v>
      </c>
      <c r="J56" s="461">
        <v>0.60006652374994907</v>
      </c>
      <c r="K56" s="461">
        <v>0.60192243859510719</v>
      </c>
      <c r="L56" s="461">
        <v>0.60040716997325627</v>
      </c>
      <c r="M56" s="461">
        <v>0.59344398474658033</v>
      </c>
      <c r="N56" s="461">
        <v>0.59171189989471107</v>
      </c>
      <c r="O56" s="461">
        <v>0.57959370263969301</v>
      </c>
      <c r="P56" s="461">
        <v>0.56967449974589612</v>
      </c>
      <c r="Q56" s="461">
        <v>0.56881310810407104</v>
      </c>
      <c r="R56" s="461">
        <v>0.5675401393454006</v>
      </c>
      <c r="S56" s="461">
        <v>0.56840151148122842</v>
      </c>
      <c r="T56" s="461">
        <v>0.56342256303384153</v>
      </c>
      <c r="U56" s="461">
        <v>0.56167420801480461</v>
      </c>
      <c r="V56" s="461">
        <v>0.55241403561506708</v>
      </c>
      <c r="W56" s="461">
        <v>0.55834051467450629</v>
      </c>
      <c r="X56" s="461">
        <v>0.56333582972309637</v>
      </c>
      <c r="Y56" s="461">
        <v>0.56470203492158899</v>
      </c>
      <c r="Z56" s="461">
        <v>0.5650941101309549</v>
      </c>
      <c r="AA56" s="461">
        <v>0.56530827455160548</v>
      </c>
      <c r="AB56" s="461">
        <v>0.56080769068673164</v>
      </c>
      <c r="AC56" s="461">
        <v>0.55565675407102144</v>
      </c>
      <c r="AD56" s="461">
        <v>0.53915890062593708</v>
      </c>
      <c r="AE56" s="461">
        <v>0.53325011974044267</v>
      </c>
      <c r="AF56" s="461">
        <v>0.5348346403658778</v>
      </c>
      <c r="AG56" s="461">
        <v>0.52714656747570243</v>
      </c>
      <c r="AH56" s="461">
        <v>0.52078747923536173</v>
      </c>
      <c r="AI56" s="461">
        <v>0.51623086613467195</v>
      </c>
      <c r="AJ56" s="461">
        <v>0.50342862946026334</v>
      </c>
      <c r="AK56" s="461">
        <v>0.50004151765659466</v>
      </c>
      <c r="AL56" s="461">
        <v>0.4978069263041825</v>
      </c>
      <c r="AM56" s="461">
        <v>0.49791890558073731</v>
      </c>
      <c r="AN56" s="461">
        <v>0.49807267467163846</v>
      </c>
      <c r="AO56" s="461">
        <v>0.49818956293464206</v>
      </c>
      <c r="AP56" s="461">
        <v>0.4981538342360432</v>
      </c>
      <c r="AQ56" s="461">
        <v>0.49795063271176371</v>
      </c>
      <c r="AR56" s="461">
        <v>0.49778535463564333</v>
      </c>
      <c r="AS56" s="461">
        <v>0.49744961147982447</v>
      </c>
      <c r="AT56" s="461">
        <v>0.49738444161716527</v>
      </c>
      <c r="AU56" s="461">
        <v>0.49695662054894885</v>
      </c>
      <c r="AV56" s="461">
        <v>0.49657502356482386</v>
      </c>
      <c r="AW56" s="461">
        <v>0.4963625238642464</v>
      </c>
      <c r="AX56" s="461">
        <v>0.49599419585846938</v>
      </c>
      <c r="AY56" s="461">
        <v>0.49577558791968718</v>
      </c>
      <c r="AZ56" s="461">
        <v>0.49539196754221587</v>
      </c>
      <c r="BA56" s="461">
        <v>0.4951575487081063</v>
      </c>
      <c r="BB56" s="461">
        <v>0.49472337692099044</v>
      </c>
      <c r="BC56" s="461">
        <v>0.49442163493344793</v>
      </c>
      <c r="BD56" s="461">
        <v>0.49392883952191396</v>
      </c>
      <c r="BE56" s="461">
        <v>0.49356104923748928</v>
      </c>
      <c r="BF56" s="461">
        <v>0.49300451443339627</v>
      </c>
      <c r="BG56" s="461">
        <v>0.49264589984526219</v>
      </c>
      <c r="BH56" s="461">
        <v>0.49204694861622772</v>
      </c>
      <c r="BI56" s="461">
        <v>0.4912474313767492</v>
      </c>
      <c r="BJ56" s="461">
        <v>0.49058397068767384</v>
      </c>
      <c r="BK56" s="461">
        <v>0.48995532234759542</v>
      </c>
    </row>
    <row r="57" spans="2:63" ht="15.75" thickBot="1">
      <c r="B57" s="473"/>
      <c r="C57" s="474"/>
      <c r="D57" s="474"/>
      <c r="E57" s="474"/>
      <c r="F57" s="474"/>
      <c r="G57" s="474"/>
      <c r="H57" s="474"/>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474"/>
      <c r="AK57" s="474"/>
      <c r="AL57" s="474"/>
      <c r="AM57" s="474"/>
      <c r="AN57" s="474"/>
      <c r="AO57" s="474"/>
      <c r="AP57" s="474"/>
      <c r="AQ57" s="474"/>
      <c r="AR57" s="474"/>
      <c r="AS57" s="474"/>
      <c r="AT57" s="474"/>
      <c r="AU57" s="474"/>
      <c r="AV57" s="474"/>
      <c r="AW57" s="474"/>
      <c r="AX57" s="474"/>
      <c r="AY57" s="474"/>
      <c r="AZ57" s="474"/>
      <c r="BA57" s="474"/>
      <c r="BB57" s="474"/>
      <c r="BC57" s="474"/>
      <c r="BD57" s="474"/>
      <c r="BE57" s="474"/>
      <c r="BF57" s="474"/>
      <c r="BG57" s="474"/>
      <c r="BH57" s="474"/>
      <c r="BI57" s="474"/>
      <c r="BJ57" s="474"/>
      <c r="BK57" s="474"/>
    </row>
    <row r="58" spans="2:63" s="424" customFormat="1" ht="26.25" thickBot="1">
      <c r="B58" s="453" t="s">
        <v>330</v>
      </c>
      <c r="C58" s="454">
        <v>1940</v>
      </c>
      <c r="D58" s="455">
        <v>1941</v>
      </c>
      <c r="E58" s="455">
        <v>1942</v>
      </c>
      <c r="F58" s="455">
        <v>1943</v>
      </c>
      <c r="G58" s="455">
        <v>1944</v>
      </c>
      <c r="H58" s="455">
        <v>1945</v>
      </c>
      <c r="I58" s="455">
        <v>1946</v>
      </c>
      <c r="J58" s="455">
        <v>1947</v>
      </c>
      <c r="K58" s="455">
        <v>1948</v>
      </c>
      <c r="L58" s="455">
        <v>1949</v>
      </c>
      <c r="M58" s="455">
        <v>1950</v>
      </c>
      <c r="N58" s="455">
        <v>1951</v>
      </c>
      <c r="O58" s="455">
        <v>1952</v>
      </c>
      <c r="P58" s="455">
        <v>1953</v>
      </c>
      <c r="Q58" s="455">
        <v>1954</v>
      </c>
      <c r="R58" s="455">
        <v>1955</v>
      </c>
      <c r="S58" s="455">
        <v>1956</v>
      </c>
      <c r="T58" s="455">
        <v>1957</v>
      </c>
      <c r="U58" s="455">
        <v>1958</v>
      </c>
      <c r="V58" s="455">
        <v>1959</v>
      </c>
      <c r="W58" s="455">
        <v>1960</v>
      </c>
      <c r="X58" s="455">
        <v>1961</v>
      </c>
      <c r="Y58" s="455">
        <v>1962</v>
      </c>
      <c r="Z58" s="455">
        <v>1963</v>
      </c>
      <c r="AA58" s="455">
        <v>1964</v>
      </c>
      <c r="AB58" s="455">
        <v>1965</v>
      </c>
      <c r="AC58" s="455">
        <v>1966</v>
      </c>
      <c r="AD58" s="455">
        <v>1967</v>
      </c>
      <c r="AE58" s="455">
        <v>1968</v>
      </c>
      <c r="AF58" s="455">
        <v>1969</v>
      </c>
      <c r="AG58" s="455">
        <v>1970</v>
      </c>
      <c r="AH58" s="455">
        <v>1971</v>
      </c>
      <c r="AI58" s="455">
        <v>1972</v>
      </c>
      <c r="AJ58" s="455">
        <v>1973</v>
      </c>
      <c r="AK58" s="455">
        <v>1974</v>
      </c>
      <c r="AL58" s="455">
        <v>1975</v>
      </c>
      <c r="AM58" s="455">
        <v>1976</v>
      </c>
      <c r="AN58" s="455">
        <v>1977</v>
      </c>
      <c r="AO58" s="455">
        <v>1978</v>
      </c>
      <c r="AP58" s="455">
        <v>1979</v>
      </c>
      <c r="AQ58" s="455">
        <v>1980</v>
      </c>
      <c r="AR58" s="455">
        <v>1981</v>
      </c>
      <c r="AS58" s="455">
        <v>1982</v>
      </c>
      <c r="AT58" s="455">
        <v>1983</v>
      </c>
      <c r="AU58" s="455">
        <v>1984</v>
      </c>
      <c r="AV58" s="455">
        <v>1985</v>
      </c>
      <c r="AW58" s="455">
        <v>1986</v>
      </c>
      <c r="AX58" s="455">
        <v>1987</v>
      </c>
      <c r="AY58" s="455">
        <v>1988</v>
      </c>
      <c r="AZ58" s="455">
        <v>1989</v>
      </c>
      <c r="BA58" s="455">
        <v>1990</v>
      </c>
      <c r="BB58" s="455">
        <v>1991</v>
      </c>
      <c r="BC58" s="455">
        <v>1992</v>
      </c>
      <c r="BD58" s="455">
        <v>1993</v>
      </c>
      <c r="BE58" s="455">
        <v>1994</v>
      </c>
      <c r="BF58" s="455">
        <v>1995</v>
      </c>
      <c r="BG58" s="455">
        <v>1996</v>
      </c>
      <c r="BH58" s="455">
        <v>1997</v>
      </c>
      <c r="BI58" s="455">
        <v>1998</v>
      </c>
      <c r="BJ58" s="455">
        <v>1999</v>
      </c>
      <c r="BK58" s="456">
        <v>2000</v>
      </c>
    </row>
    <row r="59" spans="2:63" s="424" customFormat="1">
      <c r="B59" s="471" t="s">
        <v>108</v>
      </c>
      <c r="C59" s="458"/>
      <c r="D59" s="488"/>
      <c r="E59" s="488"/>
      <c r="F59" s="488"/>
      <c r="G59" s="488"/>
      <c r="H59" s="488"/>
      <c r="I59" s="488">
        <v>6.2842631299351594E-4</v>
      </c>
      <c r="J59" s="488">
        <v>1.2569396816868794E-3</v>
      </c>
      <c r="K59" s="488">
        <v>1.8784964441050226E-3</v>
      </c>
      <c r="L59" s="488">
        <v>2.4853747055723924E-3</v>
      </c>
      <c r="M59" s="488">
        <v>3.0881516814479952E-3</v>
      </c>
      <c r="N59" s="488">
        <v>3.848086827755462E-3</v>
      </c>
      <c r="O59" s="488">
        <v>4.7422327150507156E-3</v>
      </c>
      <c r="P59" s="488">
        <v>5.6170665324803285E-3</v>
      </c>
      <c r="Q59" s="488">
        <v>6.2912926536663645E-3</v>
      </c>
      <c r="R59" s="488">
        <v>7.0562974375179867E-3</v>
      </c>
      <c r="S59" s="488">
        <v>7.5404407690524569E-3</v>
      </c>
      <c r="T59" s="488">
        <v>8.0144225797795857E-3</v>
      </c>
      <c r="U59" s="488">
        <v>8.4606287513898735E-3</v>
      </c>
      <c r="V59" s="488">
        <v>8.8581115364445972E-3</v>
      </c>
      <c r="W59" s="488">
        <v>9.2362333110984924E-3</v>
      </c>
      <c r="X59" s="488">
        <v>9.8130019609277072E-3</v>
      </c>
      <c r="Y59" s="488">
        <v>1.0132290042219647E-2</v>
      </c>
      <c r="Z59" s="488">
        <v>1.0536427038574631E-2</v>
      </c>
      <c r="AA59" s="488">
        <v>1.1012741206436865E-2</v>
      </c>
      <c r="AB59" s="488">
        <v>1.1356427487249677E-2</v>
      </c>
      <c r="AC59" s="488">
        <v>1.1574828755502437E-2</v>
      </c>
      <c r="AD59" s="488">
        <v>1.1965502596024385E-2</v>
      </c>
      <c r="AE59" s="488">
        <v>1.2144190586131089E-2</v>
      </c>
      <c r="AF59" s="488">
        <v>1.2396898741897533E-2</v>
      </c>
      <c r="AG59" s="488">
        <v>1.262288497894979E-2</v>
      </c>
      <c r="AH59" s="488">
        <v>1.283799368201996E-2</v>
      </c>
      <c r="AI59" s="488">
        <v>1.2945114757519175E-2</v>
      </c>
      <c r="AJ59" s="488">
        <v>1.3135551670600787E-2</v>
      </c>
      <c r="AK59" s="488">
        <v>1.3238163889762695E-2</v>
      </c>
      <c r="AL59" s="488">
        <v>1.3337879593485879E-2</v>
      </c>
      <c r="AM59" s="488">
        <v>1.3442244013093805E-2</v>
      </c>
      <c r="AN59" s="488">
        <v>1.3555588252098353E-2</v>
      </c>
      <c r="AO59" s="488">
        <v>1.365649294336399E-2</v>
      </c>
      <c r="AP59" s="488">
        <v>1.3748442766058492E-2</v>
      </c>
      <c r="AQ59" s="488">
        <v>1.3829037616254177E-2</v>
      </c>
      <c r="AR59" s="488">
        <v>1.3917247629618419E-2</v>
      </c>
      <c r="AS59" s="488">
        <v>1.3995916377665103E-2</v>
      </c>
      <c r="AT59" s="488">
        <v>1.4083783717480192E-2</v>
      </c>
      <c r="AU59" s="488">
        <v>1.3938770977227798E-2</v>
      </c>
      <c r="AV59" s="488">
        <v>1.3785962863348877E-2</v>
      </c>
      <c r="AW59" s="488">
        <v>1.3643006418425524E-2</v>
      </c>
      <c r="AX59" s="488">
        <v>1.3500620262221206E-2</v>
      </c>
      <c r="AY59" s="488">
        <v>1.3377344306651535E-2</v>
      </c>
      <c r="AZ59" s="488">
        <v>1.3247290606774272E-2</v>
      </c>
      <c r="BA59" s="488">
        <v>1.3128379053048068E-2</v>
      </c>
      <c r="BB59" s="488">
        <v>1.3012422682318586E-2</v>
      </c>
      <c r="BC59" s="488">
        <v>1.2909655574722234E-2</v>
      </c>
      <c r="BD59" s="488">
        <v>1.280671266320553E-2</v>
      </c>
      <c r="BE59" s="488">
        <v>1.2724674147331831E-2</v>
      </c>
      <c r="BF59" s="488">
        <v>1.2641593783248676E-2</v>
      </c>
      <c r="BG59" s="488">
        <v>1.2353068164377029E-2</v>
      </c>
      <c r="BH59" s="488">
        <v>1.2073277731027985E-2</v>
      </c>
      <c r="BI59" s="488">
        <v>1.1792849313499824E-2</v>
      </c>
      <c r="BJ59" s="488">
        <v>1.1531510399276844E-2</v>
      </c>
      <c r="BK59" s="488">
        <v>1.1278029099543526E-2</v>
      </c>
    </row>
    <row r="60" spans="2:63" s="424" customFormat="1">
      <c r="B60" s="471" t="s">
        <v>109</v>
      </c>
      <c r="C60" s="459"/>
      <c r="D60" s="494"/>
      <c r="E60" s="494"/>
      <c r="F60" s="494"/>
      <c r="G60" s="494"/>
      <c r="H60" s="494"/>
      <c r="I60" s="494">
        <v>6.2901885968426319E-4</v>
      </c>
      <c r="J60" s="494">
        <v>1.258714391137078E-3</v>
      </c>
      <c r="K60" s="494">
        <v>1.8822381228814405E-3</v>
      </c>
      <c r="L60" s="494">
        <v>2.4919214513826663E-3</v>
      </c>
      <c r="M60" s="494">
        <v>3.0987411294783867E-3</v>
      </c>
      <c r="N60" s="494">
        <v>3.8647027322661312E-3</v>
      </c>
      <c r="O60" s="494">
        <v>4.7680770529063129E-3</v>
      </c>
      <c r="P60" s="494">
        <v>5.6548411433436736E-3</v>
      </c>
      <c r="Q60" s="494">
        <v>6.3431702708798771E-3</v>
      </c>
      <c r="R60" s="494">
        <v>7.1260127386976379E-3</v>
      </c>
      <c r="S60" s="494">
        <v>7.627645840790012E-3</v>
      </c>
      <c r="T60" s="494">
        <v>8.1215822235826927E-3</v>
      </c>
      <c r="U60" s="494">
        <v>8.5901477829894834E-3</v>
      </c>
      <c r="V60" s="494">
        <v>9.0122067085304687E-3</v>
      </c>
      <c r="W60" s="494">
        <v>9.4174619040160116E-3</v>
      </c>
      <c r="X60" s="494">
        <v>1.0034010776887519E-2</v>
      </c>
      <c r="Y60" s="494">
        <v>1.0386781564488955E-2</v>
      </c>
      <c r="Z60" s="494">
        <v>1.0833564636631486E-2</v>
      </c>
      <c r="AA60" s="494">
        <v>1.1363649750150836E-2</v>
      </c>
      <c r="AB60" s="494">
        <v>1.1755564411693212E-2</v>
      </c>
      <c r="AC60" s="494">
        <v>1.2018600052689649E-2</v>
      </c>
      <c r="AD60" s="494">
        <v>1.247288442231592E-2</v>
      </c>
      <c r="AE60" s="494">
        <v>1.2698569437668209E-2</v>
      </c>
      <c r="AF60" s="494">
        <v>1.300547984329076E-2</v>
      </c>
      <c r="AG60" s="494">
        <v>1.3288781097652058E-2</v>
      </c>
      <c r="AH60" s="494">
        <v>1.3563855018431391E-2</v>
      </c>
      <c r="AI60" s="494">
        <v>1.3721412642598754E-2</v>
      </c>
      <c r="AJ60" s="494">
        <v>1.3971272349103515E-2</v>
      </c>
      <c r="AK60" s="494">
        <v>1.412431523359182E-2</v>
      </c>
      <c r="AL60" s="494">
        <v>1.4272221519478948E-2</v>
      </c>
      <c r="AM60" s="494">
        <v>1.4424133932985701E-2</v>
      </c>
      <c r="AN60" s="494">
        <v>1.4584209754483718E-2</v>
      </c>
      <c r="AO60" s="494">
        <v>1.4727108969738086E-2</v>
      </c>
      <c r="AP60" s="494">
        <v>1.4866021704856975E-2</v>
      </c>
      <c r="AQ60" s="494">
        <v>1.4991608259860139E-2</v>
      </c>
      <c r="AR60" s="494">
        <v>1.5118849556834015E-2</v>
      </c>
      <c r="AS60" s="494">
        <v>1.5239411618454667E-2</v>
      </c>
      <c r="AT60" s="494">
        <v>1.5366188075120057E-2</v>
      </c>
      <c r="AU60" s="494">
        <v>1.5238418063429791E-2</v>
      </c>
      <c r="AV60" s="494">
        <v>1.5099279029071476E-2</v>
      </c>
      <c r="AW60" s="494">
        <v>1.4969942970266334E-2</v>
      </c>
      <c r="AX60" s="494">
        <v>1.4839458080997688E-2</v>
      </c>
      <c r="AY60" s="494">
        <v>1.4723126886603537E-2</v>
      </c>
      <c r="AZ60" s="494">
        <v>1.4602574200931922E-2</v>
      </c>
      <c r="BA60" s="494">
        <v>1.4494350320282999E-2</v>
      </c>
      <c r="BB60" s="494">
        <v>1.438523074332858E-2</v>
      </c>
      <c r="BC60" s="494">
        <v>1.4291011418867842E-2</v>
      </c>
      <c r="BD60" s="494">
        <v>1.4190601521990085E-2</v>
      </c>
      <c r="BE60" s="494">
        <v>1.4113476617993165E-2</v>
      </c>
      <c r="BF60" s="494">
        <v>1.4040232098293474E-2</v>
      </c>
      <c r="BG60" s="494">
        <v>1.3734090787794568E-2</v>
      </c>
      <c r="BH60" s="494">
        <v>1.3430236946921298E-2</v>
      </c>
      <c r="BI60" s="494">
        <v>1.3131154709245547E-2</v>
      </c>
      <c r="BJ60" s="494">
        <v>1.2850714685866814E-2</v>
      </c>
      <c r="BK60" s="494">
        <v>1.2576525150160044E-2</v>
      </c>
    </row>
    <row r="61" spans="2:63" s="424" customFormat="1">
      <c r="B61" s="471" t="s">
        <v>110</v>
      </c>
      <c r="C61" s="459"/>
      <c r="D61" s="494"/>
      <c r="E61" s="494"/>
      <c r="F61" s="494"/>
      <c r="G61" s="494"/>
      <c r="H61" s="494"/>
      <c r="I61" s="494">
        <v>6.2943591677166782E-4</v>
      </c>
      <c r="J61" s="494">
        <v>1.2599543404802783E-3</v>
      </c>
      <c r="K61" s="494">
        <v>1.8848403626413545E-3</v>
      </c>
      <c r="L61" s="494">
        <v>2.4964624377520053E-3</v>
      </c>
      <c r="M61" s="494">
        <v>3.1060733620556151E-3</v>
      </c>
      <c r="N61" s="494">
        <v>3.8761974092749894E-3</v>
      </c>
      <c r="O61" s="494">
        <v>4.7859481728796003E-3</v>
      </c>
      <c r="P61" s="494">
        <v>5.680961475433231E-3</v>
      </c>
      <c r="Q61" s="494">
        <v>6.379053567946563E-3</v>
      </c>
      <c r="R61" s="494">
        <v>7.174260925782096E-3</v>
      </c>
      <c r="S61" s="494">
        <v>7.6880461881859404E-3</v>
      </c>
      <c r="T61" s="494">
        <v>8.1958734160668852E-3</v>
      </c>
      <c r="U61" s="494">
        <v>8.6800348992034041E-3</v>
      </c>
      <c r="V61" s="494">
        <v>9.1192722517171362E-3</v>
      </c>
      <c r="W61" s="494">
        <v>9.5435329958778858E-3</v>
      </c>
      <c r="X61" s="494">
        <v>1.0187953878078424E-2</v>
      </c>
      <c r="Y61" s="494">
        <v>1.0564287738312859E-2</v>
      </c>
      <c r="Z61" s="494">
        <v>1.1041105018061227E-2</v>
      </c>
      <c r="AA61" s="494">
        <v>1.160907680384444E-2</v>
      </c>
      <c r="AB61" s="494">
        <v>1.203661049637174E-2</v>
      </c>
      <c r="AC61" s="494">
        <v>1.2329038060817738E-2</v>
      </c>
      <c r="AD61" s="494">
        <v>1.2826967494292765E-2</v>
      </c>
      <c r="AE61" s="494">
        <v>1.3084878672142017E-2</v>
      </c>
      <c r="AF61" s="494">
        <v>1.3435828684749138E-2</v>
      </c>
      <c r="AG61" s="494">
        <v>1.3760802287411247E-2</v>
      </c>
      <c r="AH61" s="494">
        <v>1.4077896749964449E-2</v>
      </c>
      <c r="AI61" s="494">
        <v>1.4274427645018068E-2</v>
      </c>
      <c r="AJ61" s="494">
        <v>1.4567015478132781E-2</v>
      </c>
      <c r="AK61" s="494">
        <v>1.475660406273239E-2</v>
      </c>
      <c r="AL61" s="494">
        <v>1.4941569283525384E-2</v>
      </c>
      <c r="AM61" s="494">
        <v>1.5129489981712636E-2</v>
      </c>
      <c r="AN61" s="494">
        <v>1.5319812916957522E-2</v>
      </c>
      <c r="AO61" s="494">
        <v>1.5498013482861162E-2</v>
      </c>
      <c r="AP61" s="494">
        <v>1.5669993488841766E-2</v>
      </c>
      <c r="AQ61" s="494">
        <v>1.5826732523436349E-2</v>
      </c>
      <c r="AR61" s="494">
        <v>1.5985922351777853E-2</v>
      </c>
      <c r="AS61" s="494">
        <v>1.6137347346223463E-2</v>
      </c>
      <c r="AT61" s="494">
        <v>1.6295112527092811E-2</v>
      </c>
      <c r="AU61" s="494">
        <v>1.6184125387091155E-2</v>
      </c>
      <c r="AV61" s="494">
        <v>1.6053727258677257E-2</v>
      </c>
      <c r="AW61" s="494">
        <v>1.5936875025234557E-2</v>
      </c>
      <c r="AX61" s="494">
        <v>1.5818085260022933E-2</v>
      </c>
      <c r="AY61" s="494">
        <v>1.5709077149297229E-2</v>
      </c>
      <c r="AZ61" s="494">
        <v>1.5600085809143788E-2</v>
      </c>
      <c r="BA61" s="494">
        <v>1.5494925542634937E-2</v>
      </c>
      <c r="BB61" s="494">
        <v>1.5392623517257677E-2</v>
      </c>
      <c r="BC61" s="494">
        <v>1.5304592698339607E-2</v>
      </c>
      <c r="BD61" s="494">
        <v>1.5208870332826066E-2</v>
      </c>
      <c r="BE61" s="494">
        <v>1.5139867352063919E-2</v>
      </c>
      <c r="BF61" s="494">
        <v>1.507045560492775E-2</v>
      </c>
      <c r="BG61" s="494">
        <v>1.4747529806926611E-2</v>
      </c>
      <c r="BH61" s="494">
        <v>1.4437630118617671E-2</v>
      </c>
      <c r="BI61" s="494">
        <v>1.4124400752403555E-2</v>
      </c>
      <c r="BJ61" s="494">
        <v>1.3827572681024757E-2</v>
      </c>
      <c r="BK61" s="494">
        <v>1.3540560576641329E-2</v>
      </c>
    </row>
    <row r="62" spans="2:63" s="424" customFormat="1" ht="15.75" thickBot="1">
      <c r="B62" s="472" t="s">
        <v>111</v>
      </c>
      <c r="C62" s="461"/>
      <c r="D62" s="492"/>
      <c r="E62" s="492"/>
      <c r="F62" s="492"/>
      <c r="G62" s="492"/>
      <c r="H62" s="492"/>
      <c r="I62" s="492">
        <v>6.3004217382424833E-4</v>
      </c>
      <c r="J62" s="492">
        <v>1.2617764472599158E-3</v>
      </c>
      <c r="K62" s="492">
        <v>1.8886942813479872E-3</v>
      </c>
      <c r="L62" s="492">
        <v>2.5032251901745597E-3</v>
      </c>
      <c r="M62" s="492">
        <v>3.1170465603378252E-3</v>
      </c>
      <c r="N62" s="492">
        <v>3.8934659877322393E-3</v>
      </c>
      <c r="O62" s="492">
        <v>4.8128932483458078E-3</v>
      </c>
      <c r="P62" s="492">
        <v>5.720471261901343E-3</v>
      </c>
      <c r="Q62" s="492">
        <v>6.433501045630982E-3</v>
      </c>
      <c r="R62" s="492">
        <v>7.2476717440224285E-3</v>
      </c>
      <c r="S62" s="492">
        <v>7.7802026652320239E-3</v>
      </c>
      <c r="T62" s="492">
        <v>8.3095209886221173E-3</v>
      </c>
      <c r="U62" s="492">
        <v>8.8178831327281378E-3</v>
      </c>
      <c r="V62" s="492">
        <v>9.2838572036683612E-3</v>
      </c>
      <c r="W62" s="492">
        <v>9.737781007466308E-3</v>
      </c>
      <c r="X62" s="492">
        <v>1.0425683333290518E-2</v>
      </c>
      <c r="Y62" s="492">
        <v>1.0839014753936199E-2</v>
      </c>
      <c r="Z62" s="492">
        <v>1.1363013110248985E-2</v>
      </c>
      <c r="AA62" s="492">
        <v>1.1990619455735837E-2</v>
      </c>
      <c r="AB62" s="492">
        <v>1.2472210212717863E-2</v>
      </c>
      <c r="AC62" s="492">
        <v>1.2816297546005936E-2</v>
      </c>
      <c r="AD62" s="492">
        <v>1.3383758105245315E-2</v>
      </c>
      <c r="AE62" s="492">
        <v>1.3695779442552415E-2</v>
      </c>
      <c r="AF62" s="492">
        <v>1.4109654282967225E-2</v>
      </c>
      <c r="AG62" s="492">
        <v>1.4502754963935438E-2</v>
      </c>
      <c r="AH62" s="492">
        <v>1.4891634238612665E-2</v>
      </c>
      <c r="AI62" s="492">
        <v>1.5147796217966265E-2</v>
      </c>
      <c r="AJ62" s="492">
        <v>1.5513888137122943E-2</v>
      </c>
      <c r="AK62" s="492">
        <v>1.5764112688796381E-2</v>
      </c>
      <c r="AL62" s="492">
        <v>1.6010837489442365E-2</v>
      </c>
      <c r="AM62" s="492">
        <v>1.6256839481354004E-2</v>
      </c>
      <c r="AN62" s="492">
        <v>1.6504058580951903E-2</v>
      </c>
      <c r="AO62" s="492">
        <v>1.6737457896750532E-2</v>
      </c>
      <c r="AP62" s="492">
        <v>1.6967816038145705E-2</v>
      </c>
      <c r="AQ62" s="492">
        <v>1.7178785585606454E-2</v>
      </c>
      <c r="AR62" s="492">
        <v>1.739111013287838E-2</v>
      </c>
      <c r="AS62" s="492">
        <v>1.7596516355346332E-2</v>
      </c>
      <c r="AT62" s="492">
        <v>1.7808484601891859E-2</v>
      </c>
      <c r="AU62" s="492">
        <v>1.7720568817995684E-2</v>
      </c>
      <c r="AV62" s="492">
        <v>1.7615897084491742E-2</v>
      </c>
      <c r="AW62" s="492">
        <v>1.7516248399705368E-2</v>
      </c>
      <c r="AX62" s="492">
        <v>1.7417271761864035E-2</v>
      </c>
      <c r="AY62" s="492">
        <v>1.7328170084126363E-2</v>
      </c>
      <c r="AZ62" s="492">
        <v>1.7234543309406207E-2</v>
      </c>
      <c r="BA62" s="492">
        <v>1.7145025738405813E-2</v>
      </c>
      <c r="BB62" s="492">
        <v>1.7057166015983827E-2</v>
      </c>
      <c r="BC62" s="492">
        <v>1.6977215279353069E-2</v>
      </c>
      <c r="BD62" s="492">
        <v>1.6899817132830203E-2</v>
      </c>
      <c r="BE62" s="492">
        <v>1.683592558878352E-2</v>
      </c>
      <c r="BF62" s="492">
        <v>1.6783781850823801E-2</v>
      </c>
      <c r="BG62" s="492">
        <v>1.6442811837567423E-2</v>
      </c>
      <c r="BH62" s="492">
        <v>1.6107775867740207E-2</v>
      </c>
      <c r="BI62" s="492">
        <v>1.57738917707652E-2</v>
      </c>
      <c r="BJ62" s="492">
        <v>1.5456355425286511E-2</v>
      </c>
      <c r="BK62" s="492">
        <v>1.5144748242272434E-2</v>
      </c>
    </row>
    <row r="63" spans="2:63">
      <c r="BB63" s="476"/>
      <c r="BC63" s="476"/>
      <c r="BD63" s="476"/>
      <c r="BE63" s="476"/>
      <c r="BF63" s="476"/>
      <c r="BG63" s="476"/>
      <c r="BH63" s="476"/>
      <c r="BI63" s="476"/>
      <c r="BJ63" s="476"/>
      <c r="BK63" s="476"/>
    </row>
    <row r="64" spans="2:63">
      <c r="C64" s="480"/>
      <c r="D64" s="480"/>
      <c r="E64" s="480"/>
      <c r="F64" s="480"/>
      <c r="G64" s="480"/>
      <c r="H64" s="480"/>
      <c r="I64" s="480"/>
      <c r="J64" s="480"/>
      <c r="K64" s="480"/>
      <c r="L64" s="480"/>
      <c r="M64" s="480"/>
      <c r="N64" s="480"/>
      <c r="O64" s="480"/>
      <c r="P64" s="480"/>
      <c r="Q64" s="480"/>
      <c r="R64" s="480"/>
      <c r="S64" s="480"/>
      <c r="T64" s="480"/>
      <c r="U64" s="480"/>
      <c r="V64" s="480"/>
      <c r="W64" s="480"/>
      <c r="X64" s="480"/>
      <c r="Y64" s="480"/>
      <c r="Z64" s="480"/>
      <c r="AA64" s="480"/>
      <c r="AB64" s="480"/>
      <c r="AC64" s="480"/>
      <c r="AD64" s="480"/>
      <c r="AE64" s="480"/>
      <c r="AF64" s="480"/>
      <c r="AG64" s="480"/>
      <c r="AH64" s="480"/>
      <c r="AI64" s="480"/>
      <c r="AJ64" s="480"/>
      <c r="AK64" s="480"/>
      <c r="AL64" s="480"/>
      <c r="AM64" s="480"/>
      <c r="AN64" s="480"/>
      <c r="AO64" s="480"/>
      <c r="AP64" s="480"/>
      <c r="AQ64" s="480"/>
      <c r="AR64" s="480"/>
      <c r="AS64" s="480"/>
      <c r="AT64" s="475"/>
      <c r="AU64" s="475"/>
      <c r="AV64" s="475"/>
      <c r="AW64" s="475"/>
      <c r="AX64" s="475"/>
      <c r="AY64" s="475"/>
      <c r="AZ64" s="475"/>
      <c r="BA64" s="475"/>
    </row>
    <row r="65" spans="2:63" ht="15.75">
      <c r="B65" s="469" t="s">
        <v>315</v>
      </c>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0"/>
      <c r="AC65" s="480"/>
      <c r="AD65" s="480"/>
      <c r="AE65" s="480"/>
      <c r="AF65" s="480"/>
      <c r="AG65" s="480"/>
      <c r="AH65" s="480"/>
      <c r="AI65" s="480"/>
      <c r="AJ65" s="480"/>
      <c r="AK65" s="480"/>
      <c r="AL65" s="480"/>
      <c r="AM65" s="480"/>
      <c r="AN65" s="480"/>
      <c r="AO65" s="480"/>
      <c r="AP65" s="480"/>
      <c r="AQ65" s="480"/>
      <c r="AR65" s="480"/>
      <c r="AS65" s="480"/>
      <c r="AT65" s="475"/>
      <c r="AU65" s="475"/>
      <c r="AV65" s="475"/>
      <c r="AW65" s="475"/>
      <c r="AX65" s="475"/>
      <c r="AY65" s="475"/>
      <c r="AZ65" s="475"/>
      <c r="BA65" s="475"/>
    </row>
    <row r="66" spans="2:63" ht="15.75" thickBot="1">
      <c r="C66" s="480"/>
      <c r="D66" s="480"/>
      <c r="E66" s="480"/>
      <c r="F66" s="480"/>
      <c r="G66" s="480"/>
      <c r="H66" s="480"/>
      <c r="I66" s="480"/>
      <c r="J66" s="480"/>
      <c r="K66" s="480"/>
      <c r="L66" s="480"/>
      <c r="M66" s="480"/>
      <c r="N66" s="480"/>
      <c r="O66" s="480"/>
      <c r="P66" s="480"/>
      <c r="Q66" s="480"/>
      <c r="R66" s="480"/>
      <c r="S66" s="480"/>
      <c r="T66" s="480"/>
      <c r="U66" s="480"/>
      <c r="V66" s="480"/>
      <c r="W66" s="480"/>
      <c r="X66" s="480"/>
      <c r="Y66" s="480"/>
      <c r="Z66" s="480"/>
      <c r="AA66" s="480"/>
      <c r="AB66" s="480"/>
      <c r="AC66" s="480"/>
      <c r="AD66" s="480"/>
      <c r="AE66" s="480"/>
      <c r="AF66" s="480"/>
      <c r="AG66" s="480"/>
      <c r="AH66" s="480"/>
      <c r="AI66" s="480"/>
      <c r="AJ66" s="480"/>
      <c r="AK66" s="480"/>
      <c r="AL66" s="480"/>
      <c r="AM66" s="480"/>
      <c r="AN66" s="480"/>
      <c r="AO66" s="480"/>
      <c r="AP66" s="480"/>
      <c r="AQ66" s="480"/>
      <c r="AR66" s="480"/>
      <c r="AS66" s="480"/>
      <c r="AT66" s="480"/>
      <c r="AU66" s="480"/>
      <c r="AV66" s="480"/>
      <c r="AW66" s="480"/>
      <c r="AX66" s="480"/>
      <c r="AY66" s="480"/>
      <c r="AZ66" s="480"/>
      <c r="BA66" s="480"/>
      <c r="BB66" s="480"/>
      <c r="BC66" s="480"/>
      <c r="BD66" s="480"/>
      <c r="BE66" s="480"/>
      <c r="BF66" s="480"/>
      <c r="BG66" s="480"/>
      <c r="BH66" s="480"/>
      <c r="BI66" s="480"/>
      <c r="BJ66" s="480"/>
      <c r="BK66" s="480"/>
    </row>
    <row r="67" spans="2:63" s="452" customFormat="1" ht="52.5" thickBot="1">
      <c r="B67" s="477" t="s">
        <v>331</v>
      </c>
      <c r="C67" s="454">
        <v>1940</v>
      </c>
      <c r="D67" s="455">
        <v>1941</v>
      </c>
      <c r="E67" s="455">
        <v>1942</v>
      </c>
      <c r="F67" s="455">
        <v>1943</v>
      </c>
      <c r="G67" s="455">
        <v>1944</v>
      </c>
      <c r="H67" s="455">
        <v>1945</v>
      </c>
      <c r="I67" s="455">
        <v>1946</v>
      </c>
      <c r="J67" s="455">
        <v>1947</v>
      </c>
      <c r="K67" s="455">
        <v>1948</v>
      </c>
      <c r="L67" s="455">
        <v>1949</v>
      </c>
      <c r="M67" s="455">
        <v>1950</v>
      </c>
      <c r="N67" s="455">
        <v>1951</v>
      </c>
      <c r="O67" s="455">
        <v>1952</v>
      </c>
      <c r="P67" s="455">
        <v>1953</v>
      </c>
      <c r="Q67" s="455">
        <v>1954</v>
      </c>
      <c r="R67" s="455">
        <v>1955</v>
      </c>
      <c r="S67" s="455">
        <v>1956</v>
      </c>
      <c r="T67" s="455">
        <v>1957</v>
      </c>
      <c r="U67" s="455">
        <v>1958</v>
      </c>
      <c r="V67" s="455">
        <v>1959</v>
      </c>
      <c r="W67" s="455">
        <v>1960</v>
      </c>
      <c r="X67" s="455">
        <v>1961</v>
      </c>
      <c r="Y67" s="455">
        <v>1962</v>
      </c>
      <c r="Z67" s="455">
        <v>1963</v>
      </c>
      <c r="AA67" s="455">
        <v>1964</v>
      </c>
      <c r="AB67" s="455">
        <v>1965</v>
      </c>
      <c r="AC67" s="455">
        <v>1966</v>
      </c>
      <c r="AD67" s="455">
        <v>1967</v>
      </c>
      <c r="AE67" s="455">
        <v>1968</v>
      </c>
      <c r="AF67" s="455">
        <v>1969</v>
      </c>
      <c r="AG67" s="455">
        <v>1970</v>
      </c>
      <c r="AH67" s="455">
        <v>1971</v>
      </c>
      <c r="AI67" s="455">
        <v>1972</v>
      </c>
      <c r="AJ67" s="455">
        <v>1973</v>
      </c>
      <c r="AK67" s="455">
        <v>1974</v>
      </c>
      <c r="AL67" s="455">
        <v>1975</v>
      </c>
      <c r="AM67" s="455">
        <v>1976</v>
      </c>
      <c r="AN67" s="455">
        <v>1977</v>
      </c>
      <c r="AO67" s="455">
        <v>1978</v>
      </c>
      <c r="AP67" s="455">
        <v>1979</v>
      </c>
      <c r="AQ67" s="455">
        <v>1980</v>
      </c>
      <c r="AR67" s="455">
        <v>1981</v>
      </c>
      <c r="AS67" s="455">
        <v>1982</v>
      </c>
      <c r="AT67" s="455">
        <v>1983</v>
      </c>
      <c r="AU67" s="455">
        <v>1984</v>
      </c>
      <c r="AV67" s="455">
        <v>1985</v>
      </c>
      <c r="AW67" s="455">
        <v>1986</v>
      </c>
      <c r="AX67" s="455">
        <v>1987</v>
      </c>
      <c r="AY67" s="455">
        <v>1988</v>
      </c>
      <c r="AZ67" s="455">
        <v>1989</v>
      </c>
      <c r="BA67" s="455">
        <v>1990</v>
      </c>
      <c r="BB67" s="455">
        <v>1991</v>
      </c>
      <c r="BC67" s="455">
        <v>1992</v>
      </c>
      <c r="BD67" s="455">
        <v>1993</v>
      </c>
      <c r="BE67" s="455">
        <v>1994</v>
      </c>
      <c r="BF67" s="455">
        <v>1995</v>
      </c>
      <c r="BG67" s="455">
        <v>1996</v>
      </c>
      <c r="BH67" s="455">
        <v>1997</v>
      </c>
      <c r="BI67" s="455">
        <v>1998</v>
      </c>
      <c r="BJ67" s="455">
        <v>1999</v>
      </c>
      <c r="BK67" s="456">
        <v>2000</v>
      </c>
    </row>
    <row r="68" spans="2:63" s="452" customFormat="1">
      <c r="B68" s="471" t="s">
        <v>108</v>
      </c>
      <c r="C68" s="458">
        <v>0.87590384811946864</v>
      </c>
      <c r="D68" s="458">
        <v>0.87421726769382835</v>
      </c>
      <c r="E68" s="458">
        <v>0.88176132110069461</v>
      </c>
      <c r="F68" s="458">
        <v>0.88121748672922284</v>
      </c>
      <c r="G68" s="458">
        <v>0.8879995282868709</v>
      </c>
      <c r="H68" s="458">
        <v>0.8894194101551709</v>
      </c>
      <c r="I68" s="458">
        <v>0.89394895777477434</v>
      </c>
      <c r="J68" s="458">
        <v>0.89744892794237408</v>
      </c>
      <c r="K68" s="458">
        <v>0.90072296984481048</v>
      </c>
      <c r="L68" s="458">
        <v>0.89201584737736339</v>
      </c>
      <c r="M68" s="458">
        <v>0.90007833746166122</v>
      </c>
      <c r="N68" s="458">
        <v>0.89030759436738149</v>
      </c>
      <c r="O68" s="458">
        <v>0.87429049476444287</v>
      </c>
      <c r="P68" s="458">
        <v>0.86405243650060548</v>
      </c>
      <c r="Q68" s="458">
        <v>0.8645267311434629</v>
      </c>
      <c r="R68" s="458">
        <v>0.86925193465434603</v>
      </c>
      <c r="S68" s="458">
        <v>0.86083849564925885</v>
      </c>
      <c r="T68" s="458">
        <v>0.85063604393984038</v>
      </c>
      <c r="U68" s="458">
        <v>0.82665829694577853</v>
      </c>
      <c r="V68" s="458">
        <v>0.8284149662996555</v>
      </c>
      <c r="W68" s="458">
        <v>0.82661971023372338</v>
      </c>
      <c r="X68" s="458">
        <v>0.8228107997276356</v>
      </c>
      <c r="Y68" s="458">
        <v>0.81686796094049219</v>
      </c>
      <c r="Z68" s="458">
        <v>0.81299389901053543</v>
      </c>
      <c r="AA68" s="458">
        <v>0.81260745949918889</v>
      </c>
      <c r="AB68" s="458">
        <v>0.81251494099591148</v>
      </c>
      <c r="AC68" s="458">
        <v>0.81179509862937493</v>
      </c>
      <c r="AD68" s="458">
        <v>0.81340390643366345</v>
      </c>
      <c r="AE68" s="458">
        <v>0.81226054785908908</v>
      </c>
      <c r="AF68" s="458">
        <v>0.81294525434072673</v>
      </c>
      <c r="AG68" s="458">
        <v>0.81355053970059821</v>
      </c>
      <c r="AH68" s="458">
        <v>0.81407670119074627</v>
      </c>
      <c r="AI68" s="458">
        <v>0.81298258331590401</v>
      </c>
      <c r="AJ68" s="458">
        <v>0.81398130251382117</v>
      </c>
      <c r="AK68" s="458">
        <v>0.81283033416860484</v>
      </c>
      <c r="AL68" s="458">
        <v>0.81169451014371607</v>
      </c>
      <c r="AM68" s="458">
        <v>0.81057353349170258</v>
      </c>
      <c r="AN68" s="458">
        <v>0.81001852225031867</v>
      </c>
      <c r="AO68" s="458">
        <v>0.80891927668485086</v>
      </c>
      <c r="AP68" s="458">
        <v>0.80783416932601504</v>
      </c>
      <c r="AQ68" s="458">
        <v>0.80627007899867131</v>
      </c>
      <c r="AR68" s="458">
        <v>0.80524229118049961</v>
      </c>
      <c r="AS68" s="458">
        <v>0.80362421734409906</v>
      </c>
      <c r="AT68" s="458">
        <v>0.80259909030828969</v>
      </c>
      <c r="AU68" s="458">
        <v>0.80099721372118748</v>
      </c>
      <c r="AV68" s="458">
        <v>0.79940734121940193</v>
      </c>
      <c r="AW68" s="458">
        <v>0.79838742882176161</v>
      </c>
      <c r="AX68" s="458">
        <v>0.79681219225606703</v>
      </c>
      <c r="AY68" s="458">
        <v>0.79575961865066569</v>
      </c>
      <c r="AZ68" s="458">
        <v>0.79413143779328366</v>
      </c>
      <c r="BA68" s="458">
        <v>0.7930797875252793</v>
      </c>
      <c r="BB68" s="458">
        <v>0.79146557316195643</v>
      </c>
      <c r="BC68" s="458">
        <v>0.79041417702971972</v>
      </c>
      <c r="BD68" s="458">
        <v>0.78881297740228185</v>
      </c>
      <c r="BE68" s="458">
        <v>0.7877611672218251</v>
      </c>
      <c r="BF68" s="458">
        <v>0.78617204357910453</v>
      </c>
      <c r="BG68" s="458">
        <v>0.78508729684762457</v>
      </c>
      <c r="BH68" s="458">
        <v>0.78399960798514778</v>
      </c>
      <c r="BI68" s="458">
        <v>0.78236023990456582</v>
      </c>
      <c r="BJ68" s="458">
        <v>0.78127105655092066</v>
      </c>
      <c r="BK68" s="458">
        <v>0.78017848280765434</v>
      </c>
    </row>
    <row r="69" spans="2:63" s="452" customFormat="1">
      <c r="B69" s="471" t="s">
        <v>109</v>
      </c>
      <c r="C69" s="459">
        <v>0.87590384811946864</v>
      </c>
      <c r="D69" s="459">
        <v>0.87423184769613538</v>
      </c>
      <c r="E69" s="459">
        <v>0.88182033531702031</v>
      </c>
      <c r="F69" s="459">
        <v>0.88135763858375327</v>
      </c>
      <c r="G69" s="459">
        <v>0.88828830440384643</v>
      </c>
      <c r="H69" s="459">
        <v>0.88993085390430982</v>
      </c>
      <c r="I69" s="459">
        <v>0.89477746772326239</v>
      </c>
      <c r="J69" s="459">
        <v>0.89869525798831984</v>
      </c>
      <c r="K69" s="459">
        <v>0.90248827311424906</v>
      </c>
      <c r="L69" s="459">
        <v>0.89432817846710844</v>
      </c>
      <c r="M69" s="459">
        <v>0.90311669513117476</v>
      </c>
      <c r="N69" s="459">
        <v>0.89409361226766604</v>
      </c>
      <c r="O69" s="459">
        <v>0.87898981015358379</v>
      </c>
      <c r="P69" s="459">
        <v>0.86979405706833579</v>
      </c>
      <c r="Q69" s="459">
        <v>0.87158214417600821</v>
      </c>
      <c r="R69" s="459">
        <v>0.87776524578938409</v>
      </c>
      <c r="S69" s="459">
        <v>0.87071916034879993</v>
      </c>
      <c r="T69" s="459">
        <v>0.86194645799478831</v>
      </c>
      <c r="U69" s="459">
        <v>0.8392670020141173</v>
      </c>
      <c r="V69" s="459">
        <v>0.8427987644073015</v>
      </c>
      <c r="W69" s="459">
        <v>0.842827230726379</v>
      </c>
      <c r="X69" s="459">
        <v>0.84134041615344324</v>
      </c>
      <c r="Y69" s="459">
        <v>0.83738513622925359</v>
      </c>
      <c r="Z69" s="459">
        <v>0.83567198780850649</v>
      </c>
      <c r="AA69" s="459">
        <v>0.83723485560350674</v>
      </c>
      <c r="AB69" s="459">
        <v>0.83845149915701667</v>
      </c>
      <c r="AC69" s="459">
        <v>0.83871281193642799</v>
      </c>
      <c r="AD69" s="459">
        <v>0.84071119677131056</v>
      </c>
      <c r="AE69" s="459">
        <v>0.83971116136043877</v>
      </c>
      <c r="AF69" s="459">
        <v>0.84030239484142799</v>
      </c>
      <c r="AG69" s="459">
        <v>0.84082912399050203</v>
      </c>
      <c r="AH69" s="459">
        <v>0.84129159326400049</v>
      </c>
      <c r="AI69" s="459">
        <v>0.84033597264654447</v>
      </c>
      <c r="AJ69" s="459">
        <v>0.84121621465380114</v>
      </c>
      <c r="AK69" s="459">
        <v>0.84020952337810828</v>
      </c>
      <c r="AL69" s="459">
        <v>0.83921607804025389</v>
      </c>
      <c r="AM69" s="459">
        <v>0.83823561891596732</v>
      </c>
      <c r="AN69" s="459">
        <v>0.83775017987071898</v>
      </c>
      <c r="AO69" s="459">
        <v>0.83678872778109903</v>
      </c>
      <c r="AP69" s="459">
        <v>0.83583964163475577</v>
      </c>
      <c r="AQ69" s="459">
        <v>0.83437837847737462</v>
      </c>
      <c r="AR69" s="459">
        <v>0.8333866142900308</v>
      </c>
      <c r="AS69" s="459">
        <v>0.83187195469932995</v>
      </c>
      <c r="AT69" s="459">
        <v>0.83088371701965935</v>
      </c>
      <c r="AU69" s="459">
        <v>0.82938510916156949</v>
      </c>
      <c r="AV69" s="459">
        <v>0.82789812075265867</v>
      </c>
      <c r="AW69" s="459">
        <v>0.82691646927052675</v>
      </c>
      <c r="AX69" s="459">
        <v>0.82544419275209768</v>
      </c>
      <c r="AY69" s="459">
        <v>0.8244343431728971</v>
      </c>
      <c r="AZ69" s="459">
        <v>0.82291584373137372</v>
      </c>
      <c r="BA69" s="459">
        <v>0.82190817324255816</v>
      </c>
      <c r="BB69" s="459">
        <v>0.82040389208809783</v>
      </c>
      <c r="BC69" s="459">
        <v>0.81939786940171444</v>
      </c>
      <c r="BD69" s="459">
        <v>0.81790700887047241</v>
      </c>
      <c r="BE69" s="459">
        <v>0.81690210774668992</v>
      </c>
      <c r="BF69" s="459">
        <v>0.81542388605561267</v>
      </c>
      <c r="BG69" s="459">
        <v>0.81439075246568315</v>
      </c>
      <c r="BH69" s="459">
        <v>0.81335572149209701</v>
      </c>
      <c r="BI69" s="459">
        <v>0.81183470394454993</v>
      </c>
      <c r="BJ69" s="459">
        <v>0.81080003521522537</v>
      </c>
      <c r="BK69" s="459">
        <v>0.8097631386397498</v>
      </c>
    </row>
    <row r="70" spans="2:63" s="452" customFormat="1">
      <c r="B70" s="471" t="s">
        <v>110</v>
      </c>
      <c r="C70" s="459">
        <v>0.87590384811946886</v>
      </c>
      <c r="D70" s="459">
        <v>0.87424279223606249</v>
      </c>
      <c r="E70" s="459">
        <v>0.88186431042725177</v>
      </c>
      <c r="F70" s="459">
        <v>0.8814601291776385</v>
      </c>
      <c r="G70" s="459">
        <v>0.88849682426547405</v>
      </c>
      <c r="H70" s="459">
        <v>0.8902950006043685</v>
      </c>
      <c r="I70" s="459">
        <v>0.8953606048015611</v>
      </c>
      <c r="J70" s="459">
        <v>0.89956604059541745</v>
      </c>
      <c r="K70" s="459">
        <v>0.90371599538291969</v>
      </c>
      <c r="L70" s="459">
        <v>0.89593206905094558</v>
      </c>
      <c r="M70" s="459">
        <v>0.90522048231835395</v>
      </c>
      <c r="N70" s="459">
        <v>0.89671273257408923</v>
      </c>
      <c r="O70" s="459">
        <v>0.8822393431685428</v>
      </c>
      <c r="P70" s="459">
        <v>0.87376426437249699</v>
      </c>
      <c r="Q70" s="459">
        <v>0.87646231206677616</v>
      </c>
      <c r="R70" s="459">
        <v>0.88365709193221198</v>
      </c>
      <c r="S70" s="459">
        <v>0.87756274832440928</v>
      </c>
      <c r="T70" s="459">
        <v>0.86978769484301766</v>
      </c>
      <c r="U70" s="459">
        <v>0.84801753175316152</v>
      </c>
      <c r="V70" s="459">
        <v>0.852792647646056</v>
      </c>
      <c r="W70" s="459">
        <v>0.85410194059410793</v>
      </c>
      <c r="X70" s="459">
        <v>0.85424717100034697</v>
      </c>
      <c r="Y70" s="459">
        <v>0.85169573192496528</v>
      </c>
      <c r="Z70" s="459">
        <v>0.85149066043690846</v>
      </c>
      <c r="AA70" s="459">
        <v>0.85436447263062854</v>
      </c>
      <c r="AB70" s="459">
        <v>0.8564607525993897</v>
      </c>
      <c r="AC70" s="459">
        <v>0.85739259107973265</v>
      </c>
      <c r="AD70" s="459">
        <v>0.85968715435127274</v>
      </c>
      <c r="AE70" s="459">
        <v>0.85879180797139765</v>
      </c>
      <c r="AF70" s="459">
        <v>0.85931668598510613</v>
      </c>
      <c r="AG70" s="459">
        <v>0.85978670558989378</v>
      </c>
      <c r="AH70" s="459">
        <v>0.8602020765913001</v>
      </c>
      <c r="AI70" s="459">
        <v>0.85934730836118645</v>
      </c>
      <c r="AJ70" s="459">
        <v>0.86013930427311192</v>
      </c>
      <c r="AK70" s="459">
        <v>0.85923799879977847</v>
      </c>
      <c r="AL70" s="459">
        <v>0.85834855260899012</v>
      </c>
      <c r="AM70" s="459">
        <v>0.85747073316579547</v>
      </c>
      <c r="AN70" s="459">
        <v>0.85703611246427491</v>
      </c>
      <c r="AO70" s="459">
        <v>0.85617531029816363</v>
      </c>
      <c r="AP70" s="459">
        <v>0.85532557954254629</v>
      </c>
      <c r="AQ70" s="459">
        <v>0.85394032289651856</v>
      </c>
      <c r="AR70" s="459">
        <v>0.85297580279848517</v>
      </c>
      <c r="AS70" s="459">
        <v>0.85153788802237884</v>
      </c>
      <c r="AT70" s="459">
        <v>0.85057757810105283</v>
      </c>
      <c r="AU70" s="459">
        <v>0.84915564240573727</v>
      </c>
      <c r="AV70" s="459">
        <v>0.84774505281518286</v>
      </c>
      <c r="AW70" s="459">
        <v>0.84679237368291904</v>
      </c>
      <c r="AX70" s="459">
        <v>0.84539655845691475</v>
      </c>
      <c r="AY70" s="459">
        <v>0.84441915974519832</v>
      </c>
      <c r="AZ70" s="459">
        <v>0.84298243867984402</v>
      </c>
      <c r="BA70" s="459">
        <v>0.84200811952503996</v>
      </c>
      <c r="BB70" s="459">
        <v>0.84058576104003591</v>
      </c>
      <c r="BC70" s="459">
        <v>0.83961407010059408</v>
      </c>
      <c r="BD70" s="459">
        <v>0.83820536816945868</v>
      </c>
      <c r="BE70" s="459">
        <v>0.83723586084014012</v>
      </c>
      <c r="BF70" s="459">
        <v>0.83584012624408655</v>
      </c>
      <c r="BG70" s="459">
        <v>0.83484595738936207</v>
      </c>
      <c r="BH70" s="459">
        <v>0.83385060433004865</v>
      </c>
      <c r="BI70" s="459">
        <v>0.83241777891878344</v>
      </c>
      <c r="BJ70" s="459">
        <v>0.8314240196450956</v>
      </c>
      <c r="BK70" s="459">
        <v>0.83042881168152916</v>
      </c>
    </row>
    <row r="71" spans="2:63" s="452" customFormat="1" ht="15.75" thickBot="1">
      <c r="B71" s="472" t="s">
        <v>111</v>
      </c>
      <c r="C71" s="461">
        <v>0.87590384811946898</v>
      </c>
      <c r="D71" s="461">
        <v>0.87425739769312483</v>
      </c>
      <c r="E71" s="461">
        <v>0.88192352555751985</v>
      </c>
      <c r="F71" s="461">
        <v>0.88160102908788196</v>
      </c>
      <c r="G71" s="461">
        <v>0.88878862074975662</v>
      </c>
      <c r="H71" s="461">
        <v>0.8908159610980918</v>
      </c>
      <c r="I71" s="461">
        <v>0.89620828483631421</v>
      </c>
      <c r="J71" s="461">
        <v>0.90084565649318149</v>
      </c>
      <c r="K71" s="461">
        <v>0.90553425282816713</v>
      </c>
      <c r="L71" s="461">
        <v>0.8983206943515295</v>
      </c>
      <c r="M71" s="461">
        <v>0.90836894681473024</v>
      </c>
      <c r="N71" s="461">
        <v>0.90064746553489139</v>
      </c>
      <c r="O71" s="461">
        <v>0.88713880735707373</v>
      </c>
      <c r="P71" s="461">
        <v>0.87976962610693255</v>
      </c>
      <c r="Q71" s="461">
        <v>0.88386722895150649</v>
      </c>
      <c r="R71" s="461">
        <v>0.89262168257131336</v>
      </c>
      <c r="S71" s="461">
        <v>0.88800442598649709</v>
      </c>
      <c r="T71" s="461">
        <v>0.88178289244091579</v>
      </c>
      <c r="U71" s="461">
        <v>0.86143708638724303</v>
      </c>
      <c r="V71" s="461">
        <v>0.868155599569712</v>
      </c>
      <c r="W71" s="461">
        <v>0.87147380547367481</v>
      </c>
      <c r="X71" s="461">
        <v>0.874178657234991</v>
      </c>
      <c r="Y71" s="461">
        <v>0.87384429815553966</v>
      </c>
      <c r="Z71" s="461">
        <v>0.87605491735167373</v>
      </c>
      <c r="AA71" s="461">
        <v>0.88111082266505503</v>
      </c>
      <c r="AB71" s="461">
        <v>0.88468609030521139</v>
      </c>
      <c r="AC71" s="461">
        <v>0.88669482317013437</v>
      </c>
      <c r="AD71" s="461">
        <v>0.88937015127749885</v>
      </c>
      <c r="AE71" s="461">
        <v>0.88864670765846476</v>
      </c>
      <c r="AF71" s="461">
        <v>0.88906552177977238</v>
      </c>
      <c r="AG71" s="461">
        <v>0.88944343626961697</v>
      </c>
      <c r="AH71" s="461">
        <v>0.88978060992268271</v>
      </c>
      <c r="AI71" s="461">
        <v>0.88909094999604943</v>
      </c>
      <c r="AJ71" s="461">
        <v>0.88973549030511434</v>
      </c>
      <c r="AK71" s="461">
        <v>0.88900723171364993</v>
      </c>
      <c r="AL71" s="461">
        <v>0.8882885554720712</v>
      </c>
      <c r="AM71" s="461">
        <v>0.88757927369116818</v>
      </c>
      <c r="AN71" s="461">
        <v>0.88722809834687633</v>
      </c>
      <c r="AO71" s="461">
        <v>0.88653256659701951</v>
      </c>
      <c r="AP71" s="461">
        <v>0.88584598059313924</v>
      </c>
      <c r="AQ71" s="461">
        <v>0.88458691020534186</v>
      </c>
      <c r="AR71" s="461">
        <v>0.88366856060821619</v>
      </c>
      <c r="AS71" s="461">
        <v>0.88235853551027021</v>
      </c>
      <c r="AT71" s="461">
        <v>0.88144560005144845</v>
      </c>
      <c r="AU71" s="461">
        <v>0.88015148775395491</v>
      </c>
      <c r="AV71" s="461">
        <v>0.87886828434436914</v>
      </c>
      <c r="AW71" s="461">
        <v>0.87796476091702103</v>
      </c>
      <c r="AX71" s="461">
        <v>0.87669644412226932</v>
      </c>
      <c r="AY71" s="461">
        <v>0.87577426236421774</v>
      </c>
      <c r="AZ71" s="461">
        <v>0.87447442468947034</v>
      </c>
      <c r="BA71" s="461">
        <v>0.87355677264681075</v>
      </c>
      <c r="BB71" s="461">
        <v>0.87227147026364404</v>
      </c>
      <c r="BC71" s="461">
        <v>0.87135799551963167</v>
      </c>
      <c r="BD71" s="461">
        <v>0.87008664059729146</v>
      </c>
      <c r="BE71" s="461">
        <v>0.86917699880951627</v>
      </c>
      <c r="BF71" s="461">
        <v>0.86791902055742187</v>
      </c>
      <c r="BG71" s="461">
        <v>0.86699080323862288</v>
      </c>
      <c r="BH71" s="461">
        <v>0.8660624952247814</v>
      </c>
      <c r="BI71" s="461">
        <v>0.86477723194279554</v>
      </c>
      <c r="BJ71" s="461">
        <v>0.86385234772605879</v>
      </c>
      <c r="BK71" s="461">
        <v>0.8629271871881794</v>
      </c>
    </row>
    <row r="72" spans="2:63" ht="15.75" thickBot="1">
      <c r="C72" s="480"/>
      <c r="D72" s="480"/>
      <c r="E72" s="480"/>
      <c r="F72" s="480"/>
      <c r="G72" s="480"/>
      <c r="H72" s="480"/>
      <c r="I72" s="480"/>
      <c r="J72" s="480"/>
      <c r="K72" s="480"/>
      <c r="L72" s="480"/>
      <c r="M72" s="480"/>
      <c r="N72" s="480"/>
      <c r="O72" s="480"/>
      <c r="P72" s="480"/>
      <c r="Q72" s="480"/>
      <c r="R72" s="480"/>
      <c r="S72" s="480"/>
      <c r="T72" s="480"/>
      <c r="U72" s="480"/>
      <c r="V72" s="480"/>
      <c r="W72" s="480"/>
      <c r="X72" s="480"/>
      <c r="Y72" s="480"/>
      <c r="Z72" s="480"/>
      <c r="AA72" s="480"/>
      <c r="AB72" s="480"/>
      <c r="AC72" s="480"/>
      <c r="AD72" s="480"/>
      <c r="AE72" s="480"/>
      <c r="AF72" s="480"/>
      <c r="AG72" s="480"/>
      <c r="AH72" s="480"/>
      <c r="AI72" s="480"/>
      <c r="AJ72" s="480"/>
      <c r="AK72" s="480"/>
      <c r="AL72" s="480"/>
      <c r="AM72" s="480"/>
      <c r="AN72" s="480"/>
      <c r="AO72" s="480"/>
      <c r="AP72" s="480"/>
      <c r="AQ72" s="480"/>
      <c r="AR72" s="480"/>
      <c r="AS72" s="480"/>
      <c r="AT72" s="480"/>
      <c r="AU72" s="480"/>
      <c r="AV72" s="480"/>
      <c r="AW72" s="480"/>
      <c r="AX72" s="480"/>
      <c r="AY72" s="480"/>
      <c r="AZ72" s="480"/>
      <c r="BA72" s="480"/>
    </row>
    <row r="73" spans="2:63" s="452" customFormat="1" ht="52.5" thickBot="1">
      <c r="B73" s="477" t="s">
        <v>332</v>
      </c>
      <c r="C73" s="454">
        <v>1940</v>
      </c>
      <c r="D73" s="455">
        <v>1941</v>
      </c>
      <c r="E73" s="455">
        <v>1942</v>
      </c>
      <c r="F73" s="455">
        <v>1943</v>
      </c>
      <c r="G73" s="455">
        <v>1944</v>
      </c>
      <c r="H73" s="455">
        <v>1945</v>
      </c>
      <c r="I73" s="455">
        <v>1946</v>
      </c>
      <c r="J73" s="455">
        <v>1947</v>
      </c>
      <c r="K73" s="455">
        <v>1948</v>
      </c>
      <c r="L73" s="455">
        <v>1949</v>
      </c>
      <c r="M73" s="455">
        <v>1950</v>
      </c>
      <c r="N73" s="455">
        <v>1951</v>
      </c>
      <c r="O73" s="455">
        <v>1952</v>
      </c>
      <c r="P73" s="455">
        <v>1953</v>
      </c>
      <c r="Q73" s="455">
        <v>1954</v>
      </c>
      <c r="R73" s="455">
        <v>1955</v>
      </c>
      <c r="S73" s="455">
        <v>1956</v>
      </c>
      <c r="T73" s="455">
        <v>1957</v>
      </c>
      <c r="U73" s="455">
        <v>1958</v>
      </c>
      <c r="V73" s="455">
        <v>1959</v>
      </c>
      <c r="W73" s="455">
        <v>1960</v>
      </c>
      <c r="X73" s="455">
        <v>1961</v>
      </c>
      <c r="Y73" s="455">
        <v>1962</v>
      </c>
      <c r="Z73" s="455">
        <v>1963</v>
      </c>
      <c r="AA73" s="455">
        <v>1964</v>
      </c>
      <c r="AB73" s="455">
        <v>1965</v>
      </c>
      <c r="AC73" s="455">
        <v>1966</v>
      </c>
      <c r="AD73" s="455">
        <v>1967</v>
      </c>
      <c r="AE73" s="455">
        <v>1968</v>
      </c>
      <c r="AF73" s="455">
        <v>1969</v>
      </c>
      <c r="AG73" s="455">
        <v>1970</v>
      </c>
      <c r="AH73" s="455">
        <v>1971</v>
      </c>
      <c r="AI73" s="455">
        <v>1972</v>
      </c>
      <c r="AJ73" s="455">
        <v>1973</v>
      </c>
      <c r="AK73" s="455">
        <v>1974</v>
      </c>
      <c r="AL73" s="455">
        <v>1975</v>
      </c>
      <c r="AM73" s="455">
        <v>1976</v>
      </c>
      <c r="AN73" s="455">
        <v>1977</v>
      </c>
      <c r="AO73" s="455">
        <v>1978</v>
      </c>
      <c r="AP73" s="455">
        <v>1979</v>
      </c>
      <c r="AQ73" s="455">
        <v>1980</v>
      </c>
      <c r="AR73" s="455">
        <v>1981</v>
      </c>
      <c r="AS73" s="455">
        <v>1982</v>
      </c>
      <c r="AT73" s="455">
        <v>1983</v>
      </c>
      <c r="AU73" s="455">
        <v>1984</v>
      </c>
      <c r="AV73" s="455">
        <v>1985</v>
      </c>
      <c r="AW73" s="455">
        <v>1986</v>
      </c>
      <c r="AX73" s="455">
        <v>1987</v>
      </c>
      <c r="AY73" s="455">
        <v>1988</v>
      </c>
      <c r="AZ73" s="455">
        <v>1989</v>
      </c>
      <c r="BA73" s="455">
        <v>1990</v>
      </c>
      <c r="BB73" s="455">
        <v>1991</v>
      </c>
      <c r="BC73" s="455">
        <v>1992</v>
      </c>
      <c r="BD73" s="455">
        <v>1993</v>
      </c>
      <c r="BE73" s="455">
        <v>1994</v>
      </c>
      <c r="BF73" s="455">
        <v>1995</v>
      </c>
      <c r="BG73" s="455">
        <v>1996</v>
      </c>
      <c r="BH73" s="455">
        <v>1997</v>
      </c>
      <c r="BI73" s="455">
        <v>1998</v>
      </c>
      <c r="BJ73" s="455">
        <v>1999</v>
      </c>
      <c r="BK73" s="456">
        <v>2000</v>
      </c>
    </row>
    <row r="74" spans="2:63" s="452" customFormat="1">
      <c r="B74" s="471" t="s">
        <v>108</v>
      </c>
      <c r="C74" s="458">
        <v>0.87590384811946742</v>
      </c>
      <c r="D74" s="458">
        <v>0.87421726769383024</v>
      </c>
      <c r="E74" s="458">
        <v>0.8817613211006945</v>
      </c>
      <c r="F74" s="458">
        <v>0.88121748672921985</v>
      </c>
      <c r="G74" s="458">
        <v>0.88799952828687023</v>
      </c>
      <c r="H74" s="458">
        <v>0.8894194101551699</v>
      </c>
      <c r="I74" s="458">
        <v>0.89394895777477368</v>
      </c>
      <c r="J74" s="458">
        <v>0.89744892794237452</v>
      </c>
      <c r="K74" s="458">
        <v>0.90072296984480982</v>
      </c>
      <c r="L74" s="458">
        <v>0.89201584737736106</v>
      </c>
      <c r="M74" s="458">
        <v>0.90007833746166133</v>
      </c>
      <c r="N74" s="458">
        <v>0.89030759436738061</v>
      </c>
      <c r="O74" s="458">
        <v>0.87429049476443943</v>
      </c>
      <c r="P74" s="458">
        <v>0.86405243650060293</v>
      </c>
      <c r="Q74" s="458">
        <v>0.8645267311434629</v>
      </c>
      <c r="R74" s="458">
        <v>0.86925193465434547</v>
      </c>
      <c r="S74" s="458">
        <v>0.86083849564926251</v>
      </c>
      <c r="T74" s="458">
        <v>0.85063604393984316</v>
      </c>
      <c r="U74" s="458">
        <v>0.82665829694577753</v>
      </c>
      <c r="V74" s="458">
        <v>0.82841496629965761</v>
      </c>
      <c r="W74" s="458">
        <v>0.82661971023372227</v>
      </c>
      <c r="X74" s="458">
        <v>0.82281079972763527</v>
      </c>
      <c r="Y74" s="458">
        <v>0.8168679609404953</v>
      </c>
      <c r="Z74" s="458">
        <v>0.8129938990105342</v>
      </c>
      <c r="AA74" s="458">
        <v>0.81260745949919044</v>
      </c>
      <c r="AB74" s="458">
        <v>0.81251494099591459</v>
      </c>
      <c r="AC74" s="458">
        <v>0.81179509862937538</v>
      </c>
      <c r="AD74" s="458">
        <v>0.81340390643366156</v>
      </c>
      <c r="AE74" s="458">
        <v>0.81226054785908697</v>
      </c>
      <c r="AF74" s="458">
        <v>0.81294525434072851</v>
      </c>
      <c r="AG74" s="458">
        <v>0.81355053970059954</v>
      </c>
      <c r="AH74" s="458">
        <v>0.81407670119074416</v>
      </c>
      <c r="AI74" s="458">
        <v>0.81298258331590811</v>
      </c>
      <c r="AJ74" s="458">
        <v>0.8139813025138225</v>
      </c>
      <c r="AK74" s="458">
        <v>0.81283033416860295</v>
      </c>
      <c r="AL74" s="458">
        <v>0.81169451014371719</v>
      </c>
      <c r="AM74" s="458">
        <v>0.81057353349170325</v>
      </c>
      <c r="AN74" s="458">
        <v>0.81001852225031468</v>
      </c>
      <c r="AO74" s="458">
        <v>0.80891927668485142</v>
      </c>
      <c r="AP74" s="458">
        <v>0.80783416932601648</v>
      </c>
      <c r="AQ74" s="458">
        <v>0.80627007899867309</v>
      </c>
      <c r="AR74" s="458">
        <v>0.8052422911804975</v>
      </c>
      <c r="AS74" s="458">
        <v>0.8036242173441015</v>
      </c>
      <c r="AT74" s="458">
        <v>0.80259909030828958</v>
      </c>
      <c r="AU74" s="458">
        <v>0.80099721372118715</v>
      </c>
      <c r="AV74" s="458">
        <v>0.79940734121939871</v>
      </c>
      <c r="AW74" s="458">
        <v>0.79838742882176184</v>
      </c>
      <c r="AX74" s="458">
        <v>0.79681219225606859</v>
      </c>
      <c r="AY74" s="458">
        <v>0.79575961865066835</v>
      </c>
      <c r="AZ74" s="458">
        <v>0.7941314377932851</v>
      </c>
      <c r="BA74" s="458">
        <v>0.79307978752527863</v>
      </c>
      <c r="BB74" s="458">
        <v>0.79146557316195809</v>
      </c>
      <c r="BC74" s="458">
        <v>0.79041417702972083</v>
      </c>
      <c r="BD74" s="458">
        <v>0.78881297740227796</v>
      </c>
      <c r="BE74" s="458">
        <v>0.78776116722182876</v>
      </c>
      <c r="BF74" s="458">
        <v>0.78617204357910542</v>
      </c>
      <c r="BG74" s="458">
        <v>0.78508729684762724</v>
      </c>
      <c r="BH74" s="458">
        <v>0.7839996079851469</v>
      </c>
      <c r="BI74" s="458">
        <v>0.78236023990456671</v>
      </c>
      <c r="BJ74" s="458">
        <v>0.78127105655092111</v>
      </c>
      <c r="BK74" s="458">
        <v>0.78017848280765267</v>
      </c>
    </row>
    <row r="75" spans="2:63" s="452" customFormat="1">
      <c r="B75" s="471" t="s">
        <v>109</v>
      </c>
      <c r="C75" s="459">
        <v>0.87590384811946742</v>
      </c>
      <c r="D75" s="459">
        <v>0.87423184769613738</v>
      </c>
      <c r="E75" s="459">
        <v>0.88182033531702031</v>
      </c>
      <c r="F75" s="459">
        <v>0.88135763858374938</v>
      </c>
      <c r="G75" s="459">
        <v>0.88828830440384576</v>
      </c>
      <c r="H75" s="459">
        <v>0.88993085390430871</v>
      </c>
      <c r="I75" s="459">
        <v>0.89477746772326194</v>
      </c>
      <c r="J75" s="459">
        <v>0.8986952579883204</v>
      </c>
      <c r="K75" s="459">
        <v>0.9024882731142484</v>
      </c>
      <c r="L75" s="459">
        <v>0.89432817846710699</v>
      </c>
      <c r="M75" s="459">
        <v>0.90311669513117387</v>
      </c>
      <c r="N75" s="459">
        <v>0.89409361226766759</v>
      </c>
      <c r="O75" s="459">
        <v>0.87898981015358368</v>
      </c>
      <c r="P75" s="459">
        <v>0.86979405706833701</v>
      </c>
      <c r="Q75" s="459">
        <v>0.8715821441760091</v>
      </c>
      <c r="R75" s="459">
        <v>0.87776524578938109</v>
      </c>
      <c r="S75" s="459">
        <v>0.87071916034879882</v>
      </c>
      <c r="T75" s="459">
        <v>0.86194645799478786</v>
      </c>
      <c r="U75" s="459">
        <v>0.83926700201411752</v>
      </c>
      <c r="V75" s="459">
        <v>0.84279876440730017</v>
      </c>
      <c r="W75" s="459">
        <v>0.84282723072637733</v>
      </c>
      <c r="X75" s="459">
        <v>0.8413404161534449</v>
      </c>
      <c r="Y75" s="459">
        <v>0.83738513622925204</v>
      </c>
      <c r="Z75" s="459">
        <v>0.83567198780850893</v>
      </c>
      <c r="AA75" s="459">
        <v>0.83723485560350419</v>
      </c>
      <c r="AB75" s="459">
        <v>0.83845149915701678</v>
      </c>
      <c r="AC75" s="459">
        <v>0.83871281193642822</v>
      </c>
      <c r="AD75" s="459">
        <v>0.84071119677131068</v>
      </c>
      <c r="AE75" s="459">
        <v>0.83971116136043789</v>
      </c>
      <c r="AF75" s="459">
        <v>0.84030239484143088</v>
      </c>
      <c r="AG75" s="459">
        <v>0.84082912399050003</v>
      </c>
      <c r="AH75" s="459">
        <v>0.84129159326400071</v>
      </c>
      <c r="AI75" s="459">
        <v>0.84033597264654469</v>
      </c>
      <c r="AJ75" s="459">
        <v>0.84121621465380014</v>
      </c>
      <c r="AK75" s="459">
        <v>0.84020952337810961</v>
      </c>
      <c r="AL75" s="459">
        <v>0.83921607804025611</v>
      </c>
      <c r="AM75" s="459">
        <v>0.83823561891596932</v>
      </c>
      <c r="AN75" s="459">
        <v>0.8377501798707212</v>
      </c>
      <c r="AO75" s="459">
        <v>0.83678872778110014</v>
      </c>
      <c r="AP75" s="459">
        <v>0.83583964163475466</v>
      </c>
      <c r="AQ75" s="459">
        <v>0.83437837847737628</v>
      </c>
      <c r="AR75" s="459">
        <v>0.83338661429003225</v>
      </c>
      <c r="AS75" s="459">
        <v>0.83187195469933017</v>
      </c>
      <c r="AT75" s="459">
        <v>0.83088371701965824</v>
      </c>
      <c r="AU75" s="459">
        <v>0.82938510916156749</v>
      </c>
      <c r="AV75" s="459">
        <v>0.82789812075265878</v>
      </c>
      <c r="AW75" s="459">
        <v>0.8269164692705252</v>
      </c>
      <c r="AX75" s="459">
        <v>0.82544419275209813</v>
      </c>
      <c r="AY75" s="459">
        <v>0.82443434317289788</v>
      </c>
      <c r="AZ75" s="459">
        <v>0.82291584373137538</v>
      </c>
      <c r="BA75" s="459">
        <v>0.82190817324256005</v>
      </c>
      <c r="BB75" s="459">
        <v>0.82040389208809905</v>
      </c>
      <c r="BC75" s="459">
        <v>0.819397869401713</v>
      </c>
      <c r="BD75" s="459">
        <v>0.81790700887047119</v>
      </c>
      <c r="BE75" s="459">
        <v>0.81690210774668914</v>
      </c>
      <c r="BF75" s="459">
        <v>0.81542388605561311</v>
      </c>
      <c r="BG75" s="459">
        <v>0.81439075246568338</v>
      </c>
      <c r="BH75" s="459">
        <v>0.81335572149209856</v>
      </c>
      <c r="BI75" s="459">
        <v>0.81183470394455026</v>
      </c>
      <c r="BJ75" s="459">
        <v>0.81080003521522304</v>
      </c>
      <c r="BK75" s="459">
        <v>0.80976313863975269</v>
      </c>
    </row>
    <row r="76" spans="2:63" s="452" customFormat="1">
      <c r="B76" s="471" t="s">
        <v>110</v>
      </c>
      <c r="C76" s="459">
        <v>0.87590384811946742</v>
      </c>
      <c r="D76" s="459">
        <v>0.8742427922360646</v>
      </c>
      <c r="E76" s="459">
        <v>0.88186431042725155</v>
      </c>
      <c r="F76" s="459">
        <v>0.88146012917763517</v>
      </c>
      <c r="G76" s="459">
        <v>0.88849682426547338</v>
      </c>
      <c r="H76" s="459">
        <v>0.8902950006043675</v>
      </c>
      <c r="I76" s="459">
        <v>0.89536060480156054</v>
      </c>
      <c r="J76" s="459">
        <v>0.89956604059541811</v>
      </c>
      <c r="K76" s="459">
        <v>0.90371599538291891</v>
      </c>
      <c r="L76" s="459">
        <v>0.8959320690509428</v>
      </c>
      <c r="M76" s="459">
        <v>0.90522048231835439</v>
      </c>
      <c r="N76" s="459">
        <v>0.89671273257408979</v>
      </c>
      <c r="O76" s="459">
        <v>0.88223934316853958</v>
      </c>
      <c r="P76" s="459">
        <v>0.87376426437249577</v>
      </c>
      <c r="Q76" s="459">
        <v>0.87646231206677749</v>
      </c>
      <c r="R76" s="459">
        <v>0.88365709193220809</v>
      </c>
      <c r="S76" s="459">
        <v>0.8775627483244075</v>
      </c>
      <c r="T76" s="459">
        <v>0.86978769484301555</v>
      </c>
      <c r="U76" s="459">
        <v>0.84801753175316408</v>
      </c>
      <c r="V76" s="459">
        <v>0.85279264764605822</v>
      </c>
      <c r="W76" s="459">
        <v>0.85410194059410771</v>
      </c>
      <c r="X76" s="459">
        <v>0.85424717100034719</v>
      </c>
      <c r="Y76" s="459">
        <v>0.85169573192496262</v>
      </c>
      <c r="Z76" s="459">
        <v>0.85149066043690835</v>
      </c>
      <c r="AA76" s="459">
        <v>0.8543644726306302</v>
      </c>
      <c r="AB76" s="459">
        <v>0.85646075259939269</v>
      </c>
      <c r="AC76" s="459">
        <v>0.85739259107973398</v>
      </c>
      <c r="AD76" s="459">
        <v>0.85968715435127674</v>
      </c>
      <c r="AE76" s="459">
        <v>0.85879180797140053</v>
      </c>
      <c r="AF76" s="459">
        <v>0.85931668598510758</v>
      </c>
      <c r="AG76" s="459">
        <v>0.8597867055898909</v>
      </c>
      <c r="AH76" s="459">
        <v>0.86020207659129744</v>
      </c>
      <c r="AI76" s="459">
        <v>0.85934730836118778</v>
      </c>
      <c r="AJ76" s="459">
        <v>0.86013930427311236</v>
      </c>
      <c r="AK76" s="459">
        <v>0.85923799879978069</v>
      </c>
      <c r="AL76" s="459">
        <v>0.85834855260898912</v>
      </c>
      <c r="AM76" s="459">
        <v>0.8574707331657947</v>
      </c>
      <c r="AN76" s="459">
        <v>0.85703611246427791</v>
      </c>
      <c r="AO76" s="459">
        <v>0.85617531029816329</v>
      </c>
      <c r="AP76" s="459">
        <v>0.8553255795425494</v>
      </c>
      <c r="AQ76" s="459">
        <v>0.85394032289651789</v>
      </c>
      <c r="AR76" s="459">
        <v>0.8529758027984865</v>
      </c>
      <c r="AS76" s="459">
        <v>0.85153788802238006</v>
      </c>
      <c r="AT76" s="459">
        <v>0.8505775781010535</v>
      </c>
      <c r="AU76" s="459">
        <v>0.84915564240573982</v>
      </c>
      <c r="AV76" s="459">
        <v>0.84774505281518076</v>
      </c>
      <c r="AW76" s="459">
        <v>0.84679237368291804</v>
      </c>
      <c r="AX76" s="459">
        <v>0.84539655845691608</v>
      </c>
      <c r="AY76" s="459">
        <v>0.84441915974519555</v>
      </c>
      <c r="AZ76" s="459">
        <v>0.84298243867984279</v>
      </c>
      <c r="BA76" s="459">
        <v>0.84200811952503951</v>
      </c>
      <c r="BB76" s="459">
        <v>0.84058576104003291</v>
      </c>
      <c r="BC76" s="459">
        <v>0.83961407010059341</v>
      </c>
      <c r="BD76" s="459">
        <v>0.83820536816945967</v>
      </c>
      <c r="BE76" s="459">
        <v>0.83723586084013912</v>
      </c>
      <c r="BF76" s="459">
        <v>0.83584012624408577</v>
      </c>
      <c r="BG76" s="459">
        <v>0.83484595738935941</v>
      </c>
      <c r="BH76" s="459">
        <v>0.83385060433004887</v>
      </c>
      <c r="BI76" s="459">
        <v>0.83241777891878288</v>
      </c>
      <c r="BJ76" s="459">
        <v>0.83142401964509194</v>
      </c>
      <c r="BK76" s="459">
        <v>0.83042881168152605</v>
      </c>
    </row>
    <row r="77" spans="2:63" s="452" customFormat="1" ht="15.75" thickBot="1">
      <c r="B77" s="472" t="s">
        <v>111</v>
      </c>
      <c r="C77" s="461">
        <v>0.87590384811946886</v>
      </c>
      <c r="D77" s="461">
        <v>0.87425739769312538</v>
      </c>
      <c r="E77" s="461">
        <v>0.88192352555751929</v>
      </c>
      <c r="F77" s="461">
        <v>0.8816010290878814</v>
      </c>
      <c r="G77" s="461">
        <v>0.8887886207497564</v>
      </c>
      <c r="H77" s="461">
        <v>0.89081596109809191</v>
      </c>
      <c r="I77" s="461">
        <v>0.89620828483631454</v>
      </c>
      <c r="J77" s="461">
        <v>0.90084565649318171</v>
      </c>
      <c r="K77" s="461">
        <v>0.9055342528281668</v>
      </c>
      <c r="L77" s="461">
        <v>0.8983206943515295</v>
      </c>
      <c r="M77" s="461">
        <v>0.90836894681472979</v>
      </c>
      <c r="N77" s="461">
        <v>0.90064746553489061</v>
      </c>
      <c r="O77" s="461">
        <v>0.88713880735707396</v>
      </c>
      <c r="P77" s="461">
        <v>0.87976962610693255</v>
      </c>
      <c r="Q77" s="461">
        <v>0.88386722895150649</v>
      </c>
      <c r="R77" s="461">
        <v>0.89262168257131369</v>
      </c>
      <c r="S77" s="461">
        <v>0.8880044259864972</v>
      </c>
      <c r="T77" s="461">
        <v>0.88178289244091623</v>
      </c>
      <c r="U77" s="461">
        <v>0.86143708638724303</v>
      </c>
      <c r="V77" s="461">
        <v>0.86815559956971255</v>
      </c>
      <c r="W77" s="461">
        <v>0.87147380547367481</v>
      </c>
      <c r="X77" s="461">
        <v>0.87417865723499066</v>
      </c>
      <c r="Y77" s="461">
        <v>0.87384429815553943</v>
      </c>
      <c r="Z77" s="461">
        <v>0.87605491735167373</v>
      </c>
      <c r="AA77" s="461">
        <v>0.8811108226650558</v>
      </c>
      <c r="AB77" s="461">
        <v>0.88468609030521317</v>
      </c>
      <c r="AC77" s="461">
        <v>0.88669482317013226</v>
      </c>
      <c r="AD77" s="461">
        <v>0.88937015127750085</v>
      </c>
      <c r="AE77" s="461">
        <v>0.88864670765846909</v>
      </c>
      <c r="AF77" s="461">
        <v>0.88906552177977072</v>
      </c>
      <c r="AG77" s="461">
        <v>0.88944343626961542</v>
      </c>
      <c r="AH77" s="461">
        <v>0.88978060992268282</v>
      </c>
      <c r="AI77" s="461">
        <v>0.88909094999604799</v>
      </c>
      <c r="AJ77" s="461">
        <v>0.88973549030511379</v>
      </c>
      <c r="AK77" s="461">
        <v>0.88900723171364937</v>
      </c>
      <c r="AL77" s="461">
        <v>0.88828855547206975</v>
      </c>
      <c r="AM77" s="461">
        <v>0.88757927369116685</v>
      </c>
      <c r="AN77" s="461">
        <v>0.88722809834687366</v>
      </c>
      <c r="AO77" s="461">
        <v>0.88653256659701785</v>
      </c>
      <c r="AP77" s="461">
        <v>0.88584598059313535</v>
      </c>
      <c r="AQ77" s="461">
        <v>0.88458691020534297</v>
      </c>
      <c r="AR77" s="461">
        <v>0.88366856060821941</v>
      </c>
      <c r="AS77" s="461">
        <v>0.88235853551026933</v>
      </c>
      <c r="AT77" s="461">
        <v>0.88144560005144978</v>
      </c>
      <c r="AU77" s="461">
        <v>0.88015148775395413</v>
      </c>
      <c r="AV77" s="461">
        <v>0.87886828434436992</v>
      </c>
      <c r="AW77" s="461">
        <v>0.87796476091702114</v>
      </c>
      <c r="AX77" s="461">
        <v>0.87669644412226955</v>
      </c>
      <c r="AY77" s="461">
        <v>0.87577426236422085</v>
      </c>
      <c r="AZ77" s="461">
        <v>0.87447442468947056</v>
      </c>
      <c r="BA77" s="461">
        <v>0.8735567726468163</v>
      </c>
      <c r="BB77" s="461">
        <v>0.87227147026364238</v>
      </c>
      <c r="BC77" s="461">
        <v>0.87135799551963256</v>
      </c>
      <c r="BD77" s="461">
        <v>0.8700866405972919</v>
      </c>
      <c r="BE77" s="461">
        <v>0.86917699880951182</v>
      </c>
      <c r="BF77" s="461">
        <v>0.86791902055742209</v>
      </c>
      <c r="BG77" s="461">
        <v>0.86699080323862165</v>
      </c>
      <c r="BH77" s="461">
        <v>0.86606249522477696</v>
      </c>
      <c r="BI77" s="461">
        <v>0.86477723194279499</v>
      </c>
      <c r="BJ77" s="461">
        <v>0.86385234772605746</v>
      </c>
      <c r="BK77" s="461">
        <v>0.86292718718817929</v>
      </c>
    </row>
    <row r="78" spans="2:63">
      <c r="C78" s="480"/>
      <c r="D78" s="480"/>
      <c r="E78" s="480"/>
      <c r="F78" s="480"/>
      <c r="G78" s="480"/>
      <c r="H78" s="480"/>
      <c r="I78" s="480"/>
      <c r="J78" s="480"/>
      <c r="K78" s="480"/>
      <c r="L78" s="480"/>
      <c r="M78" s="480"/>
      <c r="N78" s="480"/>
      <c r="O78" s="480"/>
      <c r="P78" s="480"/>
      <c r="Q78" s="480"/>
      <c r="R78" s="480"/>
      <c r="S78" s="480"/>
      <c r="T78" s="480"/>
      <c r="U78" s="480"/>
      <c r="V78" s="480"/>
      <c r="W78" s="480"/>
      <c r="X78" s="480"/>
      <c r="Y78" s="480"/>
      <c r="Z78" s="480"/>
      <c r="AA78" s="480"/>
      <c r="AB78" s="480"/>
      <c r="AC78" s="480"/>
      <c r="AD78" s="480"/>
      <c r="AE78" s="480"/>
      <c r="AF78" s="480"/>
      <c r="AG78" s="480"/>
      <c r="AH78" s="480"/>
      <c r="AI78" s="480"/>
      <c r="AJ78" s="480"/>
      <c r="AK78" s="480"/>
      <c r="AL78" s="480"/>
      <c r="AM78" s="480"/>
      <c r="AN78" s="480"/>
      <c r="AO78" s="480"/>
      <c r="AP78" s="480"/>
      <c r="AQ78" s="480"/>
      <c r="AR78" s="480"/>
      <c r="AS78" s="480"/>
      <c r="AT78" s="480"/>
      <c r="AU78" s="480"/>
      <c r="AV78" s="480"/>
      <c r="AW78" s="480"/>
      <c r="AX78" s="480"/>
      <c r="AY78" s="480"/>
      <c r="AZ78" s="480"/>
      <c r="BA78" s="480"/>
    </row>
    <row r="79" spans="2:63">
      <c r="C79" s="480"/>
      <c r="D79" s="480"/>
      <c r="E79" s="480"/>
      <c r="F79" s="480"/>
      <c r="G79" s="480"/>
      <c r="H79" s="480"/>
      <c r="I79" s="480"/>
      <c r="J79" s="480"/>
      <c r="K79" s="480"/>
      <c r="L79" s="480"/>
      <c r="M79" s="480"/>
      <c r="N79" s="480"/>
      <c r="O79" s="480"/>
      <c r="P79" s="480"/>
      <c r="Q79" s="480"/>
      <c r="R79" s="480"/>
      <c r="S79" s="480"/>
      <c r="T79" s="480"/>
      <c r="U79" s="480"/>
      <c r="V79" s="480"/>
      <c r="W79" s="480"/>
      <c r="X79" s="480"/>
      <c r="Y79" s="480"/>
      <c r="Z79" s="480"/>
      <c r="AA79" s="480"/>
      <c r="AB79" s="480"/>
      <c r="AC79" s="480"/>
      <c r="AD79" s="480"/>
      <c r="AE79" s="480"/>
      <c r="AF79" s="480"/>
      <c r="AG79" s="480"/>
      <c r="AH79" s="480"/>
      <c r="AI79" s="480"/>
      <c r="AJ79" s="480"/>
      <c r="AK79" s="480"/>
      <c r="AL79" s="480"/>
      <c r="AM79" s="480"/>
      <c r="AN79" s="480"/>
      <c r="AO79" s="480"/>
      <c r="AP79" s="480"/>
      <c r="AQ79" s="480"/>
      <c r="AR79" s="480"/>
      <c r="AS79" s="480"/>
      <c r="AT79" s="480"/>
      <c r="AU79" s="480"/>
      <c r="AV79" s="480"/>
      <c r="AW79" s="480"/>
      <c r="AX79" s="480"/>
      <c r="AY79" s="480"/>
      <c r="AZ79" s="480"/>
      <c r="BA79" s="480"/>
    </row>
  </sheetData>
  <mergeCells count="6">
    <mergeCell ref="C20:O20"/>
    <mergeCell ref="R20:AD20"/>
    <mergeCell ref="C21:H21"/>
    <mergeCell ref="J21:O21"/>
    <mergeCell ref="R21:W21"/>
    <mergeCell ref="Y21:AD21"/>
  </mergeCells>
  <hyperlinks>
    <hyperlink ref="B3" location="SOMMAIRE!A1" display="Retour au sommaire"/>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L104"/>
  <sheetViews>
    <sheetView workbookViewId="0">
      <selection activeCell="B2" sqref="B2"/>
    </sheetView>
  </sheetViews>
  <sheetFormatPr baseColWidth="10" defaultColWidth="11.42578125" defaultRowHeight="15"/>
  <cols>
    <col min="1" max="1" width="11.42578125" style="424"/>
    <col min="2" max="2" width="40.140625" style="424" customWidth="1"/>
    <col min="3" max="16384" width="11.42578125" style="424"/>
  </cols>
  <sheetData>
    <row r="1" spans="1:64" ht="15.75">
      <c r="A1" s="495" t="s">
        <v>660</v>
      </c>
    </row>
    <row r="2" spans="1:64" ht="15.75" thickBot="1">
      <c r="B2" s="1722" t="s">
        <v>763</v>
      </c>
      <c r="D2" s="496"/>
      <c r="M2" s="496"/>
    </row>
    <row r="3" spans="1:64" s="497" customFormat="1" ht="16.5" thickBot="1">
      <c r="B3" s="426" t="s">
        <v>116</v>
      </c>
      <c r="C3" s="427">
        <v>1940</v>
      </c>
      <c r="D3" s="427">
        <v>1941</v>
      </c>
      <c r="E3" s="427">
        <v>1942</v>
      </c>
      <c r="F3" s="427">
        <v>1943</v>
      </c>
      <c r="G3" s="427">
        <v>1944</v>
      </c>
      <c r="H3" s="427">
        <v>1945</v>
      </c>
      <c r="I3" s="427">
        <v>1946</v>
      </c>
      <c r="J3" s="427">
        <v>1947</v>
      </c>
      <c r="K3" s="427">
        <v>1948</v>
      </c>
      <c r="L3" s="427">
        <v>1949</v>
      </c>
      <c r="M3" s="427">
        <v>1950</v>
      </c>
      <c r="N3" s="427">
        <v>1951</v>
      </c>
      <c r="O3" s="427">
        <v>1952</v>
      </c>
      <c r="P3" s="427">
        <v>1953</v>
      </c>
      <c r="Q3" s="427">
        <v>1954</v>
      </c>
      <c r="R3" s="427">
        <v>1955</v>
      </c>
      <c r="S3" s="427">
        <v>1956</v>
      </c>
      <c r="T3" s="427">
        <v>1957</v>
      </c>
      <c r="U3" s="427">
        <v>1958</v>
      </c>
      <c r="V3" s="427">
        <v>1959</v>
      </c>
      <c r="W3" s="427">
        <v>1960</v>
      </c>
      <c r="X3" s="427">
        <v>1961</v>
      </c>
      <c r="Y3" s="427">
        <v>1962</v>
      </c>
      <c r="Z3" s="427">
        <v>1963</v>
      </c>
      <c r="AA3" s="427">
        <v>1964</v>
      </c>
      <c r="AB3" s="427">
        <v>1965</v>
      </c>
      <c r="AC3" s="427">
        <v>1966</v>
      </c>
      <c r="AD3" s="427">
        <v>1967</v>
      </c>
      <c r="AE3" s="427">
        <v>1968</v>
      </c>
      <c r="AF3" s="427">
        <v>1969</v>
      </c>
      <c r="AG3" s="427">
        <v>1970</v>
      </c>
      <c r="AH3" s="427">
        <v>1971</v>
      </c>
      <c r="AI3" s="427">
        <v>1972</v>
      </c>
      <c r="AJ3" s="427">
        <v>1973</v>
      </c>
      <c r="AK3" s="427">
        <v>1974</v>
      </c>
      <c r="AL3" s="427">
        <v>1975</v>
      </c>
      <c r="AM3" s="427">
        <v>1976</v>
      </c>
      <c r="AN3" s="427">
        <v>1977</v>
      </c>
      <c r="AO3" s="427">
        <v>1978</v>
      </c>
      <c r="AP3" s="427">
        <v>1979</v>
      </c>
      <c r="AQ3" s="427">
        <v>1980</v>
      </c>
      <c r="AR3" s="427">
        <v>1981</v>
      </c>
      <c r="AS3" s="427">
        <v>1982</v>
      </c>
      <c r="AT3" s="427">
        <v>1983</v>
      </c>
      <c r="AU3" s="427">
        <v>1984</v>
      </c>
      <c r="AV3" s="427">
        <v>1985</v>
      </c>
      <c r="AW3" s="427">
        <v>1986</v>
      </c>
      <c r="AX3" s="427">
        <v>1987</v>
      </c>
      <c r="AY3" s="427">
        <v>1988</v>
      </c>
      <c r="AZ3" s="427">
        <v>1989</v>
      </c>
      <c r="BA3" s="427">
        <v>1990</v>
      </c>
      <c r="BB3" s="427">
        <v>1991</v>
      </c>
      <c r="BC3" s="427">
        <v>1992</v>
      </c>
      <c r="BD3" s="427">
        <v>1993</v>
      </c>
      <c r="BE3" s="427">
        <v>1994</v>
      </c>
      <c r="BF3" s="427">
        <v>1995</v>
      </c>
      <c r="BG3" s="427">
        <v>1996</v>
      </c>
      <c r="BH3" s="427">
        <v>1997</v>
      </c>
      <c r="BI3" s="427">
        <v>1998</v>
      </c>
      <c r="BJ3" s="427">
        <v>1999</v>
      </c>
      <c r="BK3" s="428">
        <v>2000</v>
      </c>
    </row>
    <row r="4" spans="1:64" s="498" customFormat="1" ht="15.75">
      <c r="B4" s="430" t="s">
        <v>117</v>
      </c>
      <c r="C4" s="431">
        <v>25.959893698433333</v>
      </c>
      <c r="D4" s="431">
        <v>26.091382019858543</v>
      </c>
      <c r="E4" s="431">
        <v>26.18384895764342</v>
      </c>
      <c r="F4" s="431">
        <v>26.231143667396026</v>
      </c>
      <c r="G4" s="431">
        <v>26.295889632593259</v>
      </c>
      <c r="H4" s="431">
        <v>26.383329528588988</v>
      </c>
      <c r="I4" s="431">
        <v>26.470737491818397</v>
      </c>
      <c r="J4" s="431">
        <v>26.524289859811645</v>
      </c>
      <c r="K4" s="431">
        <v>26.599146198666034</v>
      </c>
      <c r="L4" s="431">
        <v>26.62315241168929</v>
      </c>
      <c r="M4" s="431">
        <v>26.701894339979461</v>
      </c>
      <c r="N4" s="431">
        <v>26.748438113745138</v>
      </c>
      <c r="O4" s="431">
        <v>26.816382117453713</v>
      </c>
      <c r="P4" s="431">
        <v>26.881446588203914</v>
      </c>
      <c r="Q4" s="431">
        <v>27.011400103747988</v>
      </c>
      <c r="R4" s="431">
        <v>27.126590514603194</v>
      </c>
      <c r="S4" s="431">
        <v>27.259809338247663</v>
      </c>
      <c r="T4" s="431">
        <v>27.439339336287929</v>
      </c>
      <c r="U4" s="431">
        <v>27.617116506384548</v>
      </c>
      <c r="V4" s="431">
        <v>27.793137329862191</v>
      </c>
      <c r="W4" s="431">
        <v>27.967399486806343</v>
      </c>
      <c r="X4" s="431">
        <v>27.889901814747816</v>
      </c>
      <c r="Y4" s="431">
        <v>27.810644267379203</v>
      </c>
      <c r="Z4" s="431">
        <v>27.729627873395216</v>
      </c>
      <c r="AA4" s="431">
        <v>27.396854695541691</v>
      </c>
      <c r="AB4" s="431">
        <v>27.562327789952406</v>
      </c>
      <c r="AC4" s="431">
        <v>27.726051165846428</v>
      </c>
      <c r="AD4" s="431">
        <v>27.388029745652773</v>
      </c>
      <c r="AE4" s="431">
        <v>27.29826932562392</v>
      </c>
      <c r="AF4" s="431">
        <v>27.456776536993601</v>
      </c>
      <c r="AG4" s="431">
        <v>27.113558807729504</v>
      </c>
      <c r="AH4" s="431">
        <v>27.018624324926492</v>
      </c>
      <c r="AI4" s="431">
        <v>27.171981997880806</v>
      </c>
      <c r="AJ4" s="431">
        <v>27.073641421881746</v>
      </c>
      <c r="AK4" s="431">
        <v>27.223612842751905</v>
      </c>
      <c r="AL4" s="431">
        <v>27.121907122164444</v>
      </c>
      <c r="AM4" s="431">
        <v>27.268535703760605</v>
      </c>
      <c r="AN4" s="431">
        <v>27.413510580087632</v>
      </c>
      <c r="AO4" s="431">
        <v>27.306844260374064</v>
      </c>
      <c r="AP4" s="431">
        <v>27.448549739155055</v>
      </c>
      <c r="AQ4" s="431">
        <v>27.588640465758999</v>
      </c>
      <c r="AR4" s="431">
        <v>27.727130314662048</v>
      </c>
      <c r="AS4" s="431">
        <v>27.864033556716066</v>
      </c>
      <c r="AT4" s="431">
        <v>27.999364831251853</v>
      </c>
      <c r="AU4" s="431">
        <v>28.1331391190581</v>
      </c>
      <c r="AV4" s="431">
        <v>28.2653717162341</v>
      </c>
      <c r="AW4" s="431">
        <v>28.396078208911774</v>
      </c>
      <c r="AX4" s="431">
        <v>28.525274448841998</v>
      </c>
      <c r="AY4" s="431">
        <v>28.65297652983736</v>
      </c>
      <c r="AZ4" s="431">
        <v>28.779200765062768</v>
      </c>
      <c r="BA4" s="431">
        <v>28.903963665163644</v>
      </c>
      <c r="BB4" s="431">
        <v>29.027281917220364</v>
      </c>
      <c r="BC4" s="431">
        <v>29.149172364516545</v>
      </c>
      <c r="BD4" s="431">
        <v>29.269651987107594</v>
      </c>
      <c r="BE4" s="431">
        <v>29.638737883175438</v>
      </c>
      <c r="BF4" s="431">
        <v>29.756447251154214</v>
      </c>
      <c r="BG4" s="431">
        <v>29.872797372611373</v>
      </c>
      <c r="BH4" s="431">
        <v>29.987805595867854</v>
      </c>
      <c r="BI4" s="431">
        <v>30.101489320340733</v>
      </c>
      <c r="BJ4" s="431">
        <v>30.213865981590885</v>
      </c>
      <c r="BK4" s="432">
        <v>30.324953037058862</v>
      </c>
    </row>
    <row r="5" spans="1:64" s="498" customFormat="1" ht="15.75">
      <c r="B5" s="442" t="s">
        <v>118</v>
      </c>
      <c r="C5" s="499">
        <v>25.471419276818835</v>
      </c>
      <c r="D5" s="499">
        <v>25.552969011916616</v>
      </c>
      <c r="E5" s="499">
        <v>25.634537126980021</v>
      </c>
      <c r="F5" s="499">
        <v>25.674373338159882</v>
      </c>
      <c r="G5" s="499">
        <v>25.733443425522125</v>
      </c>
      <c r="H5" s="499">
        <v>25.81698734751609</v>
      </c>
      <c r="I5" s="499">
        <v>25.900416393551851</v>
      </c>
      <c r="J5" s="499">
        <v>25.950856466536493</v>
      </c>
      <c r="K5" s="499">
        <v>26.022016421411109</v>
      </c>
      <c r="L5" s="499">
        <v>26.043470764326884</v>
      </c>
      <c r="M5" s="499">
        <v>26.118382546105821</v>
      </c>
      <c r="N5" s="499">
        <v>26.161707967557035</v>
      </c>
      <c r="O5" s="499">
        <v>26.22593696742554</v>
      </c>
      <c r="P5" s="499">
        <v>26.287310343712178</v>
      </c>
      <c r="Q5" s="499">
        <v>26.380072740760767</v>
      </c>
      <c r="R5" s="499">
        <v>26.45637611196716</v>
      </c>
      <c r="S5" s="499">
        <v>26.548422350197114</v>
      </c>
      <c r="T5" s="499">
        <v>26.653790141986406</v>
      </c>
      <c r="U5" s="499">
        <v>26.758576006039092</v>
      </c>
      <c r="V5" s="499">
        <v>26.86277816924715</v>
      </c>
      <c r="W5" s="499">
        <v>26.966395029807344</v>
      </c>
      <c r="X5" s="499">
        <v>26.819425154068284</v>
      </c>
      <c r="Y5" s="499">
        <v>26.671867273355829</v>
      </c>
      <c r="Z5" s="499">
        <v>26.523720280780694</v>
      </c>
      <c r="AA5" s="499">
        <v>26.124983228031894</v>
      </c>
      <c r="AB5" s="499">
        <v>26.225655322159525</v>
      </c>
      <c r="AC5" s="499">
        <v>26.325735922350319</v>
      </c>
      <c r="AD5" s="499">
        <v>25.925224536699062</v>
      </c>
      <c r="AE5" s="499">
        <v>25.774120818979199</v>
      </c>
      <c r="AF5" s="499">
        <v>25.8724245654154</v>
      </c>
      <c r="AG5" s="499">
        <v>25.470135711461054</v>
      </c>
      <c r="AH5" s="499">
        <v>25.31725432858336</v>
      </c>
      <c r="AI5" s="499">
        <v>25.413780621058677</v>
      </c>
      <c r="AJ5" s="499">
        <v>25.259714922780518</v>
      </c>
      <c r="AK5" s="499">
        <v>25.355057694082575</v>
      </c>
      <c r="AL5" s="499">
        <v>25.199809518579116</v>
      </c>
      <c r="AM5" s="499">
        <v>25.293971100024663</v>
      </c>
      <c r="AN5" s="499">
        <v>25.387543259195155</v>
      </c>
      <c r="AO5" s="499">
        <v>25.23052693079245</v>
      </c>
      <c r="AP5" s="499">
        <v>25.322923160373747</v>
      </c>
      <c r="AQ5" s="499">
        <v>25.41473310130803</v>
      </c>
      <c r="AR5" s="499">
        <v>25.505958011760711</v>
      </c>
      <c r="AS5" s="499">
        <v>25.596599251708085</v>
      </c>
      <c r="AT5" s="499">
        <v>25.686658279983192</v>
      </c>
      <c r="AU5" s="499">
        <v>25.776136651354022</v>
      </c>
      <c r="AV5" s="499">
        <v>25.865036013635446</v>
      </c>
      <c r="AW5" s="499">
        <v>25.953358104836155</v>
      </c>
      <c r="AX5" s="499">
        <v>26.041104750341191</v>
      </c>
      <c r="AY5" s="499">
        <v>26.128277860131504</v>
      </c>
      <c r="AZ5" s="499">
        <v>26.214879426040966</v>
      </c>
      <c r="BA5" s="499">
        <v>26.300911519051965</v>
      </c>
      <c r="BB5" s="499">
        <v>26.386376286630124</v>
      </c>
      <c r="BC5" s="499">
        <v>26.471275950098772</v>
      </c>
      <c r="BD5" s="499">
        <v>26.555612802053815</v>
      </c>
      <c r="BE5" s="499">
        <v>26.889389203819377</v>
      </c>
      <c r="BF5" s="499">
        <v>26.972607582944931</v>
      </c>
      <c r="BG5" s="499">
        <v>27.05527043074386</v>
      </c>
      <c r="BH5" s="499">
        <v>27.137380299874238</v>
      </c>
      <c r="BI5" s="499">
        <v>27.218939801961781</v>
      </c>
      <c r="BJ5" s="499">
        <v>27.299951605265179</v>
      </c>
      <c r="BK5" s="500">
        <v>27.380418432384246</v>
      </c>
    </row>
    <row r="6" spans="1:64" s="498" customFormat="1" ht="16.5" thickBot="1">
      <c r="B6" s="433" t="s">
        <v>119</v>
      </c>
      <c r="C6" s="434">
        <v>26.469323469689982</v>
      </c>
      <c r="D6" s="434">
        <v>26.651839204689509</v>
      </c>
      <c r="E6" s="434">
        <v>26.821046578376667</v>
      </c>
      <c r="F6" s="434">
        <v>26.948943760816832</v>
      </c>
      <c r="G6" s="434">
        <v>27.09989172362981</v>
      </c>
      <c r="H6" s="434">
        <v>27.278857425572625</v>
      </c>
      <c r="I6" s="434">
        <v>27.460428888140271</v>
      </c>
      <c r="J6" s="434">
        <v>27.608521546699293</v>
      </c>
      <c r="K6" s="434">
        <v>27.78046501158434</v>
      </c>
      <c r="L6" s="434">
        <v>27.900219983463231</v>
      </c>
      <c r="M6" s="434">
        <v>28.078302115608935</v>
      </c>
      <c r="N6" s="434">
        <v>28.222820346350218</v>
      </c>
      <c r="O6" s="434">
        <v>28.390137116344476</v>
      </c>
      <c r="P6" s="434">
        <v>28.554159661593658</v>
      </c>
      <c r="Q6" s="434">
        <v>28.769610647293419</v>
      </c>
      <c r="R6" s="434">
        <v>28.969416374441153</v>
      </c>
      <c r="S6" s="434">
        <v>29.188763014144357</v>
      </c>
      <c r="T6" s="434">
        <v>29.427213142418793</v>
      </c>
      <c r="U6" s="434">
        <v>29.662174638594266</v>
      </c>
      <c r="V6" s="434">
        <v>29.893674985542134</v>
      </c>
      <c r="W6" s="434">
        <v>30.121744578022813</v>
      </c>
      <c r="X6" s="434">
        <v>30.096416503696361</v>
      </c>
      <c r="Y6" s="434">
        <v>30.067726331337838</v>
      </c>
      <c r="Z6" s="434">
        <v>30.035711906496431</v>
      </c>
      <c r="AA6" s="434">
        <v>29.750413154776766</v>
      </c>
      <c r="AB6" s="434">
        <v>29.961871892865602</v>
      </c>
      <c r="AC6" s="434">
        <v>30.170131647376422</v>
      </c>
      <c r="AD6" s="434">
        <v>29.875237481539529</v>
      </c>
      <c r="AE6" s="434">
        <v>29.827235829724913</v>
      </c>
      <c r="AF6" s="434">
        <v>30.026174339747968</v>
      </c>
      <c r="AG6" s="434">
        <v>29.722101722878065</v>
      </c>
      <c r="AH6" s="434">
        <v>29.665067611439724</v>
      </c>
      <c r="AI6" s="434">
        <v>29.855122423874192</v>
      </c>
      <c r="AJ6" s="434">
        <v>29.79231723710592</v>
      </c>
      <c r="AK6" s="434">
        <v>29.976703666042383</v>
      </c>
      <c r="AL6" s="434">
        <v>29.908333750019821</v>
      </c>
      <c r="AM6" s="434">
        <v>30.087259845995334</v>
      </c>
      <c r="AN6" s="434">
        <v>30.263534528275997</v>
      </c>
      <c r="AO6" s="434">
        <v>30.187210494567637</v>
      </c>
      <c r="AP6" s="434">
        <v>30.358340478120539</v>
      </c>
      <c r="AQ6" s="434">
        <v>30.526977165744967</v>
      </c>
      <c r="AR6" s="434">
        <v>30.693173121467609</v>
      </c>
      <c r="AS6" s="434">
        <v>30.856980715598041</v>
      </c>
      <c r="AT6" s="434">
        <v>31.018452058976237</v>
      </c>
      <c r="AU6" s="434">
        <v>31.177638942171697</v>
      </c>
      <c r="AV6" s="434">
        <v>31.334592779409036</v>
      </c>
      <c r="AW6" s="434">
        <v>31.489364556996321</v>
      </c>
      <c r="AX6" s="434">
        <v>31.642004786038243</v>
      </c>
      <c r="AY6" s="434">
        <v>31.792563459218897</v>
      </c>
      <c r="AZ6" s="434">
        <v>31.941090011445965</v>
      </c>
      <c r="BA6" s="434">
        <v>32.087633284151906</v>
      </c>
      <c r="BB6" s="434">
        <v>32.23224149305517</v>
      </c>
      <c r="BC6" s="434">
        <v>32.374962199189255</v>
      </c>
      <c r="BD6" s="434">
        <v>32.515842283015047</v>
      </c>
      <c r="BE6" s="434">
        <v>32.904927921437391</v>
      </c>
      <c r="BF6" s="434">
        <v>33.042264567554227</v>
      </c>
      <c r="BG6" s="434">
        <v>33.177896932972843</v>
      </c>
      <c r="BH6" s="434">
        <v>33.311868972534683</v>
      </c>
      <c r="BI6" s="434">
        <v>33.444223871297012</v>
      </c>
      <c r="BJ6" s="434">
        <v>33.575004033625646</v>
      </c>
      <c r="BK6" s="435">
        <v>33.704251074260696</v>
      </c>
    </row>
    <row r="7" spans="1:64" s="497" customFormat="1" ht="16.5" thickBot="1">
      <c r="B7" s="426" t="s">
        <v>120</v>
      </c>
      <c r="C7" s="427">
        <v>1940</v>
      </c>
      <c r="D7" s="427">
        <v>1941</v>
      </c>
      <c r="E7" s="427">
        <v>1942</v>
      </c>
      <c r="F7" s="427">
        <v>1943</v>
      </c>
      <c r="G7" s="427">
        <v>1944</v>
      </c>
      <c r="H7" s="427">
        <v>1945</v>
      </c>
      <c r="I7" s="427">
        <v>1946</v>
      </c>
      <c r="J7" s="427">
        <v>1947</v>
      </c>
      <c r="K7" s="427">
        <v>1948</v>
      </c>
      <c r="L7" s="427">
        <v>1949</v>
      </c>
      <c r="M7" s="427">
        <v>1950</v>
      </c>
      <c r="N7" s="427">
        <v>1951</v>
      </c>
      <c r="O7" s="427">
        <v>1952</v>
      </c>
      <c r="P7" s="427">
        <v>1953</v>
      </c>
      <c r="Q7" s="427">
        <v>1954</v>
      </c>
      <c r="R7" s="427">
        <v>1955</v>
      </c>
      <c r="S7" s="427">
        <v>1956</v>
      </c>
      <c r="T7" s="427">
        <v>1957</v>
      </c>
      <c r="U7" s="427">
        <v>1958</v>
      </c>
      <c r="V7" s="427">
        <v>1959</v>
      </c>
      <c r="W7" s="427">
        <v>1960</v>
      </c>
      <c r="X7" s="427">
        <v>1961</v>
      </c>
      <c r="Y7" s="427">
        <v>1962</v>
      </c>
      <c r="Z7" s="427">
        <v>1963</v>
      </c>
      <c r="AA7" s="427">
        <v>1964</v>
      </c>
      <c r="AB7" s="427">
        <v>1965</v>
      </c>
      <c r="AC7" s="427">
        <v>1966</v>
      </c>
      <c r="AD7" s="427">
        <v>1967</v>
      </c>
      <c r="AE7" s="427">
        <v>1968</v>
      </c>
      <c r="AF7" s="427">
        <v>1969</v>
      </c>
      <c r="AG7" s="427">
        <v>1970</v>
      </c>
      <c r="AH7" s="427">
        <v>1971</v>
      </c>
      <c r="AI7" s="427">
        <v>1972</v>
      </c>
      <c r="AJ7" s="427">
        <v>1973</v>
      </c>
      <c r="AK7" s="427">
        <v>1974</v>
      </c>
      <c r="AL7" s="427">
        <v>1975</v>
      </c>
      <c r="AM7" s="427">
        <v>1976</v>
      </c>
      <c r="AN7" s="427">
        <v>1977</v>
      </c>
      <c r="AO7" s="427">
        <v>1978</v>
      </c>
      <c r="AP7" s="427">
        <v>1979</v>
      </c>
      <c r="AQ7" s="427">
        <v>1980</v>
      </c>
      <c r="AR7" s="427">
        <v>1981</v>
      </c>
      <c r="AS7" s="427">
        <v>1982</v>
      </c>
      <c r="AT7" s="427">
        <v>1983</v>
      </c>
      <c r="AU7" s="427">
        <v>1984</v>
      </c>
      <c r="AV7" s="427">
        <v>1985</v>
      </c>
      <c r="AW7" s="427">
        <v>1986</v>
      </c>
      <c r="AX7" s="427">
        <v>1987</v>
      </c>
      <c r="AY7" s="427">
        <v>1988</v>
      </c>
      <c r="AZ7" s="427">
        <v>1989</v>
      </c>
      <c r="BA7" s="427">
        <v>1990</v>
      </c>
      <c r="BB7" s="427">
        <v>1991</v>
      </c>
      <c r="BC7" s="427">
        <v>1992</v>
      </c>
      <c r="BD7" s="427">
        <v>1993</v>
      </c>
      <c r="BE7" s="427">
        <v>1994</v>
      </c>
      <c r="BF7" s="427">
        <v>1995</v>
      </c>
      <c r="BG7" s="427">
        <v>1996</v>
      </c>
      <c r="BH7" s="427">
        <v>1997</v>
      </c>
      <c r="BI7" s="427">
        <v>1998</v>
      </c>
      <c r="BJ7" s="427">
        <v>1999</v>
      </c>
      <c r="BK7" s="428">
        <v>2000</v>
      </c>
    </row>
    <row r="8" spans="1:64" s="501" customFormat="1" ht="15.75">
      <c r="B8" s="430" t="s">
        <v>117</v>
      </c>
      <c r="C8" s="431">
        <v>25.107219621574934</v>
      </c>
      <c r="D8" s="431">
        <v>25.231382019858543</v>
      </c>
      <c r="E8" s="431">
        <v>25.315860770737686</v>
      </c>
      <c r="F8" s="431">
        <v>25.415824030339046</v>
      </c>
      <c r="G8" s="431">
        <v>25.434973671707667</v>
      </c>
      <c r="H8" s="431">
        <v>25.520354605018284</v>
      </c>
      <c r="I8" s="431">
        <v>25.858758722137651</v>
      </c>
      <c r="J8" s="431">
        <v>26.021591512964555</v>
      </c>
      <c r="K8" s="431">
        <v>26.164308432028236</v>
      </c>
      <c r="L8" s="431">
        <v>26.257274567087663</v>
      </c>
      <c r="M8" s="431">
        <v>26.19285801056904</v>
      </c>
      <c r="N8" s="431">
        <v>26.112172393911621</v>
      </c>
      <c r="O8" s="431">
        <v>25.701007336871911</v>
      </c>
      <c r="P8" s="431">
        <v>25.398766859871671</v>
      </c>
      <c r="Q8" s="431">
        <v>25.197585394259974</v>
      </c>
      <c r="R8" s="431">
        <v>25.137418931289005</v>
      </c>
      <c r="S8" s="431">
        <v>25.24876991112599</v>
      </c>
      <c r="T8" s="431">
        <v>25.3192518225501</v>
      </c>
      <c r="U8" s="431">
        <v>25.396254477502772</v>
      </c>
      <c r="V8" s="431">
        <v>25.455331538106336</v>
      </c>
      <c r="W8" s="431">
        <v>25.56989786931895</v>
      </c>
      <c r="X8" s="431">
        <v>25.623118402819593</v>
      </c>
      <c r="Y8" s="431">
        <v>25.659850879150127</v>
      </c>
      <c r="Z8" s="431">
        <v>25.769382209347491</v>
      </c>
      <c r="AA8" s="431">
        <v>25.782049142478527</v>
      </c>
      <c r="AB8" s="431">
        <v>25.803514260351498</v>
      </c>
      <c r="AC8" s="431">
        <v>25.860911126871571</v>
      </c>
      <c r="AD8" s="431">
        <v>25.872603543932726</v>
      </c>
      <c r="AE8" s="431">
        <v>25.950846842943541</v>
      </c>
      <c r="AF8" s="431">
        <v>26.09502641834105</v>
      </c>
      <c r="AG8" s="431">
        <v>26.150050325011087</v>
      </c>
      <c r="AH8" s="431">
        <v>26.282177434050645</v>
      </c>
      <c r="AI8" s="431">
        <v>26.307173660839155</v>
      </c>
      <c r="AJ8" s="431">
        <v>26.365678322473713</v>
      </c>
      <c r="AK8" s="431">
        <v>26.419383760762642</v>
      </c>
      <c r="AL8" s="431">
        <v>26.541344936875269</v>
      </c>
      <c r="AM8" s="431">
        <v>26.650538958241334</v>
      </c>
      <c r="AN8" s="431">
        <v>26.844423572616968</v>
      </c>
      <c r="AO8" s="431">
        <v>26.966003120350152</v>
      </c>
      <c r="AP8" s="431">
        <v>27.150198494204247</v>
      </c>
      <c r="AQ8" s="431">
        <v>27.317249192581436</v>
      </c>
      <c r="AR8" s="431">
        <v>27.498146838571962</v>
      </c>
      <c r="AS8" s="431">
        <v>27.592002174526016</v>
      </c>
      <c r="AT8" s="431">
        <v>27.69674692670727</v>
      </c>
      <c r="AU8" s="431">
        <v>27.819033313532536</v>
      </c>
      <c r="AV8" s="431">
        <v>27.903277570973493</v>
      </c>
      <c r="AW8" s="431">
        <v>28.035049742215357</v>
      </c>
      <c r="AX8" s="431">
        <v>28.145109978622187</v>
      </c>
      <c r="AY8" s="431">
        <v>28.275303296481951</v>
      </c>
      <c r="AZ8" s="431">
        <v>28.401935508465264</v>
      </c>
      <c r="BA8" s="431">
        <v>28.516782221961734</v>
      </c>
      <c r="BB8" s="431">
        <v>28.650923878160341</v>
      </c>
      <c r="BC8" s="431">
        <v>28.81889572544317</v>
      </c>
      <c r="BD8" s="431">
        <v>28.979764151796608</v>
      </c>
      <c r="BE8" s="431">
        <v>29.102012931978827</v>
      </c>
      <c r="BF8" s="431">
        <v>29.194900452261138</v>
      </c>
      <c r="BG8" s="431">
        <v>29.112108672170805</v>
      </c>
      <c r="BH8" s="431">
        <v>29.132818958788832</v>
      </c>
      <c r="BI8" s="431">
        <v>29.261231030844328</v>
      </c>
      <c r="BJ8" s="431">
        <v>29.402033029370301</v>
      </c>
      <c r="BK8" s="432">
        <v>29.60367121809459</v>
      </c>
    </row>
    <row r="9" spans="1:64" s="501" customFormat="1" ht="15.75">
      <c r="B9" s="442" t="s">
        <v>118</v>
      </c>
      <c r="C9" s="499">
        <v>24.618745199960436</v>
      </c>
      <c r="D9" s="499">
        <v>24.692969011916617</v>
      </c>
      <c r="E9" s="499">
        <v>24.766548940074287</v>
      </c>
      <c r="F9" s="499">
        <v>24.859053701102901</v>
      </c>
      <c r="G9" s="499">
        <v>24.872527464636534</v>
      </c>
      <c r="H9" s="499">
        <v>24.954012423945386</v>
      </c>
      <c r="I9" s="499">
        <v>25.288437623871104</v>
      </c>
      <c r="J9" s="499">
        <v>25.448158119689403</v>
      </c>
      <c r="K9" s="499">
        <v>25.587178654773311</v>
      </c>
      <c r="L9" s="499">
        <v>25.677592919725257</v>
      </c>
      <c r="M9" s="499">
        <v>25.6093462166954</v>
      </c>
      <c r="N9" s="499">
        <v>25.525442247723518</v>
      </c>
      <c r="O9" s="499">
        <v>25.110562186843737</v>
      </c>
      <c r="P9" s="499">
        <v>24.804630615379935</v>
      </c>
      <c r="Q9" s="499">
        <v>24.566258031272753</v>
      </c>
      <c r="R9" s="499">
        <v>24.467204528652971</v>
      </c>
      <c r="S9" s="499">
        <v>24.537382923075441</v>
      </c>
      <c r="T9" s="499">
        <v>24.533702628248577</v>
      </c>
      <c r="U9" s="499">
        <v>24.537713977157317</v>
      </c>
      <c r="V9" s="499">
        <v>24.524972377491295</v>
      </c>
      <c r="W9" s="499">
        <v>24.568893412319952</v>
      </c>
      <c r="X9" s="499">
        <v>24.552641742140061</v>
      </c>
      <c r="Y9" s="499">
        <v>24.521073885126754</v>
      </c>
      <c r="Z9" s="499">
        <v>24.563474616732968</v>
      </c>
      <c r="AA9" s="499">
        <v>24.51017767496873</v>
      </c>
      <c r="AB9" s="499">
        <v>24.466841792558618</v>
      </c>
      <c r="AC9" s="499">
        <v>24.460595883375461</v>
      </c>
      <c r="AD9" s="499">
        <v>24.409798334979016</v>
      </c>
      <c r="AE9" s="499">
        <v>24.42669833629882</v>
      </c>
      <c r="AF9" s="499">
        <v>24.510674446762849</v>
      </c>
      <c r="AG9" s="499">
        <v>24.506627228742637</v>
      </c>
      <c r="AH9" s="499">
        <v>24.580807437707513</v>
      </c>
      <c r="AI9" s="499">
        <v>24.548972284017026</v>
      </c>
      <c r="AJ9" s="499">
        <v>24.551751823372484</v>
      </c>
      <c r="AK9" s="499">
        <v>24.550828612093312</v>
      </c>
      <c r="AL9" s="499">
        <v>24.619247333289941</v>
      </c>
      <c r="AM9" s="499">
        <v>24.675974354505392</v>
      </c>
      <c r="AN9" s="499">
        <v>24.818456251724491</v>
      </c>
      <c r="AO9" s="499">
        <v>24.889685790768539</v>
      </c>
      <c r="AP9" s="499">
        <v>25.024571915422939</v>
      </c>
      <c r="AQ9" s="499">
        <v>25.143341828130467</v>
      </c>
      <c r="AR9" s="499">
        <v>25.276974535670625</v>
      </c>
      <c r="AS9" s="499">
        <v>25.324567869518035</v>
      </c>
      <c r="AT9" s="499">
        <v>25.384040375438609</v>
      </c>
      <c r="AU9" s="499">
        <v>25.462030845828458</v>
      </c>
      <c r="AV9" s="499">
        <v>25.50294186837484</v>
      </c>
      <c r="AW9" s="499">
        <v>25.592329638139738</v>
      </c>
      <c r="AX9" s="499">
        <v>25.66094028012138</v>
      </c>
      <c r="AY9" s="499">
        <v>25.750604626776095</v>
      </c>
      <c r="AZ9" s="499">
        <v>25.837614169443462</v>
      </c>
      <c r="BA9" s="499">
        <v>25.913730075850054</v>
      </c>
      <c r="BB9" s="499">
        <v>26.010018247570102</v>
      </c>
      <c r="BC9" s="499">
        <v>26.140999311025396</v>
      </c>
      <c r="BD9" s="499">
        <v>26.26572496674283</v>
      </c>
      <c r="BE9" s="499">
        <v>26.352664252622766</v>
      </c>
      <c r="BF9" s="499">
        <v>26.411060784051855</v>
      </c>
      <c r="BG9" s="499">
        <v>26.294581730303292</v>
      </c>
      <c r="BH9" s="499">
        <v>26.282393662795215</v>
      </c>
      <c r="BI9" s="499">
        <v>26.378681512465377</v>
      </c>
      <c r="BJ9" s="499">
        <v>26.488118653044594</v>
      </c>
      <c r="BK9" s="500">
        <v>26.659136613419975</v>
      </c>
      <c r="BL9" s="502"/>
    </row>
    <row r="10" spans="1:64" s="501" customFormat="1" ht="16.5" thickBot="1">
      <c r="B10" s="433" t="s">
        <v>119</v>
      </c>
      <c r="C10" s="434">
        <v>25.616649392831583</v>
      </c>
      <c r="D10" s="434">
        <v>25.791839204689509</v>
      </c>
      <c r="E10" s="434">
        <v>25.953058391470933</v>
      </c>
      <c r="F10" s="434">
        <v>26.133624123759851</v>
      </c>
      <c r="G10" s="434">
        <v>26.238975762744218</v>
      </c>
      <c r="H10" s="434">
        <v>26.415882502001921</v>
      </c>
      <c r="I10" s="434">
        <v>26.848450118459525</v>
      </c>
      <c r="J10" s="434">
        <v>27.105823199852203</v>
      </c>
      <c r="K10" s="434">
        <v>27.345627244946542</v>
      </c>
      <c r="L10" s="434">
        <v>27.534342138861604</v>
      </c>
      <c r="M10" s="434">
        <v>27.569265786198514</v>
      </c>
      <c r="N10" s="434">
        <v>27.586554626516701</v>
      </c>
      <c r="O10" s="434">
        <v>27.274762335762674</v>
      </c>
      <c r="P10" s="434">
        <v>27.071479933261415</v>
      </c>
      <c r="Q10" s="434">
        <v>26.955795937805405</v>
      </c>
      <c r="R10" s="434">
        <v>26.980244791126964</v>
      </c>
      <c r="S10" s="434">
        <v>27.177723587022683</v>
      </c>
      <c r="T10" s="434">
        <v>27.307125628680964</v>
      </c>
      <c r="U10" s="434">
        <v>27.44131260971249</v>
      </c>
      <c r="V10" s="434">
        <v>27.555869193786279</v>
      </c>
      <c r="W10" s="434">
        <v>27.72424296053542</v>
      </c>
      <c r="X10" s="434">
        <v>27.829633091768137</v>
      </c>
      <c r="Y10" s="434">
        <v>27.916932943108762</v>
      </c>
      <c r="Z10" s="434">
        <v>28.075466242448705</v>
      </c>
      <c r="AA10" s="434">
        <v>28.135607601713602</v>
      </c>
      <c r="AB10" s="434">
        <v>28.203058363264695</v>
      </c>
      <c r="AC10" s="434">
        <v>28.304991608401565</v>
      </c>
      <c r="AD10" s="434">
        <v>28.359811279819482</v>
      </c>
      <c r="AE10" s="434">
        <v>28.479813347044534</v>
      </c>
      <c r="AF10" s="434">
        <v>28.664424221095416</v>
      </c>
      <c r="AG10" s="434">
        <v>28.758593240159648</v>
      </c>
      <c r="AH10" s="434">
        <v>28.928620720563877</v>
      </c>
      <c r="AI10" s="434">
        <v>28.990314086832541</v>
      </c>
      <c r="AJ10" s="434">
        <v>29.084354137697886</v>
      </c>
      <c r="AK10" s="434">
        <v>29.17247458405312</v>
      </c>
      <c r="AL10" s="434">
        <v>29.327771564730647</v>
      </c>
      <c r="AM10" s="434">
        <v>29.469263100476063</v>
      </c>
      <c r="AN10" s="434">
        <v>29.694447520805333</v>
      </c>
      <c r="AO10" s="434">
        <v>29.846369354543725</v>
      </c>
      <c r="AP10" s="434">
        <v>30.05998923316973</v>
      </c>
      <c r="AQ10" s="434">
        <v>30.255585892567403</v>
      </c>
      <c r="AR10" s="434">
        <v>30.464189645377523</v>
      </c>
      <c r="AS10" s="434">
        <v>30.584949333407991</v>
      </c>
      <c r="AT10" s="434">
        <v>30.715834154431654</v>
      </c>
      <c r="AU10" s="434">
        <v>30.863533136646133</v>
      </c>
      <c r="AV10" s="434">
        <v>30.97249863414843</v>
      </c>
      <c r="AW10" s="434">
        <v>31.128336090299904</v>
      </c>
      <c r="AX10" s="434">
        <v>31.261840315818432</v>
      </c>
      <c r="AY10" s="434">
        <v>31.414890225863488</v>
      </c>
      <c r="AZ10" s="434">
        <v>31.563824754848461</v>
      </c>
      <c r="BA10" s="434">
        <v>31.700451840949995</v>
      </c>
      <c r="BB10" s="434">
        <v>31.855883453995148</v>
      </c>
      <c r="BC10" s="434">
        <v>32.04468556011588</v>
      </c>
      <c r="BD10" s="434">
        <v>32.225954447704062</v>
      </c>
      <c r="BE10" s="434">
        <v>32.36820297024078</v>
      </c>
      <c r="BF10" s="434">
        <v>32.480717768661151</v>
      </c>
      <c r="BG10" s="434">
        <v>32.417208232532275</v>
      </c>
      <c r="BH10" s="434">
        <v>32.45688233545566</v>
      </c>
      <c r="BI10" s="434">
        <v>32.603965581800608</v>
      </c>
      <c r="BJ10" s="434">
        <v>32.763171081405062</v>
      </c>
      <c r="BK10" s="435">
        <v>32.982969255296425</v>
      </c>
      <c r="BL10" s="502"/>
    </row>
    <row r="18" spans="4:53" ht="15" customHeight="1">
      <c r="G18" s="468"/>
      <c r="H18" s="468"/>
      <c r="I18" s="468"/>
    </row>
    <row r="19" spans="4:53">
      <c r="F19" s="468"/>
      <c r="G19" s="468"/>
      <c r="H19" s="468"/>
      <c r="I19" s="468"/>
    </row>
    <row r="20" spans="4:53">
      <c r="F20" s="468"/>
      <c r="G20" s="468"/>
      <c r="H20" s="468"/>
      <c r="I20" s="468"/>
    </row>
    <row r="21" spans="4:53" ht="15" customHeight="1">
      <c r="D21" s="1877" t="s">
        <v>288</v>
      </c>
      <c r="E21" s="1877"/>
      <c r="F21" s="1877"/>
      <c r="G21" s="1877"/>
      <c r="H21" s="468"/>
      <c r="I21" s="1873" t="s">
        <v>290</v>
      </c>
      <c r="J21" s="1873"/>
      <c r="K21" s="1873"/>
      <c r="L21" s="1873"/>
      <c r="AT21" s="503"/>
      <c r="AU21" s="503"/>
      <c r="AV21" s="503"/>
      <c r="AW21" s="503"/>
      <c r="AY21" s="504"/>
      <c r="AZ21" s="504"/>
      <c r="BA21" s="504"/>
    </row>
    <row r="22" spans="4:53" ht="29.25" customHeight="1">
      <c r="D22" s="1877"/>
      <c r="E22" s="1877"/>
      <c r="F22" s="1877"/>
      <c r="G22" s="1877"/>
      <c r="H22" s="468"/>
      <c r="I22" s="1873"/>
      <c r="J22" s="1873"/>
      <c r="K22" s="1873"/>
      <c r="L22" s="1873"/>
      <c r="AT22" s="503"/>
      <c r="AU22" s="503"/>
      <c r="AV22" s="503"/>
      <c r="AW22" s="503"/>
      <c r="AY22" s="504"/>
      <c r="AZ22" s="504"/>
      <c r="BA22" s="504"/>
    </row>
    <row r="23" spans="4:53">
      <c r="AT23" s="503"/>
      <c r="AU23" s="503"/>
      <c r="AV23" s="503"/>
      <c r="AW23" s="503"/>
      <c r="AY23" s="504"/>
      <c r="AZ23" s="504"/>
      <c r="BA23" s="504"/>
    </row>
    <row r="38" spans="2:63" s="501" customFormat="1" ht="15.75">
      <c r="B38" s="505" t="s">
        <v>291</v>
      </c>
    </row>
    <row r="39" spans="2:63" s="501" customFormat="1" ht="15.75" thickBot="1"/>
    <row r="40" spans="2:63" s="497" customFormat="1" ht="16.5" thickBot="1">
      <c r="B40" s="426" t="s">
        <v>292</v>
      </c>
      <c r="C40" s="427">
        <v>1940</v>
      </c>
      <c r="D40" s="427">
        <v>1941</v>
      </c>
      <c r="E40" s="427">
        <v>1942</v>
      </c>
      <c r="F40" s="427">
        <v>1943</v>
      </c>
      <c r="G40" s="427">
        <v>1944</v>
      </c>
      <c r="H40" s="427">
        <v>1945</v>
      </c>
      <c r="I40" s="427">
        <v>1946</v>
      </c>
      <c r="J40" s="427">
        <v>1947</v>
      </c>
      <c r="K40" s="427">
        <v>1948</v>
      </c>
      <c r="L40" s="427">
        <v>1949</v>
      </c>
      <c r="M40" s="427">
        <v>1950</v>
      </c>
      <c r="N40" s="427">
        <v>1951</v>
      </c>
      <c r="O40" s="427">
        <v>1952</v>
      </c>
      <c r="P40" s="427">
        <v>1953</v>
      </c>
      <c r="Q40" s="427">
        <v>1954</v>
      </c>
      <c r="R40" s="427">
        <v>1955</v>
      </c>
      <c r="S40" s="427">
        <v>1956</v>
      </c>
      <c r="T40" s="427">
        <v>1957</v>
      </c>
      <c r="U40" s="427">
        <v>1958</v>
      </c>
      <c r="V40" s="427">
        <v>1959</v>
      </c>
      <c r="W40" s="427">
        <v>1960</v>
      </c>
      <c r="X40" s="427">
        <v>1961</v>
      </c>
      <c r="Y40" s="427">
        <v>1962</v>
      </c>
      <c r="Z40" s="427">
        <v>1963</v>
      </c>
      <c r="AA40" s="427">
        <v>1964</v>
      </c>
      <c r="AB40" s="427">
        <v>1965</v>
      </c>
      <c r="AC40" s="427">
        <v>1966</v>
      </c>
      <c r="AD40" s="427">
        <v>1967</v>
      </c>
      <c r="AE40" s="427">
        <v>1968</v>
      </c>
      <c r="AF40" s="427">
        <v>1969</v>
      </c>
      <c r="AG40" s="427">
        <v>1970</v>
      </c>
      <c r="AH40" s="427">
        <v>1971</v>
      </c>
      <c r="AI40" s="427">
        <v>1972</v>
      </c>
      <c r="AJ40" s="427">
        <v>1973</v>
      </c>
      <c r="AK40" s="427">
        <v>1974</v>
      </c>
      <c r="AL40" s="427">
        <v>1975</v>
      </c>
      <c r="AM40" s="427">
        <v>1976</v>
      </c>
      <c r="AN40" s="427">
        <v>1977</v>
      </c>
      <c r="AO40" s="427">
        <v>1978</v>
      </c>
      <c r="AP40" s="427">
        <v>1979</v>
      </c>
      <c r="AQ40" s="427">
        <v>1980</v>
      </c>
      <c r="AR40" s="427">
        <v>1981</v>
      </c>
      <c r="AS40" s="427">
        <v>1982</v>
      </c>
      <c r="AT40" s="427">
        <v>1983</v>
      </c>
      <c r="AU40" s="427">
        <v>1984</v>
      </c>
      <c r="AV40" s="427">
        <v>1985</v>
      </c>
      <c r="AW40" s="427">
        <v>1986</v>
      </c>
      <c r="AX40" s="427">
        <v>1987</v>
      </c>
      <c r="AY40" s="427">
        <v>1988</v>
      </c>
      <c r="AZ40" s="427">
        <v>1989</v>
      </c>
      <c r="BA40" s="427">
        <v>1990</v>
      </c>
      <c r="BB40" s="427">
        <v>1991</v>
      </c>
      <c r="BC40" s="427">
        <v>1992</v>
      </c>
      <c r="BD40" s="427">
        <v>1993</v>
      </c>
      <c r="BE40" s="427">
        <v>1994</v>
      </c>
      <c r="BF40" s="427">
        <v>1995</v>
      </c>
      <c r="BG40" s="427">
        <v>1996</v>
      </c>
      <c r="BH40" s="427">
        <v>1997</v>
      </c>
      <c r="BI40" s="427">
        <v>1998</v>
      </c>
      <c r="BJ40" s="427">
        <v>1999</v>
      </c>
      <c r="BK40" s="428">
        <v>2000</v>
      </c>
    </row>
    <row r="41" spans="2:63" s="498" customFormat="1" ht="15.75">
      <c r="B41" s="430" t="s">
        <v>293</v>
      </c>
      <c r="C41" s="431">
        <v>25.95989369843333</v>
      </c>
      <c r="D41" s="431">
        <v>26.091382019858543</v>
      </c>
      <c r="E41" s="431">
        <v>26.183848957643427</v>
      </c>
      <c r="F41" s="431">
        <v>26.231143667396019</v>
      </c>
      <c r="G41" s="431">
        <v>26.295889632593251</v>
      </c>
      <c r="H41" s="431">
        <v>26.383329528588988</v>
      </c>
      <c r="I41" s="431">
        <v>26.47073749181839</v>
      </c>
      <c r="J41" s="431">
        <v>26.524289859811645</v>
      </c>
      <c r="K41" s="431">
        <v>26.599146198666041</v>
      </c>
      <c r="L41" s="431">
        <v>26.623152411689297</v>
      </c>
      <c r="M41" s="431">
        <v>26.701894339979464</v>
      </c>
      <c r="N41" s="431">
        <v>26.748438113745141</v>
      </c>
      <c r="O41" s="431">
        <v>26.816382117453706</v>
      </c>
      <c r="P41" s="431">
        <v>26.881446588203918</v>
      </c>
      <c r="Q41" s="431">
        <v>27.011400103747985</v>
      </c>
      <c r="R41" s="431">
        <v>27.12659051460319</v>
      </c>
      <c r="S41" s="431">
        <v>27.25980933824766</v>
      </c>
      <c r="T41" s="431">
        <v>27.439339336287929</v>
      </c>
      <c r="U41" s="431">
        <v>27.617116506384555</v>
      </c>
      <c r="V41" s="431">
        <v>27.793137329862191</v>
      </c>
      <c r="W41" s="431">
        <v>27.967399486806343</v>
      </c>
      <c r="X41" s="431">
        <v>28.139901814747816</v>
      </c>
      <c r="Y41" s="431">
        <v>28.310644267379203</v>
      </c>
      <c r="Z41" s="431">
        <v>28.479627873395216</v>
      </c>
      <c r="AA41" s="431">
        <v>28.646854695541684</v>
      </c>
      <c r="AB41" s="431">
        <v>28.812327789952409</v>
      </c>
      <c r="AC41" s="431">
        <v>28.976051165846421</v>
      </c>
      <c r="AD41" s="431">
        <v>29.13802974565278</v>
      </c>
      <c r="AE41" s="431">
        <v>29.298269325623927</v>
      </c>
      <c r="AF41" s="431">
        <v>29.456776536993608</v>
      </c>
      <c r="AG41" s="431">
        <v>29.613558807729511</v>
      </c>
      <c r="AH41" s="431">
        <v>29.768624324926485</v>
      </c>
      <c r="AI41" s="431">
        <v>29.921981997880806</v>
      </c>
      <c r="AJ41" s="431">
        <v>30.073641421881746</v>
      </c>
      <c r="AK41" s="431">
        <v>30.223612842751905</v>
      </c>
      <c r="AL41" s="431">
        <v>30.371907122164444</v>
      </c>
      <c r="AM41" s="431">
        <v>30.518535703760605</v>
      </c>
      <c r="AN41" s="431">
        <v>30.663510580087639</v>
      </c>
      <c r="AO41" s="431">
        <v>30.806844260374067</v>
      </c>
      <c r="AP41" s="431">
        <v>30.948549739155059</v>
      </c>
      <c r="AQ41" s="431">
        <v>31.088640465758992</v>
      </c>
      <c r="AR41" s="431">
        <v>31.227130314662048</v>
      </c>
      <c r="AS41" s="431">
        <v>31.364033556716063</v>
      </c>
      <c r="AT41" s="431">
        <v>31.499364831251846</v>
      </c>
      <c r="AU41" s="431">
        <v>31.633139119058104</v>
      </c>
      <c r="AV41" s="431">
        <v>31.7653717162341</v>
      </c>
      <c r="AW41" s="431">
        <v>31.896078208911774</v>
      </c>
      <c r="AX41" s="431">
        <v>32.025274448841998</v>
      </c>
      <c r="AY41" s="431">
        <v>32.15297652983736</v>
      </c>
      <c r="AZ41" s="431">
        <v>32.279200765062761</v>
      </c>
      <c r="BA41" s="431">
        <v>32.403963665163644</v>
      </c>
      <c r="BB41" s="431">
        <v>32.527281917220364</v>
      </c>
      <c r="BC41" s="431">
        <v>32.649172364516545</v>
      </c>
      <c r="BD41" s="431">
        <v>32.769651987107594</v>
      </c>
      <c r="BE41" s="431">
        <v>32.888737883175438</v>
      </c>
      <c r="BF41" s="431">
        <v>33.006447251154214</v>
      </c>
      <c r="BG41" s="431">
        <v>33.122797372611373</v>
      </c>
      <c r="BH41" s="431">
        <v>33.237805595867862</v>
      </c>
      <c r="BI41" s="431">
        <v>33.351489320340725</v>
      </c>
      <c r="BJ41" s="431">
        <v>33.463865981590885</v>
      </c>
      <c r="BK41" s="432">
        <v>33.574953037058862</v>
      </c>
    </row>
    <row r="42" spans="2:63" s="498" customFormat="1" ht="15.75">
      <c r="B42" s="506" t="s">
        <v>294</v>
      </c>
      <c r="C42" s="507">
        <v>28.545054490653374</v>
      </c>
      <c r="D42" s="507">
        <v>28.657276706769114</v>
      </c>
      <c r="E42" s="507">
        <v>28.708246594251474</v>
      </c>
      <c r="F42" s="507">
        <v>28.742796452821374</v>
      </c>
      <c r="G42" s="507">
        <v>28.782586839763301</v>
      </c>
      <c r="H42" s="507">
        <v>28.846813191709455</v>
      </c>
      <c r="I42" s="507">
        <v>28.9109898291848</v>
      </c>
      <c r="J42" s="507">
        <v>28.945710769456706</v>
      </c>
      <c r="K42" s="507">
        <v>29.012284645320094</v>
      </c>
      <c r="L42" s="507">
        <v>29.026023856252237</v>
      </c>
      <c r="M42" s="507">
        <v>29.066074820357297</v>
      </c>
      <c r="N42" s="507">
        <v>29.105823870667535</v>
      </c>
      <c r="O42" s="507">
        <v>29.152158630078617</v>
      </c>
      <c r="P42" s="507">
        <v>29.192487315167668</v>
      </c>
      <c r="Q42" s="507">
        <v>29.235955159979838</v>
      </c>
      <c r="R42" s="507">
        <v>29.276138951323819</v>
      </c>
      <c r="S42" s="507">
        <v>29.322236476649724</v>
      </c>
      <c r="T42" s="507">
        <v>29.480220616174197</v>
      </c>
      <c r="U42" s="507">
        <v>29.636790690705215</v>
      </c>
      <c r="V42" s="507">
        <v>29.791946322251395</v>
      </c>
      <c r="W42" s="507">
        <v>29.945687842493314</v>
      </c>
      <c r="X42" s="507">
        <v>30.098016270395572</v>
      </c>
      <c r="Y42" s="507">
        <v>30.248933289807535</v>
      </c>
      <c r="Z42" s="507">
        <v>30.398441227094725</v>
      </c>
      <c r="AA42" s="507">
        <v>30.546543028840031</v>
      </c>
      <c r="AB42" s="507">
        <v>30.693242239652143</v>
      </c>
      <c r="AC42" s="507">
        <v>30.838542980114916</v>
      </c>
      <c r="AD42" s="507">
        <v>30.982449924910799</v>
      </c>
      <c r="AE42" s="507">
        <v>31.124968281147137</v>
      </c>
      <c r="AF42" s="507">
        <v>31.266103766913915</v>
      </c>
      <c r="AG42" s="507">
        <v>31.405862590097414</v>
      </c>
      <c r="AH42" s="507">
        <v>31.544251427474151</v>
      </c>
      <c r="AI42" s="507">
        <v>31.681277404105447</v>
      </c>
      <c r="AJ42" s="507">
        <v>31.816948073053045</v>
      </c>
      <c r="AK42" s="507">
        <v>31.951271395432315</v>
      </c>
      <c r="AL42" s="507">
        <v>32.084255720819549</v>
      </c>
      <c r="AM42" s="507">
        <v>32.215909768027238</v>
      </c>
      <c r="AN42" s="507">
        <v>32.34624260625943</v>
      </c>
      <c r="AO42" s="507">
        <v>32.475263636658624</v>
      </c>
      <c r="AP42" s="507">
        <v>32.602982574252948</v>
      </c>
      <c r="AQ42" s="507">
        <v>32.72940943031233</v>
      </c>
      <c r="AR42" s="507">
        <v>32.854554495119672</v>
      </c>
      <c r="AS42" s="507">
        <v>32.978428321163143</v>
      </c>
      <c r="AT42" s="507">
        <v>33.101041706753115</v>
      </c>
      <c r="AU42" s="507">
        <v>33.222405680067567</v>
      </c>
      <c r="AV42" s="507">
        <v>33.342531483627646</v>
      </c>
      <c r="AW42" s="507">
        <v>33.461430559204437</v>
      </c>
      <c r="AX42" s="507">
        <v>33.579114533157657</v>
      </c>
      <c r="AY42" s="507">
        <v>33.695595202204963</v>
      </c>
      <c r="AZ42" s="507">
        <v>33.810884519621027</v>
      </c>
      <c r="BA42" s="507">
        <v>33.924994581863743</v>
      </c>
      <c r="BB42" s="507">
        <v>34.037937615624948</v>
      </c>
      <c r="BC42" s="507">
        <v>34.149725965302217</v>
      </c>
      <c r="BD42" s="507">
        <v>34.260372080887485</v>
      </c>
      <c r="BE42" s="507">
        <v>34.369888506268062</v>
      </c>
      <c r="BF42" s="507">
        <v>34.478287867934881</v>
      </c>
      <c r="BG42" s="507">
        <v>34.585582864092544</v>
      </c>
      <c r="BH42" s="507">
        <v>34.691786254165187</v>
      </c>
      <c r="BI42" s="507">
        <v>34.79691084869205</v>
      </c>
      <c r="BJ42" s="507">
        <v>34.9009694996059</v>
      </c>
      <c r="BK42" s="508">
        <v>35.003975090887835</v>
      </c>
    </row>
    <row r="43" spans="2:63" s="498" customFormat="1" ht="15.75">
      <c r="B43" s="506" t="s">
        <v>295</v>
      </c>
      <c r="C43" s="507">
        <v>23.374732906213286</v>
      </c>
      <c r="D43" s="507">
        <v>23.525487332947975</v>
      </c>
      <c r="E43" s="507">
        <v>23.659451321035384</v>
      </c>
      <c r="F43" s="507">
        <v>23.719490881970668</v>
      </c>
      <c r="G43" s="507">
        <v>23.809192425423205</v>
      </c>
      <c r="H43" s="507">
        <v>23.91984586546852</v>
      </c>
      <c r="I43" s="507">
        <v>24.030485154451984</v>
      </c>
      <c r="J43" s="507">
        <v>24.102868950166584</v>
      </c>
      <c r="K43" s="507">
        <v>24.186007752011992</v>
      </c>
      <c r="L43" s="507">
        <v>24.220280967126353</v>
      </c>
      <c r="M43" s="507">
        <v>24.337713859601632</v>
      </c>
      <c r="N43" s="507">
        <v>24.391052356822748</v>
      </c>
      <c r="O43" s="507">
        <v>24.480605604828799</v>
      </c>
      <c r="P43" s="507">
        <v>24.570405861240168</v>
      </c>
      <c r="Q43" s="507">
        <v>24.786845047516131</v>
      </c>
      <c r="R43" s="507">
        <v>24.977042077882562</v>
      </c>
      <c r="S43" s="507">
        <v>25.197382199845595</v>
      </c>
      <c r="T43" s="507">
        <v>25.398458056401665</v>
      </c>
      <c r="U43" s="507">
        <v>25.597442322063895</v>
      </c>
      <c r="V43" s="507">
        <v>25.794328337472987</v>
      </c>
      <c r="W43" s="507">
        <v>25.989111131119376</v>
      </c>
      <c r="X43" s="507">
        <v>26.181787359100056</v>
      </c>
      <c r="Y43" s="507">
        <v>26.372355244950867</v>
      </c>
      <c r="Z43" s="507">
        <v>26.560814519695708</v>
      </c>
      <c r="AA43" s="507">
        <v>26.747166362243338</v>
      </c>
      <c r="AB43" s="507">
        <v>26.931413340252675</v>
      </c>
      <c r="AC43" s="507">
        <v>27.11355935157793</v>
      </c>
      <c r="AD43" s="507">
        <v>27.29360956639476</v>
      </c>
      <c r="AE43" s="507">
        <v>27.471570370100721</v>
      </c>
      <c r="AF43" s="507">
        <v>27.647449307073302</v>
      </c>
      <c r="AG43" s="507">
        <v>27.821255025361605</v>
      </c>
      <c r="AH43" s="507">
        <v>27.992997222378815</v>
      </c>
      <c r="AI43" s="507">
        <v>28.162686591656168</v>
      </c>
      <c r="AJ43" s="507">
        <v>28.330334770710444</v>
      </c>
      <c r="AK43" s="507">
        <v>28.495954290071499</v>
      </c>
      <c r="AL43" s="507">
        <v>28.659558523509343</v>
      </c>
      <c r="AM43" s="507">
        <v>28.821161639493976</v>
      </c>
      <c r="AN43" s="507">
        <v>28.980778553915851</v>
      </c>
      <c r="AO43" s="507">
        <v>29.13842488408951</v>
      </c>
      <c r="AP43" s="507">
        <v>29.294116904057169</v>
      </c>
      <c r="AQ43" s="507">
        <v>29.44787150120565</v>
      </c>
      <c r="AR43" s="507">
        <v>29.599706134204421</v>
      </c>
      <c r="AS43" s="507">
        <v>29.749638792268982</v>
      </c>
      <c r="AT43" s="507">
        <v>29.897687955750573</v>
      </c>
      <c r="AU43" s="507">
        <v>30.043872558048641</v>
      </c>
      <c r="AV43" s="507">
        <v>30.188211948840557</v>
      </c>
      <c r="AW43" s="507">
        <v>30.330725858619108</v>
      </c>
      <c r="AX43" s="507">
        <v>30.471434364526331</v>
      </c>
      <c r="AY43" s="507">
        <v>30.610357857469758</v>
      </c>
      <c r="AZ43" s="507">
        <v>30.747517010504499</v>
      </c>
      <c r="BA43" s="507">
        <v>30.882932748463539</v>
      </c>
      <c r="BB43" s="507">
        <v>31.016626218815777</v>
      </c>
      <c r="BC43" s="507">
        <v>31.14861876373087</v>
      </c>
      <c r="BD43" s="507">
        <v>31.278931893327698</v>
      </c>
      <c r="BE43" s="507">
        <v>31.407587260082813</v>
      </c>
      <c r="BF43" s="507">
        <v>31.534606634373539</v>
      </c>
      <c r="BG43" s="507">
        <v>31.660011881130202</v>
      </c>
      <c r="BH43" s="507">
        <v>31.783824937570536</v>
      </c>
      <c r="BI43" s="507">
        <v>31.9060677919894</v>
      </c>
      <c r="BJ43" s="507">
        <v>32.026762463575864</v>
      </c>
      <c r="BK43" s="508">
        <v>32.145930983229896</v>
      </c>
    </row>
    <row r="44" spans="2:63" s="498" customFormat="1" ht="15.75">
      <c r="B44" s="442" t="s">
        <v>296</v>
      </c>
      <c r="C44" s="499">
        <v>25.471419276818832</v>
      </c>
      <c r="D44" s="499">
        <v>25.552969011916623</v>
      </c>
      <c r="E44" s="499">
        <v>25.634537126980021</v>
      </c>
      <c r="F44" s="499">
        <v>25.674373338159878</v>
      </c>
      <c r="G44" s="499">
        <v>25.733443425522132</v>
      </c>
      <c r="H44" s="499">
        <v>25.81698734751609</v>
      </c>
      <c r="I44" s="499">
        <v>25.900416393551851</v>
      </c>
      <c r="J44" s="499">
        <v>25.950856466536486</v>
      </c>
      <c r="K44" s="499">
        <v>26.022016421411109</v>
      </c>
      <c r="L44" s="499">
        <v>26.043470764326887</v>
      </c>
      <c r="M44" s="499">
        <v>26.118382546105821</v>
      </c>
      <c r="N44" s="499">
        <v>26.161707967557035</v>
      </c>
      <c r="O44" s="499">
        <v>26.225936967425543</v>
      </c>
      <c r="P44" s="499">
        <v>26.287310343712178</v>
      </c>
      <c r="Q44" s="499">
        <v>26.380072740760767</v>
      </c>
      <c r="R44" s="499">
        <v>26.45637611196716</v>
      </c>
      <c r="S44" s="499">
        <v>26.548422350197114</v>
      </c>
      <c r="T44" s="499">
        <v>26.653790141986399</v>
      </c>
      <c r="U44" s="499">
        <v>26.758576006039092</v>
      </c>
      <c r="V44" s="499">
        <v>26.86277816924715</v>
      </c>
      <c r="W44" s="499">
        <v>26.966395029807344</v>
      </c>
      <c r="X44" s="499">
        <v>27.069425154068277</v>
      </c>
      <c r="Y44" s="499">
        <v>27.171867273355833</v>
      </c>
      <c r="Z44" s="499">
        <v>27.273720280780697</v>
      </c>
      <c r="AA44" s="499">
        <v>27.374983228031894</v>
      </c>
      <c r="AB44" s="499">
        <v>27.475655322159533</v>
      </c>
      <c r="AC44" s="499">
        <v>27.575735922350315</v>
      </c>
      <c r="AD44" s="499">
        <v>27.675224536699055</v>
      </c>
      <c r="AE44" s="499">
        <v>27.774120818979199</v>
      </c>
      <c r="AF44" s="499">
        <v>27.872424565415393</v>
      </c>
      <c r="AG44" s="499">
        <v>27.970135711461054</v>
      </c>
      <c r="AH44" s="499">
        <v>28.06725432858336</v>
      </c>
      <c r="AI44" s="499">
        <v>28.163780621058677</v>
      </c>
      <c r="AJ44" s="499">
        <v>28.259714922780518</v>
      </c>
      <c r="AK44" s="499">
        <v>28.355057694082582</v>
      </c>
      <c r="AL44" s="499">
        <v>28.449809518579116</v>
      </c>
      <c r="AM44" s="499">
        <v>28.54397110002466</v>
      </c>
      <c r="AN44" s="499">
        <v>28.637543259195162</v>
      </c>
      <c r="AO44" s="499">
        <v>28.730526930792447</v>
      </c>
      <c r="AP44" s="499">
        <v>28.822923160373744</v>
      </c>
      <c r="AQ44" s="499">
        <v>28.914733101308034</v>
      </c>
      <c r="AR44" s="499">
        <v>29.005958011760711</v>
      </c>
      <c r="AS44" s="499">
        <v>29.096599251708085</v>
      </c>
      <c r="AT44" s="499">
        <v>29.186658279983195</v>
      </c>
      <c r="AU44" s="499">
        <v>29.276136651354015</v>
      </c>
      <c r="AV44" s="499">
        <v>29.365036013635446</v>
      </c>
      <c r="AW44" s="499">
        <v>29.453358104836155</v>
      </c>
      <c r="AX44" s="499">
        <v>29.541104750341198</v>
      </c>
      <c r="AY44" s="499">
        <v>29.628277860131512</v>
      </c>
      <c r="AZ44" s="499">
        <v>29.714879426040962</v>
      </c>
      <c r="BA44" s="499">
        <v>29.800911519051962</v>
      </c>
      <c r="BB44" s="499">
        <v>29.886376286630124</v>
      </c>
      <c r="BC44" s="499">
        <v>29.971275950098764</v>
      </c>
      <c r="BD44" s="499">
        <v>30.055612802053812</v>
      </c>
      <c r="BE44" s="499">
        <v>30.139389203819377</v>
      </c>
      <c r="BF44" s="499">
        <v>30.222607582944924</v>
      </c>
      <c r="BG44" s="499">
        <v>30.30527043074386</v>
      </c>
      <c r="BH44" s="499">
        <v>30.387380299874238</v>
      </c>
      <c r="BI44" s="499">
        <v>30.468939801961785</v>
      </c>
      <c r="BJ44" s="499">
        <v>30.549951605265182</v>
      </c>
      <c r="BK44" s="500">
        <v>30.630418432384243</v>
      </c>
    </row>
    <row r="45" spans="2:63" s="498" customFormat="1" ht="15.75">
      <c r="B45" s="442" t="s">
        <v>297</v>
      </c>
      <c r="C45" s="509">
        <v>27.919614464577659</v>
      </c>
      <c r="D45" s="509">
        <v>27.975772019849703</v>
      </c>
      <c r="E45" s="509">
        <v>28.018055004542088</v>
      </c>
      <c r="F45" s="509">
        <v>28.046388094208059</v>
      </c>
      <c r="G45" s="509">
        <v>28.081905554592755</v>
      </c>
      <c r="H45" s="509">
        <v>28.143088080507908</v>
      </c>
      <c r="I45" s="509">
        <v>28.204221150860068</v>
      </c>
      <c r="J45" s="509">
        <v>28.23669608202243</v>
      </c>
      <c r="K45" s="509">
        <v>28.300203494951205</v>
      </c>
      <c r="L45" s="509">
        <v>28.312206836312036</v>
      </c>
      <c r="M45" s="509">
        <v>28.349777935576856</v>
      </c>
      <c r="N45" s="509">
        <v>28.387022486322252</v>
      </c>
      <c r="O45" s="509">
        <v>28.430646109302963</v>
      </c>
      <c r="P45" s="509">
        <v>28.468381019395942</v>
      </c>
      <c r="Q45" s="509">
        <v>28.509150444144861</v>
      </c>
      <c r="R45" s="509">
        <v>28.546679835860235</v>
      </c>
      <c r="S45" s="509">
        <v>28.589943540055902</v>
      </c>
      <c r="T45" s="509">
        <v>28.672408380932598</v>
      </c>
      <c r="U45" s="509">
        <v>28.754511358927299</v>
      </c>
      <c r="V45" s="509">
        <v>28.836251905600456</v>
      </c>
      <c r="W45" s="509">
        <v>28.917629508347989</v>
      </c>
      <c r="X45" s="509">
        <v>28.998643709680533</v>
      </c>
      <c r="Y45" s="509">
        <v>29.079294106496327</v>
      </c>
      <c r="Z45" s="509">
        <v>29.159580349347728</v>
      </c>
      <c r="AA45" s="509">
        <v>29.239502141702626</v>
      </c>
      <c r="AB45" s="509">
        <v>29.319059239200616</v>
      </c>
      <c r="AC45" s="509">
        <v>29.398251448904833</v>
      </c>
      <c r="AD45" s="509">
        <v>29.477078628549911</v>
      </c>
      <c r="AE45" s="509">
        <v>29.555540685786486</v>
      </c>
      <c r="AF45" s="509">
        <v>29.633637577422583</v>
      </c>
      <c r="AG45" s="509">
        <v>29.711369308662814</v>
      </c>
      <c r="AH45" s="509">
        <v>29.788735932345215</v>
      </c>
      <c r="AI45" s="509">
        <v>29.865737548176767</v>
      </c>
      <c r="AJ45" s="509">
        <v>29.942374301967597</v>
      </c>
      <c r="AK45" s="509">
        <v>30.018646384864443</v>
      </c>
      <c r="AL45" s="509">
        <v>30.094554032583876</v>
      </c>
      <c r="AM45" s="509">
        <v>30.170097524645506</v>
      </c>
      <c r="AN45" s="509">
        <v>30.245277183605609</v>
      </c>
      <c r="AO45" s="509">
        <v>30.320093374291684</v>
      </c>
      <c r="AP45" s="509">
        <v>30.394546503038001</v>
      </c>
      <c r="AQ45" s="509">
        <v>30.468637016922823</v>
      </c>
      <c r="AR45" s="509">
        <v>30.542365403007388</v>
      </c>
      <c r="AS45" s="509">
        <v>30.615732187577105</v>
      </c>
      <c r="AT45" s="509">
        <v>30.688737935385237</v>
      </c>
      <c r="AU45" s="509">
        <v>30.761383248899286</v>
      </c>
      <c r="AV45" s="509">
        <v>30.833668767550588</v>
      </c>
      <c r="AW45" s="509">
        <v>30.905595166987226</v>
      </c>
      <c r="AX45" s="509">
        <v>30.97716315833047</v>
      </c>
      <c r="AY45" s="509">
        <v>31.04837348743526</v>
      </c>
      <c r="AZ45" s="509">
        <v>31.119226934154639</v>
      </c>
      <c r="BA45" s="509">
        <v>31.189724311608703</v>
      </c>
      <c r="BB45" s="509">
        <v>31.259866465458103</v>
      </c>
      <c r="BC45" s="509">
        <v>31.329654273182289</v>
      </c>
      <c r="BD45" s="509">
        <v>31.39908864336298</v>
      </c>
      <c r="BE45" s="509">
        <v>31.468170514972435</v>
      </c>
      <c r="BF45" s="509">
        <v>31.536900856667721</v>
      </c>
      <c r="BG45" s="509">
        <v>31.605280666089996</v>
      </c>
      <c r="BH45" s="509">
        <v>31.673310969169975</v>
      </c>
      <c r="BI45" s="509">
        <v>31.740992819439082</v>
      </c>
      <c r="BJ45" s="509">
        <v>31.808327297346686</v>
      </c>
      <c r="BK45" s="510">
        <v>31.875315509583725</v>
      </c>
    </row>
    <row r="46" spans="2:63" s="498" customFormat="1" ht="15.75">
      <c r="B46" s="442" t="s">
        <v>298</v>
      </c>
      <c r="C46" s="509">
        <v>23.023224089060005</v>
      </c>
      <c r="D46" s="509">
        <v>23.130166003983543</v>
      </c>
      <c r="E46" s="509">
        <v>23.251019249417951</v>
      </c>
      <c r="F46" s="509">
        <v>23.302358582111697</v>
      </c>
      <c r="G46" s="509">
        <v>23.38498129645151</v>
      </c>
      <c r="H46" s="509">
        <v>23.490886614524268</v>
      </c>
      <c r="I46" s="509">
        <v>23.596611636243633</v>
      </c>
      <c r="J46" s="509">
        <v>23.665016851050538</v>
      </c>
      <c r="K46" s="509">
        <v>23.743829347871017</v>
      </c>
      <c r="L46" s="509">
        <v>23.774734692341738</v>
      </c>
      <c r="M46" s="509">
        <v>23.886987156634785</v>
      </c>
      <c r="N46" s="509">
        <v>23.936393448791815</v>
      </c>
      <c r="O46" s="509">
        <v>24.021227825548124</v>
      </c>
      <c r="P46" s="509">
        <v>24.106239668028412</v>
      </c>
      <c r="Q46" s="509">
        <v>24.250995037376676</v>
      </c>
      <c r="R46" s="509">
        <v>24.36607238807408</v>
      </c>
      <c r="S46" s="509">
        <v>24.50690116033833</v>
      </c>
      <c r="T46" s="509">
        <v>24.635171903040195</v>
      </c>
      <c r="U46" s="509">
        <v>24.762640653150886</v>
      </c>
      <c r="V46" s="509">
        <v>24.889304432893841</v>
      </c>
      <c r="W46" s="509">
        <v>25.015160551266703</v>
      </c>
      <c r="X46" s="509">
        <v>25.140206598456018</v>
      </c>
      <c r="Y46" s="509">
        <v>25.264440440215338</v>
      </c>
      <c r="Z46" s="509">
        <v>25.387860212213667</v>
      </c>
      <c r="AA46" s="509">
        <v>25.510464314361162</v>
      </c>
      <c r="AB46" s="509">
        <v>25.632251405118453</v>
      </c>
      <c r="AC46" s="509">
        <v>25.753220395795797</v>
      </c>
      <c r="AD46" s="509">
        <v>25.873370444848202</v>
      </c>
      <c r="AE46" s="509">
        <v>25.992700952171909</v>
      </c>
      <c r="AF46" s="509">
        <v>26.111211553408207</v>
      </c>
      <c r="AG46" s="509">
        <v>26.228902114259292</v>
      </c>
      <c r="AH46" s="509">
        <v>26.345772724821504</v>
      </c>
      <c r="AI46" s="509">
        <v>26.461823693940591</v>
      </c>
      <c r="AJ46" s="509">
        <v>26.577055543593438</v>
      </c>
      <c r="AK46" s="509">
        <v>26.691469003300721</v>
      </c>
      <c r="AL46" s="509">
        <v>26.805065004574352</v>
      </c>
      <c r="AM46" s="509">
        <v>26.917844675403813</v>
      </c>
      <c r="AN46" s="509">
        <v>27.029809334784712</v>
      </c>
      <c r="AO46" s="509">
        <v>27.14096048729321</v>
      </c>
      <c r="AP46" s="509">
        <v>27.251299817709487</v>
      </c>
      <c r="AQ46" s="509">
        <v>27.360829185693245</v>
      </c>
      <c r="AR46" s="509">
        <v>27.469550620514035</v>
      </c>
      <c r="AS46" s="509">
        <v>27.577466315839061</v>
      </c>
      <c r="AT46" s="509">
        <v>27.684578624581153</v>
      </c>
      <c r="AU46" s="509">
        <v>27.790890053808745</v>
      </c>
      <c r="AV46" s="509">
        <v>27.896403259720309</v>
      </c>
      <c r="AW46" s="509">
        <v>28.001121042685085</v>
      </c>
      <c r="AX46" s="509">
        <v>28.105046342351923</v>
      </c>
      <c r="AY46" s="509">
        <v>28.20818223282776</v>
      </c>
      <c r="AZ46" s="509">
        <v>28.310531917927285</v>
      </c>
      <c r="BA46" s="509">
        <v>28.41209872649522</v>
      </c>
      <c r="BB46" s="509">
        <v>28.512886107802146</v>
      </c>
      <c r="BC46" s="509">
        <v>28.61289762701524</v>
      </c>
      <c r="BD46" s="509">
        <v>28.712136960744644</v>
      </c>
      <c r="BE46" s="509">
        <v>28.810607892666322</v>
      </c>
      <c r="BF46" s="509">
        <v>28.908314309222131</v>
      </c>
      <c r="BG46" s="509">
        <v>29.005260195397721</v>
      </c>
      <c r="BH46" s="509">
        <v>29.101449630578504</v>
      </c>
      <c r="BI46" s="509">
        <v>29.196886784484487</v>
      </c>
      <c r="BJ46" s="509">
        <v>29.291575913183678</v>
      </c>
      <c r="BK46" s="510">
        <v>29.38552135518476</v>
      </c>
    </row>
    <row r="47" spans="2:63" s="498" customFormat="1" ht="15.75">
      <c r="B47" s="442" t="s">
        <v>299</v>
      </c>
      <c r="C47" s="509">
        <v>26.469323469689975</v>
      </c>
      <c r="D47" s="509">
        <v>26.651839204689516</v>
      </c>
      <c r="E47" s="509">
        <v>26.821046578376667</v>
      </c>
      <c r="F47" s="509">
        <v>26.948943760816832</v>
      </c>
      <c r="G47" s="509">
        <v>27.099891723629817</v>
      </c>
      <c r="H47" s="509">
        <v>27.278857425572618</v>
      </c>
      <c r="I47" s="509">
        <v>27.460428888140271</v>
      </c>
      <c r="J47" s="509">
        <v>27.608521546699297</v>
      </c>
      <c r="K47" s="509">
        <v>27.780465011584337</v>
      </c>
      <c r="L47" s="509">
        <v>27.900219983463234</v>
      </c>
      <c r="M47" s="509">
        <v>28.078302115608935</v>
      </c>
      <c r="N47" s="509">
        <v>28.222820346350222</v>
      </c>
      <c r="O47" s="509">
        <v>28.390137116344476</v>
      </c>
      <c r="P47" s="509">
        <v>28.554159661593655</v>
      </c>
      <c r="Q47" s="509">
        <v>28.769610647293419</v>
      </c>
      <c r="R47" s="509">
        <v>28.969416374441156</v>
      </c>
      <c r="S47" s="509">
        <v>29.188763014144357</v>
      </c>
      <c r="T47" s="509">
        <v>29.4272131424188</v>
      </c>
      <c r="U47" s="509">
        <v>29.662174638594269</v>
      </c>
      <c r="V47" s="509">
        <v>29.893674985542141</v>
      </c>
      <c r="W47" s="509">
        <v>30.121744578022817</v>
      </c>
      <c r="X47" s="509">
        <v>30.346416503696361</v>
      </c>
      <c r="Y47" s="509">
        <v>30.567726331337845</v>
      </c>
      <c r="Z47" s="509">
        <v>30.785711906496427</v>
      </c>
      <c r="AA47" s="509">
        <v>31.000413154776773</v>
      </c>
      <c r="AB47" s="509">
        <v>31.211871892865606</v>
      </c>
      <c r="AC47" s="509">
        <v>31.420131647376419</v>
      </c>
      <c r="AD47" s="509">
        <v>31.625237481539536</v>
      </c>
      <c r="AE47" s="509">
        <v>31.827235829724906</v>
      </c>
      <c r="AF47" s="509">
        <v>32.026174339747975</v>
      </c>
      <c r="AG47" s="509">
        <v>32.222101722878065</v>
      </c>
      <c r="AH47" s="509">
        <v>32.415067611439724</v>
      </c>
      <c r="AI47" s="509">
        <v>32.605122423874192</v>
      </c>
      <c r="AJ47" s="509">
        <v>32.79231723710592</v>
      </c>
      <c r="AK47" s="509">
        <v>32.976703666042383</v>
      </c>
      <c r="AL47" s="509">
        <v>33.158333750019821</v>
      </c>
      <c r="AM47" s="509">
        <v>33.337259845995334</v>
      </c>
      <c r="AN47" s="509">
        <v>33.513534528275997</v>
      </c>
      <c r="AO47" s="509">
        <v>33.68721049456763</v>
      </c>
      <c r="AP47" s="509">
        <v>33.858340478120532</v>
      </c>
      <c r="AQ47" s="509">
        <v>34.026977165744974</v>
      </c>
      <c r="AR47" s="509">
        <v>34.193173121467609</v>
      </c>
      <c r="AS47" s="509">
        <v>34.356980715598041</v>
      </c>
      <c r="AT47" s="509">
        <v>34.51845205897623</v>
      </c>
      <c r="AU47" s="509">
        <v>34.677638942171697</v>
      </c>
      <c r="AV47" s="509">
        <v>34.834592779409029</v>
      </c>
      <c r="AW47" s="509">
        <v>34.989364556996321</v>
      </c>
      <c r="AX47" s="509">
        <v>35.142004786038243</v>
      </c>
      <c r="AY47" s="509">
        <v>35.292563459218897</v>
      </c>
      <c r="AZ47" s="509">
        <v>35.441090011445965</v>
      </c>
      <c r="BA47" s="509">
        <v>35.587633284151906</v>
      </c>
      <c r="BB47" s="509">
        <v>35.73224149305517</v>
      </c>
      <c r="BC47" s="509">
        <v>35.874962199189255</v>
      </c>
      <c r="BD47" s="509">
        <v>36.015842283015047</v>
      </c>
      <c r="BE47" s="509">
        <v>36.154927921437391</v>
      </c>
      <c r="BF47" s="509">
        <v>36.292264567554227</v>
      </c>
      <c r="BG47" s="509">
        <v>36.427896932972843</v>
      </c>
      <c r="BH47" s="509">
        <v>36.56186897253469</v>
      </c>
      <c r="BI47" s="509">
        <v>36.694223871297012</v>
      </c>
      <c r="BJ47" s="509">
        <v>36.825004033625646</v>
      </c>
      <c r="BK47" s="510">
        <v>36.954251074260704</v>
      </c>
    </row>
    <row r="48" spans="2:63" s="498" customFormat="1" ht="15.75">
      <c r="B48" s="442" t="s">
        <v>300</v>
      </c>
      <c r="C48" s="509">
        <v>29.141044459497881</v>
      </c>
      <c r="D48" s="509">
        <v>29.304789289422196</v>
      </c>
      <c r="E48" s="509">
        <v>29.442249322747475</v>
      </c>
      <c r="F48" s="509">
        <v>29.566785358638302</v>
      </c>
      <c r="G48" s="509">
        <v>29.699914830134375</v>
      </c>
      <c r="H48" s="509">
        <v>29.861340232908564</v>
      </c>
      <c r="I48" s="509">
        <v>30.023948835160592</v>
      </c>
      <c r="J48" s="509">
        <v>30.156639349761679</v>
      </c>
      <c r="K48" s="509">
        <v>30.323137197048002</v>
      </c>
      <c r="L48" s="509">
        <v>30.434611610085831</v>
      </c>
      <c r="M48" s="509">
        <v>30.573686582597706</v>
      </c>
      <c r="N48" s="509">
        <v>30.712303419325785</v>
      </c>
      <c r="O48" s="509">
        <v>30.857780370112739</v>
      </c>
      <c r="P48" s="509">
        <v>30.996426171352539</v>
      </c>
      <c r="Q48" s="509">
        <v>31.137679834080831</v>
      </c>
      <c r="R48" s="509">
        <v>31.274800580262085</v>
      </c>
      <c r="S48" s="509">
        <v>31.417467781821948</v>
      </c>
      <c r="T48" s="509">
        <v>31.628051938459347</v>
      </c>
      <c r="U48" s="509">
        <v>31.835792536444988</v>
      </c>
      <c r="V48" s="509">
        <v>32.040718241924473</v>
      </c>
      <c r="W48" s="509">
        <v>32.242859294055187</v>
      </c>
      <c r="X48" s="509">
        <v>32.442247381255619</v>
      </c>
      <c r="Y48" s="509">
        <v>32.638915521534152</v>
      </c>
      <c r="Z48" s="509">
        <v>32.832897946976715</v>
      </c>
      <c r="AA48" s="509">
        <v>33.024229992449214</v>
      </c>
      <c r="AB48" s="509">
        <v>33.212947988547896</v>
      </c>
      <c r="AC48" s="509">
        <v>33.399089158811961</v>
      </c>
      <c r="AD48" s="509">
        <v>33.582691521193347</v>
      </c>
      <c r="AE48" s="509">
        <v>33.763793793763334</v>
      </c>
      <c r="AF48" s="509">
        <v>33.942435304620069</v>
      </c>
      <c r="AG48" s="509">
        <v>34.118655905948678</v>
      </c>
      <c r="AH48" s="509">
        <v>34.292495892173811</v>
      </c>
      <c r="AI48" s="509">
        <v>34.463995922134409</v>
      </c>
      <c r="AJ48" s="509">
        <v>34.633196945201234</v>
      </c>
      <c r="AK48" s="509">
        <v>34.800140131251077</v>
      </c>
      <c r="AL48" s="509">
        <v>34.964866804403734</v>
      </c>
      <c r="AM48" s="509">
        <v>35.12741838042384</v>
      </c>
      <c r="AN48" s="509">
        <v>35.287836307684145</v>
      </c>
      <c r="AO48" s="509">
        <v>35.446162011583468</v>
      </c>
      <c r="AP48" s="509">
        <v>35.60243684231073</v>
      </c>
      <c r="AQ48" s="509">
        <v>35.756702025842735</v>
      </c>
      <c r="AR48" s="509">
        <v>35.908998618064054</v>
      </c>
      <c r="AS48" s="509">
        <v>36.059367461894823</v>
      </c>
      <c r="AT48" s="509">
        <v>36.207849147313425</v>
      </c>
      <c r="AU48" s="509">
        <v>36.354483974160686</v>
      </c>
      <c r="AV48" s="509">
        <v>36.499311917613028</v>
      </c>
      <c r="AW48" s="509">
        <v>36.642372596213463</v>
      </c>
      <c r="AX48" s="509">
        <v>36.783705242350436</v>
      </c>
      <c r="AY48" s="509">
        <v>36.923348675076369</v>
      </c>
      <c r="AZ48" s="509">
        <v>37.061341275160295</v>
      </c>
      <c r="BA48" s="509">
        <v>37.197720962270004</v>
      </c>
      <c r="BB48" s="509">
        <v>37.332525174183395</v>
      </c>
      <c r="BC48" s="509">
        <v>37.465790847929171</v>
      </c>
      <c r="BD48" s="509">
        <v>37.597554402761851</v>
      </c>
      <c r="BE48" s="509">
        <v>37.727851724876857</v>
      </c>
      <c r="BF48" s="509">
        <v>37.856718153776256</v>
      </c>
      <c r="BG48" s="509">
        <v>37.984188470197061</v>
      </c>
      <c r="BH48" s="509">
        <v>38.110296885517968</v>
      </c>
      <c r="BI48" s="509">
        <v>38.235077032563154</v>
      </c>
      <c r="BJ48" s="509">
        <v>38.35856195772427</v>
      </c>
      <c r="BK48" s="510">
        <v>38.480784114325957</v>
      </c>
    </row>
    <row r="49" spans="2:63" s="498" customFormat="1" ht="16.5" thickBot="1">
      <c r="B49" s="433" t="s">
        <v>301</v>
      </c>
      <c r="C49" s="434">
        <v>23.79760247988207</v>
      </c>
      <c r="D49" s="434">
        <v>23.998889119956839</v>
      </c>
      <c r="E49" s="434">
        <v>24.199843834005854</v>
      </c>
      <c r="F49" s="434">
        <v>24.331102162995357</v>
      </c>
      <c r="G49" s="434">
        <v>24.499868617125255</v>
      </c>
      <c r="H49" s="434">
        <v>24.696374618236675</v>
      </c>
      <c r="I49" s="434">
        <v>24.89690894111995</v>
      </c>
      <c r="J49" s="434">
        <v>25.060403743636915</v>
      </c>
      <c r="K49" s="434">
        <v>25.237792826120671</v>
      </c>
      <c r="L49" s="434">
        <v>25.365828356840638</v>
      </c>
      <c r="M49" s="434">
        <v>25.58291764862016</v>
      </c>
      <c r="N49" s="434">
        <v>25.733337273374659</v>
      </c>
      <c r="O49" s="434">
        <v>25.922493862576214</v>
      </c>
      <c r="P49" s="434">
        <v>26.111893151834771</v>
      </c>
      <c r="Q49" s="434">
        <v>26.401541460506003</v>
      </c>
      <c r="R49" s="434">
        <v>26.664032168620228</v>
      </c>
      <c r="S49" s="434">
        <v>26.960058246466769</v>
      </c>
      <c r="T49" s="434">
        <v>27.22637434637825</v>
      </c>
      <c r="U49" s="434">
        <v>27.488556740743551</v>
      </c>
      <c r="V49" s="434">
        <v>27.746631729159812</v>
      </c>
      <c r="W49" s="434">
        <v>28.000629861990447</v>
      </c>
      <c r="X49" s="434">
        <v>28.250585626137102</v>
      </c>
      <c r="Y49" s="434">
        <v>28.496537141141538</v>
      </c>
      <c r="Z49" s="434">
        <v>28.73852586601614</v>
      </c>
      <c r="AA49" s="434">
        <v>28.976596317104335</v>
      </c>
      <c r="AB49" s="434">
        <v>29.210795797183316</v>
      </c>
      <c r="AC49" s="434">
        <v>29.441174135940877</v>
      </c>
      <c r="AD49" s="434">
        <v>29.667783441885724</v>
      </c>
      <c r="AE49" s="434">
        <v>29.890677865686477</v>
      </c>
      <c r="AF49" s="434">
        <v>30.109913374875884</v>
      </c>
      <c r="AG49" s="434">
        <v>30.325547539807445</v>
      </c>
      <c r="AH49" s="434">
        <v>30.537639330705638</v>
      </c>
      <c r="AI49" s="434">
        <v>30.746248925613983</v>
      </c>
      <c r="AJ49" s="434">
        <v>30.951437529010608</v>
      </c>
      <c r="AK49" s="434">
        <v>31.153267200833696</v>
      </c>
      <c r="AL49" s="434">
        <v>31.351800695635905</v>
      </c>
      <c r="AM49" s="434">
        <v>31.54710131156682</v>
      </c>
      <c r="AN49" s="434">
        <v>31.739232748867853</v>
      </c>
      <c r="AO49" s="434">
        <v>31.928258977551788</v>
      </c>
      <c r="AP49" s="434">
        <v>32.114244113930333</v>
      </c>
      <c r="AQ49" s="434">
        <v>32.297252305647213</v>
      </c>
      <c r="AR49" s="434">
        <v>32.477347624871157</v>
      </c>
      <c r="AS49" s="434">
        <v>32.654593969301267</v>
      </c>
      <c r="AT49" s="434">
        <v>32.829054970639035</v>
      </c>
      <c r="AU49" s="434">
        <v>33.000793910182708</v>
      </c>
      <c r="AV49" s="434">
        <v>33.169873641205029</v>
      </c>
      <c r="AW49" s="434">
        <v>33.33635651777918</v>
      </c>
      <c r="AX49" s="434">
        <v>33.500304329726042</v>
      </c>
      <c r="AY49" s="434">
        <v>33.661778243361418</v>
      </c>
      <c r="AZ49" s="434">
        <v>33.820838747731635</v>
      </c>
      <c r="BA49" s="434">
        <v>33.977545606033814</v>
      </c>
      <c r="BB49" s="434">
        <v>34.131957811926945</v>
      </c>
      <c r="BC49" s="434">
        <v>34.284133550449333</v>
      </c>
      <c r="BD49" s="434">
        <v>34.434130163268243</v>
      </c>
      <c r="BE49" s="434">
        <v>34.582004117997919</v>
      </c>
      <c r="BF49" s="434">
        <v>34.727810981332205</v>
      </c>
      <c r="BG49" s="434">
        <v>34.871605395748624</v>
      </c>
      <c r="BH49" s="434">
        <v>35.013441059551411</v>
      </c>
      <c r="BI49" s="434">
        <v>35.153370710030877</v>
      </c>
      <c r="BJ49" s="434">
        <v>35.29144610952703</v>
      </c>
      <c r="BK49" s="435">
        <v>35.427718034195451</v>
      </c>
    </row>
    <row r="50" spans="2:63" s="501" customFormat="1" ht="15.75" thickBot="1"/>
    <row r="51" spans="2:63" s="497" customFormat="1" ht="32.25" thickBot="1">
      <c r="B51" s="511" t="s">
        <v>302</v>
      </c>
      <c r="C51" s="427">
        <v>1940</v>
      </c>
      <c r="D51" s="427">
        <v>1941</v>
      </c>
      <c r="E51" s="427">
        <v>1942</v>
      </c>
      <c r="F51" s="427">
        <v>1943</v>
      </c>
      <c r="G51" s="427">
        <v>1944</v>
      </c>
      <c r="H51" s="427">
        <v>1945</v>
      </c>
      <c r="I51" s="427">
        <v>1946</v>
      </c>
      <c r="J51" s="427">
        <v>1947</v>
      </c>
      <c r="K51" s="427">
        <v>1948</v>
      </c>
      <c r="L51" s="427">
        <v>1949</v>
      </c>
      <c r="M51" s="427">
        <v>1950</v>
      </c>
      <c r="N51" s="427">
        <v>1951</v>
      </c>
      <c r="O51" s="427">
        <v>1952</v>
      </c>
      <c r="P51" s="427">
        <v>1953</v>
      </c>
      <c r="Q51" s="427">
        <v>1954</v>
      </c>
      <c r="R51" s="427">
        <v>1955</v>
      </c>
      <c r="S51" s="427">
        <v>1956</v>
      </c>
      <c r="T51" s="427">
        <v>1957</v>
      </c>
      <c r="U51" s="427">
        <v>1958</v>
      </c>
      <c r="V51" s="427">
        <v>1959</v>
      </c>
      <c r="W51" s="427">
        <v>1960</v>
      </c>
      <c r="X51" s="427">
        <v>1961</v>
      </c>
      <c r="Y51" s="427">
        <v>1962</v>
      </c>
      <c r="Z51" s="427">
        <v>1963</v>
      </c>
      <c r="AA51" s="427">
        <v>1964</v>
      </c>
      <c r="AB51" s="427">
        <v>1965</v>
      </c>
      <c r="AC51" s="427">
        <v>1966</v>
      </c>
      <c r="AD51" s="427">
        <v>1967</v>
      </c>
      <c r="AE51" s="427">
        <v>1968</v>
      </c>
      <c r="AF51" s="427">
        <v>1969</v>
      </c>
      <c r="AG51" s="427">
        <v>1970</v>
      </c>
      <c r="AH51" s="427">
        <v>1971</v>
      </c>
      <c r="AI51" s="427">
        <v>1972</v>
      </c>
      <c r="AJ51" s="427">
        <v>1973</v>
      </c>
      <c r="AK51" s="427">
        <v>1974</v>
      </c>
      <c r="AL51" s="427">
        <v>1975</v>
      </c>
      <c r="AM51" s="427">
        <v>1976</v>
      </c>
      <c r="AN51" s="427">
        <v>1977</v>
      </c>
      <c r="AO51" s="427">
        <v>1978</v>
      </c>
      <c r="AP51" s="427">
        <v>1979</v>
      </c>
      <c r="AQ51" s="427">
        <v>1980</v>
      </c>
      <c r="AR51" s="427">
        <v>1981</v>
      </c>
      <c r="AS51" s="427">
        <v>1982</v>
      </c>
      <c r="AT51" s="427">
        <v>1983</v>
      </c>
      <c r="AU51" s="427">
        <v>1984</v>
      </c>
      <c r="AV51" s="427">
        <v>1985</v>
      </c>
      <c r="AW51" s="427">
        <v>1986</v>
      </c>
      <c r="AX51" s="427">
        <v>1987</v>
      </c>
      <c r="AY51" s="427">
        <v>1988</v>
      </c>
      <c r="AZ51" s="427">
        <v>1989</v>
      </c>
      <c r="BA51" s="427">
        <v>1990</v>
      </c>
      <c r="BB51" s="427">
        <v>1991</v>
      </c>
      <c r="BC51" s="427">
        <v>1992</v>
      </c>
      <c r="BD51" s="427">
        <v>1993</v>
      </c>
      <c r="BE51" s="427">
        <v>1994</v>
      </c>
      <c r="BF51" s="427">
        <v>1995</v>
      </c>
      <c r="BG51" s="427">
        <v>1996</v>
      </c>
      <c r="BH51" s="427">
        <v>1997</v>
      </c>
      <c r="BI51" s="427">
        <v>1998</v>
      </c>
      <c r="BJ51" s="427">
        <v>1999</v>
      </c>
      <c r="BK51" s="428">
        <v>2000</v>
      </c>
    </row>
    <row r="52" spans="2:63" s="498" customFormat="1" ht="16.5" thickBot="1">
      <c r="B52" s="433" t="s">
        <v>18</v>
      </c>
      <c r="C52" s="512">
        <v>60</v>
      </c>
      <c r="D52" s="512">
        <v>60</v>
      </c>
      <c r="E52" s="512">
        <v>60</v>
      </c>
      <c r="F52" s="512">
        <v>60</v>
      </c>
      <c r="G52" s="512">
        <v>60</v>
      </c>
      <c r="H52" s="512">
        <v>60</v>
      </c>
      <c r="I52" s="512">
        <v>60</v>
      </c>
      <c r="J52" s="512">
        <v>60</v>
      </c>
      <c r="K52" s="512">
        <v>60</v>
      </c>
      <c r="L52" s="512">
        <v>60</v>
      </c>
      <c r="M52" s="512">
        <v>60</v>
      </c>
      <c r="N52" s="512">
        <v>60</v>
      </c>
      <c r="O52" s="512">
        <v>60</v>
      </c>
      <c r="P52" s="512">
        <v>60</v>
      </c>
      <c r="Q52" s="512">
        <v>60</v>
      </c>
      <c r="R52" s="512">
        <v>60</v>
      </c>
      <c r="S52" s="512">
        <v>60</v>
      </c>
      <c r="T52" s="512">
        <v>60</v>
      </c>
      <c r="U52" s="512">
        <v>60</v>
      </c>
      <c r="V52" s="512">
        <v>60</v>
      </c>
      <c r="W52" s="512">
        <v>60</v>
      </c>
      <c r="X52" s="512">
        <v>60.25</v>
      </c>
      <c r="Y52" s="512">
        <v>60.5</v>
      </c>
      <c r="Z52" s="512">
        <v>60.75</v>
      </c>
      <c r="AA52" s="512">
        <v>61.25</v>
      </c>
      <c r="AB52" s="512">
        <v>61.25</v>
      </c>
      <c r="AC52" s="512">
        <v>61.25</v>
      </c>
      <c r="AD52" s="512">
        <v>61.75</v>
      </c>
      <c r="AE52" s="512">
        <v>62</v>
      </c>
      <c r="AF52" s="512">
        <v>62</v>
      </c>
      <c r="AG52" s="512">
        <v>62.5</v>
      </c>
      <c r="AH52" s="512">
        <v>62.75</v>
      </c>
      <c r="AI52" s="512">
        <v>62.75</v>
      </c>
      <c r="AJ52" s="512">
        <v>63</v>
      </c>
      <c r="AK52" s="512">
        <v>63</v>
      </c>
      <c r="AL52" s="512">
        <v>63.25</v>
      </c>
      <c r="AM52" s="512">
        <v>63.25</v>
      </c>
      <c r="AN52" s="512">
        <v>63.25</v>
      </c>
      <c r="AO52" s="512">
        <v>63.5</v>
      </c>
      <c r="AP52" s="512">
        <v>63.5</v>
      </c>
      <c r="AQ52" s="512">
        <v>63.5</v>
      </c>
      <c r="AR52" s="512">
        <v>63.5</v>
      </c>
      <c r="AS52" s="512">
        <v>63.5</v>
      </c>
      <c r="AT52" s="512">
        <v>63.5</v>
      </c>
      <c r="AU52" s="512">
        <v>63.5</v>
      </c>
      <c r="AV52" s="512">
        <v>63.5</v>
      </c>
      <c r="AW52" s="512">
        <v>63.5</v>
      </c>
      <c r="AX52" s="512">
        <v>63.5</v>
      </c>
      <c r="AY52" s="512">
        <v>63.5</v>
      </c>
      <c r="AZ52" s="512">
        <v>63.5</v>
      </c>
      <c r="BA52" s="512">
        <v>63.5</v>
      </c>
      <c r="BB52" s="512">
        <v>63.5</v>
      </c>
      <c r="BC52" s="512">
        <v>63.5</v>
      </c>
      <c r="BD52" s="512">
        <v>63.5</v>
      </c>
      <c r="BE52" s="512">
        <v>63.25</v>
      </c>
      <c r="BF52" s="512">
        <v>63.25</v>
      </c>
      <c r="BG52" s="512">
        <v>63.25</v>
      </c>
      <c r="BH52" s="512">
        <v>63.25</v>
      </c>
      <c r="BI52" s="512">
        <v>63.25</v>
      </c>
      <c r="BJ52" s="512">
        <v>63.25</v>
      </c>
      <c r="BK52" s="513">
        <v>63.25</v>
      </c>
    </row>
    <row r="53" spans="2:63">
      <c r="C53" s="496"/>
      <c r="D53" s="496"/>
      <c r="E53" s="496"/>
      <c r="F53" s="496"/>
      <c r="G53" s="496"/>
      <c r="H53" s="496"/>
      <c r="I53" s="496"/>
      <c r="J53" s="496"/>
      <c r="K53" s="496"/>
      <c r="L53" s="496"/>
      <c r="M53" s="496"/>
      <c r="N53" s="496"/>
      <c r="O53" s="496"/>
      <c r="P53" s="496"/>
      <c r="Q53" s="496"/>
      <c r="R53" s="496"/>
      <c r="S53" s="496"/>
      <c r="T53" s="496"/>
      <c r="U53" s="496"/>
      <c r="V53" s="496"/>
      <c r="W53" s="496"/>
      <c r="X53" s="496"/>
      <c r="Y53" s="496"/>
      <c r="Z53" s="496"/>
      <c r="AA53" s="496"/>
      <c r="AB53" s="496"/>
      <c r="AC53" s="496"/>
      <c r="AD53" s="496"/>
      <c r="AE53" s="496"/>
      <c r="AF53" s="496"/>
      <c r="AG53" s="496"/>
      <c r="AH53" s="496"/>
      <c r="AI53" s="496"/>
      <c r="AJ53" s="496"/>
      <c r="AK53" s="496"/>
      <c r="AL53" s="496"/>
      <c r="AM53" s="496"/>
      <c r="AN53" s="496"/>
      <c r="AO53" s="496"/>
      <c r="AP53" s="496"/>
      <c r="AQ53" s="496"/>
      <c r="AR53" s="496"/>
      <c r="AS53" s="496"/>
      <c r="AT53" s="496"/>
      <c r="AU53" s="496"/>
      <c r="AV53" s="496"/>
      <c r="AW53" s="496"/>
      <c r="AX53" s="496"/>
      <c r="AY53" s="496"/>
      <c r="AZ53" s="496"/>
      <c r="BA53" s="496"/>
    </row>
    <row r="54" spans="2:63">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4"/>
      <c r="AH54" s="514"/>
      <c r="AI54" s="514"/>
      <c r="AJ54" s="514"/>
      <c r="AK54" s="514"/>
      <c r="AL54" s="514"/>
      <c r="AM54" s="514"/>
      <c r="AN54" s="514"/>
      <c r="AO54" s="514"/>
      <c r="AP54" s="514"/>
      <c r="AQ54" s="514"/>
      <c r="AR54" s="514"/>
      <c r="AS54" s="514"/>
      <c r="AT54" s="514"/>
      <c r="AU54" s="514"/>
      <c r="AV54" s="514"/>
      <c r="AW54" s="514"/>
      <c r="AX54" s="514"/>
      <c r="AY54" s="514"/>
      <c r="AZ54" s="514"/>
      <c r="BA54" s="514"/>
      <c r="BB54" s="514"/>
      <c r="BC54" s="514"/>
      <c r="BD54" s="514"/>
      <c r="BE54" s="514"/>
      <c r="BF54" s="514"/>
      <c r="BG54" s="514"/>
      <c r="BH54" s="514"/>
      <c r="BI54" s="514"/>
      <c r="BJ54" s="514"/>
      <c r="BK54" s="514"/>
    </row>
    <row r="55" spans="2:63">
      <c r="C55" s="514"/>
      <c r="D55" s="514"/>
      <c r="E55" s="514"/>
      <c r="F55" s="514"/>
      <c r="G55" s="514"/>
      <c r="H55" s="514"/>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4"/>
      <c r="AG55" s="514"/>
      <c r="AH55" s="514"/>
      <c r="AI55" s="514"/>
      <c r="AJ55" s="514"/>
      <c r="AK55" s="514"/>
      <c r="AL55" s="514"/>
      <c r="AM55" s="514"/>
      <c r="AN55" s="514"/>
      <c r="AO55" s="514"/>
      <c r="AP55" s="514"/>
      <c r="AQ55" s="514"/>
      <c r="AR55" s="514"/>
      <c r="AS55" s="514"/>
      <c r="AT55" s="514"/>
      <c r="AU55" s="514"/>
      <c r="AV55" s="514"/>
      <c r="AW55" s="514"/>
      <c r="AX55" s="514"/>
      <c r="AY55" s="514"/>
      <c r="AZ55" s="514"/>
      <c r="BA55" s="514"/>
      <c r="BB55" s="514"/>
      <c r="BC55" s="514"/>
      <c r="BD55" s="514"/>
      <c r="BE55" s="514"/>
      <c r="BF55" s="514"/>
      <c r="BG55" s="514"/>
      <c r="BH55" s="514"/>
      <c r="BI55" s="514"/>
      <c r="BJ55" s="514"/>
      <c r="BK55" s="514"/>
    </row>
    <row r="56" spans="2:63">
      <c r="C56" s="514"/>
      <c r="D56" s="514"/>
      <c r="E56" s="514"/>
      <c r="F56" s="514"/>
      <c r="G56" s="514"/>
      <c r="H56" s="514"/>
      <c r="I56" s="514"/>
      <c r="J56" s="514"/>
      <c r="K56" s="514"/>
      <c r="L56" s="514"/>
      <c r="M56" s="514"/>
      <c r="N56" s="514"/>
      <c r="O56" s="514"/>
      <c r="P56" s="514"/>
      <c r="Q56" s="514"/>
      <c r="R56" s="514"/>
      <c r="S56" s="514"/>
      <c r="T56" s="514"/>
      <c r="U56" s="514"/>
      <c r="V56" s="514"/>
      <c r="W56" s="514"/>
      <c r="X56" s="514"/>
      <c r="Y56" s="514"/>
      <c r="Z56" s="514"/>
      <c r="AA56" s="514"/>
      <c r="AB56" s="514"/>
      <c r="AC56" s="514"/>
      <c r="AD56" s="514"/>
      <c r="AE56" s="514"/>
      <c r="AF56" s="514"/>
      <c r="AG56" s="514"/>
      <c r="AH56" s="514"/>
      <c r="AI56" s="514"/>
      <c r="AJ56" s="514"/>
      <c r="AK56" s="514"/>
      <c r="AL56" s="514"/>
      <c r="AM56" s="514"/>
      <c r="AN56" s="514"/>
      <c r="AO56" s="514"/>
      <c r="AP56" s="514"/>
      <c r="AQ56" s="514"/>
      <c r="AR56" s="514"/>
      <c r="AS56" s="514"/>
      <c r="AT56" s="514"/>
      <c r="AU56" s="514"/>
      <c r="AV56" s="514"/>
      <c r="AW56" s="514"/>
      <c r="AX56" s="514"/>
      <c r="AY56" s="514"/>
      <c r="AZ56" s="514"/>
      <c r="BA56" s="514"/>
      <c r="BB56" s="514"/>
      <c r="BC56" s="514"/>
      <c r="BD56" s="514"/>
      <c r="BE56" s="514"/>
      <c r="BF56" s="514"/>
      <c r="BG56" s="514"/>
      <c r="BH56" s="514"/>
      <c r="BI56" s="514"/>
      <c r="BJ56" s="514"/>
      <c r="BK56" s="514"/>
    </row>
    <row r="57" spans="2:63">
      <c r="C57" s="496"/>
      <c r="D57" s="496"/>
      <c r="E57" s="496"/>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496"/>
      <c r="AI57" s="496"/>
      <c r="AJ57" s="496"/>
      <c r="AK57" s="496"/>
      <c r="AL57" s="496"/>
      <c r="AM57" s="496"/>
      <c r="AN57" s="496"/>
      <c r="AO57" s="496"/>
      <c r="AP57" s="496"/>
      <c r="AQ57" s="496"/>
    </row>
    <row r="59" spans="2:63">
      <c r="C59" s="496"/>
      <c r="D59" s="496"/>
      <c r="E59" s="496"/>
      <c r="F59" s="496"/>
      <c r="G59" s="496"/>
      <c r="H59" s="496"/>
      <c r="I59" s="496"/>
      <c r="J59" s="496"/>
      <c r="K59" s="496"/>
      <c r="L59" s="496"/>
      <c r="M59" s="496"/>
      <c r="N59" s="496"/>
      <c r="O59" s="496"/>
      <c r="P59" s="496"/>
      <c r="Q59" s="496"/>
      <c r="R59" s="496"/>
      <c r="S59" s="496"/>
      <c r="T59" s="496"/>
      <c r="U59" s="496"/>
      <c r="V59" s="496"/>
      <c r="W59" s="496"/>
      <c r="X59" s="496"/>
      <c r="Y59" s="496"/>
      <c r="Z59" s="496"/>
      <c r="AA59" s="496"/>
      <c r="AB59" s="496"/>
      <c r="AC59" s="496"/>
      <c r="AD59" s="496"/>
      <c r="AE59" s="496"/>
      <c r="AF59" s="496"/>
      <c r="AG59" s="496"/>
      <c r="AH59" s="496"/>
      <c r="AI59" s="496"/>
      <c r="AJ59" s="496"/>
      <c r="AK59" s="496"/>
      <c r="AL59" s="496"/>
      <c r="AM59" s="496"/>
      <c r="AN59" s="496"/>
      <c r="AO59" s="496"/>
      <c r="AP59" s="496"/>
      <c r="AQ59" s="496"/>
    </row>
    <row r="60" spans="2:63">
      <c r="C60" s="496"/>
      <c r="D60" s="496"/>
      <c r="E60" s="496"/>
      <c r="F60" s="496"/>
      <c r="G60" s="496"/>
      <c r="H60" s="496"/>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6"/>
      <c r="AM60" s="496"/>
      <c r="AN60" s="496"/>
      <c r="AO60" s="496"/>
      <c r="AP60" s="496"/>
      <c r="AQ60" s="496"/>
    </row>
    <row r="61" spans="2:63">
      <c r="C61" s="496"/>
      <c r="D61" s="496"/>
      <c r="E61" s="496"/>
      <c r="F61" s="496"/>
      <c r="G61" s="496"/>
      <c r="H61" s="496"/>
      <c r="I61" s="496"/>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6"/>
      <c r="AK61" s="496"/>
      <c r="AL61" s="496"/>
      <c r="AM61" s="496"/>
      <c r="AN61" s="496"/>
      <c r="AO61" s="496"/>
      <c r="AP61" s="496"/>
      <c r="AQ61" s="496"/>
    </row>
    <row r="102" spans="46:53">
      <c r="AT102" s="503"/>
      <c r="AU102" s="503"/>
      <c r="AV102" s="503"/>
      <c r="AW102" s="503"/>
      <c r="AY102" s="504"/>
      <c r="AZ102" s="504"/>
      <c r="BA102" s="504"/>
    </row>
    <row r="103" spans="46:53">
      <c r="AT103" s="503"/>
      <c r="AU103" s="503"/>
      <c r="AV103" s="503"/>
      <c r="AW103" s="503"/>
      <c r="AY103" s="504"/>
      <c r="AZ103" s="504"/>
      <c r="BA103" s="504"/>
    </row>
    <row r="104" spans="46:53">
      <c r="AT104" s="503"/>
      <c r="AU104" s="503"/>
      <c r="AV104" s="503"/>
      <c r="AW104" s="503"/>
      <c r="AY104" s="504"/>
      <c r="AZ104" s="504"/>
      <c r="BA104" s="504"/>
    </row>
  </sheetData>
  <mergeCells count="2">
    <mergeCell ref="D21:G22"/>
    <mergeCell ref="I21:L22"/>
  </mergeCells>
  <hyperlinks>
    <hyperlink ref="B2" location="SOMMAIRE!A1" display="Retour au sommaire"/>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K42"/>
  <sheetViews>
    <sheetView workbookViewId="0">
      <selection activeCell="B2" sqref="B2"/>
    </sheetView>
  </sheetViews>
  <sheetFormatPr baseColWidth="10" defaultColWidth="11.42578125" defaultRowHeight="15"/>
  <cols>
    <col min="1" max="1" width="11.42578125" style="437"/>
    <col min="2" max="2" width="28" style="437" customWidth="1"/>
    <col min="3" max="16384" width="11.42578125" style="437"/>
  </cols>
  <sheetData>
    <row r="1" spans="1:63" s="424" customFormat="1" ht="15.75">
      <c r="A1" s="495" t="s">
        <v>579</v>
      </c>
    </row>
    <row r="2" spans="1:63" s="424" customFormat="1" ht="15.75" thickBot="1">
      <c r="B2" s="1722" t="s">
        <v>763</v>
      </c>
    </row>
    <row r="3" spans="1:63" s="497" customFormat="1" ht="16.5" thickBot="1">
      <c r="B3" s="426" t="s">
        <v>116</v>
      </c>
      <c r="C3" s="427">
        <v>1940</v>
      </c>
      <c r="D3" s="427">
        <v>1941</v>
      </c>
      <c r="E3" s="427">
        <v>1942</v>
      </c>
      <c r="F3" s="427">
        <v>1943</v>
      </c>
      <c r="G3" s="427">
        <v>1944</v>
      </c>
      <c r="H3" s="427">
        <v>1945</v>
      </c>
      <c r="I3" s="427">
        <v>1946</v>
      </c>
      <c r="J3" s="427">
        <v>1947</v>
      </c>
      <c r="K3" s="427">
        <v>1948</v>
      </c>
      <c r="L3" s="427">
        <v>1949</v>
      </c>
      <c r="M3" s="427">
        <v>1950</v>
      </c>
      <c r="N3" s="427">
        <v>1951</v>
      </c>
      <c r="O3" s="427">
        <v>1952</v>
      </c>
      <c r="P3" s="427">
        <v>1953</v>
      </c>
      <c r="Q3" s="427">
        <v>1954</v>
      </c>
      <c r="R3" s="427">
        <v>1955</v>
      </c>
      <c r="S3" s="427">
        <v>1956</v>
      </c>
      <c r="T3" s="427">
        <v>1957</v>
      </c>
      <c r="U3" s="427">
        <v>1958</v>
      </c>
      <c r="V3" s="427">
        <v>1959</v>
      </c>
      <c r="W3" s="427">
        <v>1960</v>
      </c>
      <c r="X3" s="427">
        <v>1961</v>
      </c>
      <c r="Y3" s="427">
        <v>1962</v>
      </c>
      <c r="Z3" s="427">
        <v>1963</v>
      </c>
      <c r="AA3" s="427">
        <v>1964</v>
      </c>
      <c r="AB3" s="427">
        <v>1965</v>
      </c>
      <c r="AC3" s="427">
        <v>1966</v>
      </c>
      <c r="AD3" s="427">
        <v>1967</v>
      </c>
      <c r="AE3" s="427">
        <v>1968</v>
      </c>
      <c r="AF3" s="427">
        <v>1969</v>
      </c>
      <c r="AG3" s="427">
        <v>1970</v>
      </c>
      <c r="AH3" s="427">
        <v>1971</v>
      </c>
      <c r="AI3" s="427">
        <v>1972</v>
      </c>
      <c r="AJ3" s="427">
        <v>1973</v>
      </c>
      <c r="AK3" s="427">
        <v>1974</v>
      </c>
      <c r="AL3" s="427">
        <v>1975</v>
      </c>
      <c r="AM3" s="427">
        <v>1976</v>
      </c>
      <c r="AN3" s="427">
        <v>1977</v>
      </c>
      <c r="AO3" s="427">
        <v>1978</v>
      </c>
      <c r="AP3" s="427">
        <v>1979</v>
      </c>
      <c r="AQ3" s="427">
        <v>1980</v>
      </c>
      <c r="AR3" s="427">
        <v>1981</v>
      </c>
      <c r="AS3" s="427">
        <v>1982</v>
      </c>
      <c r="AT3" s="427">
        <v>1983</v>
      </c>
      <c r="AU3" s="427">
        <v>1984</v>
      </c>
      <c r="AV3" s="427">
        <v>1985</v>
      </c>
      <c r="AW3" s="427">
        <v>1986</v>
      </c>
      <c r="AX3" s="427">
        <v>1987</v>
      </c>
      <c r="AY3" s="427">
        <v>1988</v>
      </c>
      <c r="AZ3" s="427">
        <v>1989</v>
      </c>
      <c r="BA3" s="427">
        <v>1990</v>
      </c>
      <c r="BB3" s="427">
        <v>1991</v>
      </c>
      <c r="BC3" s="427">
        <v>1992</v>
      </c>
      <c r="BD3" s="427">
        <v>1993</v>
      </c>
      <c r="BE3" s="427">
        <v>1994</v>
      </c>
      <c r="BF3" s="427">
        <v>1995</v>
      </c>
      <c r="BG3" s="427">
        <v>1996</v>
      </c>
      <c r="BH3" s="427">
        <v>1997</v>
      </c>
      <c r="BI3" s="427">
        <v>1998</v>
      </c>
      <c r="BJ3" s="427">
        <v>1999</v>
      </c>
      <c r="BK3" s="428">
        <v>2000</v>
      </c>
    </row>
    <row r="4" spans="1:63" s="498" customFormat="1" ht="15.75">
      <c r="B4" s="430" t="s">
        <v>117</v>
      </c>
      <c r="C4" s="440">
        <v>0.30200006749085206</v>
      </c>
      <c r="D4" s="440">
        <v>0.30306613051977827</v>
      </c>
      <c r="E4" s="440">
        <v>0.30381387318303615</v>
      </c>
      <c r="F4" s="440">
        <v>0.30419570646740723</v>
      </c>
      <c r="G4" s="440">
        <v>0.30471775358651049</v>
      </c>
      <c r="H4" s="440">
        <v>0.30542153992637311</v>
      </c>
      <c r="I4" s="440">
        <v>0.30612364667669195</v>
      </c>
      <c r="J4" s="440">
        <v>0.3065531066800643</v>
      </c>
      <c r="K4" s="440">
        <v>0.30715252246997055</v>
      </c>
      <c r="L4" s="440">
        <v>0.30734453400124295</v>
      </c>
      <c r="M4" s="440">
        <v>0.3079735978463719</v>
      </c>
      <c r="N4" s="440">
        <v>0.30834489583169677</v>
      </c>
      <c r="O4" s="440">
        <v>0.30888619709093479</v>
      </c>
      <c r="P4" s="440">
        <v>0.30940376390848062</v>
      </c>
      <c r="Q4" s="440">
        <v>0.31043518517735563</v>
      </c>
      <c r="R4" s="440">
        <v>0.31134686155378172</v>
      </c>
      <c r="S4" s="440">
        <v>0.31239822256062577</v>
      </c>
      <c r="T4" s="440">
        <v>0.3138100029639681</v>
      </c>
      <c r="U4" s="440">
        <v>0.31520229845012215</v>
      </c>
      <c r="V4" s="440">
        <v>0.31657528338958857</v>
      </c>
      <c r="W4" s="440">
        <v>0.31792913795298666</v>
      </c>
      <c r="X4" s="440">
        <v>0.31642764787016359</v>
      </c>
      <c r="Y4" s="440">
        <v>0.31491837137068757</v>
      </c>
      <c r="Z4" s="440">
        <v>0.31340127145508928</v>
      </c>
      <c r="AA4" s="440">
        <v>0.30905613955099026</v>
      </c>
      <c r="AB4" s="440">
        <v>0.31034349032196645</v>
      </c>
      <c r="AC4" s="440">
        <v>0.31161251598103185</v>
      </c>
      <c r="AD4" s="440">
        <v>0.30725415205835283</v>
      </c>
      <c r="AE4" s="440">
        <v>0.30569763033235797</v>
      </c>
      <c r="AF4" s="440">
        <v>0.30692785499194947</v>
      </c>
      <c r="AG4" s="440">
        <v>0.3025608977978772</v>
      </c>
      <c r="AH4" s="440">
        <v>0.3009807104443295</v>
      </c>
      <c r="AI4" s="440">
        <v>0.30217285466996457</v>
      </c>
      <c r="AJ4" s="440">
        <v>0.30057229833837606</v>
      </c>
      <c r="AK4" s="440">
        <v>0.30173490048773755</v>
      </c>
      <c r="AL4" s="440">
        <v>0.3001143605999278</v>
      </c>
      <c r="AM4" s="440">
        <v>0.301248086833863</v>
      </c>
      <c r="AN4" s="440">
        <v>0.30236542137723532</v>
      </c>
      <c r="AO4" s="440">
        <v>0.30071350329140462</v>
      </c>
      <c r="AP4" s="440">
        <v>0.30180305038264882</v>
      </c>
      <c r="AQ4" s="440">
        <v>0.30287684967841633</v>
      </c>
      <c r="AR4" s="440">
        <v>0.30393513660930904</v>
      </c>
      <c r="AS4" s="440">
        <v>0.30497814590704236</v>
      </c>
      <c r="AT4" s="440">
        <v>0.30600611144011564</v>
      </c>
      <c r="AU4" s="440">
        <v>0.30701926605946533</v>
      </c>
      <c r="AV4" s="440">
        <v>0.30801784145373551</v>
      </c>
      <c r="AW4" s="440">
        <v>0.30900206801380148</v>
      </c>
      <c r="AX4" s="440">
        <v>0.30997217470619504</v>
      </c>
      <c r="AY4" s="440">
        <v>0.31092838895507707</v>
      </c>
      <c r="AZ4" s="440">
        <v>0.31187093653241388</v>
      </c>
      <c r="BA4" s="440">
        <v>0.31280004145601881</v>
      </c>
      <c r="BB4" s="440">
        <v>0.31371592589512848</v>
      </c>
      <c r="BC4" s="440">
        <v>0.31461881008318976</v>
      </c>
      <c r="BD4" s="440">
        <v>0.31550891223754146</v>
      </c>
      <c r="BE4" s="440">
        <v>0.31907784042077919</v>
      </c>
      <c r="BF4" s="440">
        <v>0.31993961849547947</v>
      </c>
      <c r="BG4" s="440">
        <v>0.32078930418167778</v>
      </c>
      <c r="BH4" s="440">
        <v>0.32162710613168771</v>
      </c>
      <c r="BI4" s="440">
        <v>0.32245323068222115</v>
      </c>
      <c r="BJ4" s="440">
        <v>0.32326788180944666</v>
      </c>
      <c r="BK4" s="441">
        <v>0.32407126108894918</v>
      </c>
    </row>
    <row r="5" spans="1:63" s="498" customFormat="1" ht="15.75">
      <c r="B5" s="442" t="s">
        <v>118</v>
      </c>
      <c r="C5" s="443">
        <v>0.29801095491726642</v>
      </c>
      <c r="D5" s="443">
        <v>0.29868009616775965</v>
      </c>
      <c r="E5" s="443">
        <v>0.29934811335488148</v>
      </c>
      <c r="F5" s="443">
        <v>0.29967389708031117</v>
      </c>
      <c r="G5" s="443">
        <v>0.3001564196809281</v>
      </c>
      <c r="H5" s="443">
        <v>0.3008377262530802</v>
      </c>
      <c r="I5" s="443">
        <v>0.30151677350304529</v>
      </c>
      <c r="J5" s="443">
        <v>0.30192667686377295</v>
      </c>
      <c r="K5" s="443">
        <v>0.302504143752368</v>
      </c>
      <c r="L5" s="443">
        <v>0.30267805950854731</v>
      </c>
      <c r="M5" s="443">
        <v>0.30328463881822948</v>
      </c>
      <c r="N5" s="443">
        <v>0.3036349741048292</v>
      </c>
      <c r="O5" s="443">
        <v>0.30415369075471088</v>
      </c>
      <c r="P5" s="443">
        <v>0.30464862375476459</v>
      </c>
      <c r="Q5" s="443">
        <v>0.30539535223512976</v>
      </c>
      <c r="R5" s="443">
        <v>0.30600838598305657</v>
      </c>
      <c r="S5" s="443">
        <v>0.30674646202995348</v>
      </c>
      <c r="T5" s="443">
        <v>0.30758943259507621</v>
      </c>
      <c r="U5" s="443">
        <v>0.30842571694787246</v>
      </c>
      <c r="V5" s="443">
        <v>0.30925534199362775</v>
      </c>
      <c r="W5" s="443">
        <v>0.31007833566706694</v>
      </c>
      <c r="X5" s="443">
        <v>0.3080234549224557</v>
      </c>
      <c r="Y5" s="443">
        <v>0.30596875009821101</v>
      </c>
      <c r="Z5" s="443">
        <v>0.30391417021581596</v>
      </c>
      <c r="AA5" s="443">
        <v>0.29899843482488248</v>
      </c>
      <c r="AB5" s="443">
        <v>0.29980518837583359</v>
      </c>
      <c r="AC5" s="443">
        <v>0.30060536340445065</v>
      </c>
      <c r="AD5" s="443">
        <v>0.29569612936488449</v>
      </c>
      <c r="AE5" s="443">
        <v>0.29364145808004627</v>
      </c>
      <c r="AF5" s="443">
        <v>0.2944316683347577</v>
      </c>
      <c r="AG5" s="443">
        <v>0.28953161780950526</v>
      </c>
      <c r="AH5" s="443">
        <v>0.28747636702880969</v>
      </c>
      <c r="AI5" s="443">
        <v>0.28825647496097029</v>
      </c>
      <c r="AJ5" s="443">
        <v>0.28619755847705314</v>
      </c>
      <c r="AK5" s="443">
        <v>0.28696781322775011</v>
      </c>
      <c r="AL5" s="443">
        <v>0.2849051869725715</v>
      </c>
      <c r="AM5" s="443">
        <v>0.28566565047609005</v>
      </c>
      <c r="AN5" s="443">
        <v>0.28641975313955331</v>
      </c>
      <c r="AO5" s="443">
        <v>0.28435001800982901</v>
      </c>
      <c r="AP5" s="443">
        <v>0.2850944582701031</v>
      </c>
      <c r="AQ5" s="443">
        <v>0.2858326422950726</v>
      </c>
      <c r="AR5" s="443">
        <v>0.28656461411707412</v>
      </c>
      <c r="AS5" s="443">
        <v>0.28729041811567652</v>
      </c>
      <c r="AT5" s="443">
        <v>0.28801009899199503</v>
      </c>
      <c r="AU5" s="443">
        <v>0.28872370174368522</v>
      </c>
      <c r="AV5" s="443">
        <v>0.28943127164061033</v>
      </c>
      <c r="AW5" s="443">
        <v>0.29013285420117757</v>
      </c>
      <c r="AX5" s="443">
        <v>0.29082849516933129</v>
      </c>
      <c r="AY5" s="443">
        <v>0.2915182404921996</v>
      </c>
      <c r="AZ5" s="443">
        <v>0.29220213629838243</v>
      </c>
      <c r="BA5" s="443">
        <v>0.29288022887687526</v>
      </c>
      <c r="BB5" s="443">
        <v>0.29355256465661844</v>
      </c>
      <c r="BC5" s="443">
        <v>0.29421919018666215</v>
      </c>
      <c r="BD5" s="443">
        <v>0.2948801521169393</v>
      </c>
      <c r="BE5" s="443">
        <v>0.29830897947420332</v>
      </c>
      <c r="BF5" s="443">
        <v>0.2989561962964552</v>
      </c>
      <c r="BG5" s="443">
        <v>0.29959791163565425</v>
      </c>
      <c r="BH5" s="443">
        <v>0.30023417218025067</v>
      </c>
      <c r="BI5" s="443">
        <v>0.30086502463215059</v>
      </c>
      <c r="BJ5" s="443">
        <v>0.30149051569098551</v>
      </c>
      <c r="BK5" s="444">
        <v>0.30211069203891727</v>
      </c>
    </row>
    <row r="6" spans="1:63" s="498" customFormat="1" ht="16.5" thickBot="1">
      <c r="B6" s="433" t="s">
        <v>119</v>
      </c>
      <c r="C6" s="445">
        <v>0.30611229980269539</v>
      </c>
      <c r="D6" s="445">
        <v>0.3075738432017856</v>
      </c>
      <c r="E6" s="445">
        <v>0.30892332718155252</v>
      </c>
      <c r="F6" s="445">
        <v>0.30993986350138109</v>
      </c>
      <c r="G6" s="445">
        <v>0.3111357682236674</v>
      </c>
      <c r="H6" s="445">
        <v>0.31254828752581659</v>
      </c>
      <c r="I6" s="445">
        <v>0.31397546567329876</v>
      </c>
      <c r="J6" s="445">
        <v>0.31513511538923422</v>
      </c>
      <c r="K6" s="445">
        <v>0.31647662162553103</v>
      </c>
      <c r="L6" s="445">
        <v>0.31740785163805202</v>
      </c>
      <c r="M6" s="445">
        <v>0.31878795845490071</v>
      </c>
      <c r="N6" s="445">
        <v>0.31990385521060705</v>
      </c>
      <c r="O6" s="445">
        <v>0.32119123289712348</v>
      </c>
      <c r="P6" s="445">
        <v>0.32244854189472621</v>
      </c>
      <c r="Q6" s="445">
        <v>0.3240930137860259</v>
      </c>
      <c r="R6" s="445">
        <v>0.325610952110993</v>
      </c>
      <c r="S6" s="445">
        <v>0.32726951274697397</v>
      </c>
      <c r="T6" s="445">
        <v>0.32906329190370714</v>
      </c>
      <c r="U6" s="445">
        <v>0.33082149477363282</v>
      </c>
      <c r="V6" s="445">
        <v>0.33254480907972694</v>
      </c>
      <c r="W6" s="445">
        <v>0.33423392677385361</v>
      </c>
      <c r="X6" s="445">
        <v>0.33312241556880146</v>
      </c>
      <c r="Y6" s="445">
        <v>0.33199162162177343</v>
      </c>
      <c r="Z6" s="445">
        <v>0.33084183926906169</v>
      </c>
      <c r="AA6" s="445">
        <v>0.3269261327877292</v>
      </c>
      <c r="AB6" s="445">
        <v>0.32848653657780219</v>
      </c>
      <c r="AC6" s="445">
        <v>0.33001627873112177</v>
      </c>
      <c r="AD6" s="445">
        <v>0.32605904555018189</v>
      </c>
      <c r="AE6" s="445">
        <v>0.32481905352169704</v>
      </c>
      <c r="AF6" s="445">
        <v>0.32627863273871915</v>
      </c>
      <c r="AG6" s="445">
        <v>0.32228827111521718</v>
      </c>
      <c r="AH6" s="445">
        <v>0.32099817030018157</v>
      </c>
      <c r="AI6" s="445">
        <v>0.32239169543149754</v>
      </c>
      <c r="AJ6" s="445">
        <v>0.32106448167448637</v>
      </c>
      <c r="AK6" s="445">
        <v>0.32241091030409041</v>
      </c>
      <c r="AL6" s="445">
        <v>0.32104839734763352</v>
      </c>
      <c r="AM6" s="445">
        <v>0.32234993715948729</v>
      </c>
      <c r="AN6" s="445">
        <v>0.32362731962746111</v>
      </c>
      <c r="AO6" s="445">
        <v>0.32221271543054442</v>
      </c>
      <c r="AP6" s="445">
        <v>0.32344851105904027</v>
      </c>
      <c r="AQ6" s="445">
        <v>0.32466190114709198</v>
      </c>
      <c r="AR6" s="445">
        <v>0.32585347859432412</v>
      </c>
      <c r="AS6" s="445">
        <v>0.32702382464530377</v>
      </c>
      <c r="AT6" s="445">
        <v>0.32817350880462787</v>
      </c>
      <c r="AU6" s="445">
        <v>0.32930308878123521</v>
      </c>
      <c r="AV6" s="445">
        <v>0.33041311045954702</v>
      </c>
      <c r="AW6" s="445">
        <v>0.33150410789517187</v>
      </c>
      <c r="AX6" s="445">
        <v>0.332576603333059</v>
      </c>
      <c r="AY6" s="445">
        <v>0.33363110724610467</v>
      </c>
      <c r="AZ6" s="445">
        <v>0.33466811839235455</v>
      </c>
      <c r="BA6" s="445">
        <v>0.33568812388905461</v>
      </c>
      <c r="BB6" s="445">
        <v>0.33669159930192832</v>
      </c>
      <c r="BC6" s="445">
        <v>0.33767900874815704</v>
      </c>
      <c r="BD6" s="445">
        <v>0.33865080501165395</v>
      </c>
      <c r="BE6" s="445">
        <v>0.34220740041864622</v>
      </c>
      <c r="BF6" s="445">
        <v>0.34314557577336124</v>
      </c>
      <c r="BG6" s="445">
        <v>0.34406948599153669</v>
      </c>
      <c r="BH6" s="445">
        <v>0.3449795382689792</v>
      </c>
      <c r="BI6" s="445">
        <v>0.34587612922786687</v>
      </c>
      <c r="BJ6" s="445">
        <v>0.34675964508057888</v>
      </c>
      <c r="BK6" s="446">
        <v>0.34763046179837348</v>
      </c>
    </row>
    <row r="7" spans="1:63" s="497" customFormat="1" ht="16.5" thickBot="1">
      <c r="B7" s="426" t="s">
        <v>120</v>
      </c>
      <c r="C7" s="427">
        <v>1940</v>
      </c>
      <c r="D7" s="427">
        <v>1941</v>
      </c>
      <c r="E7" s="427">
        <v>1942</v>
      </c>
      <c r="F7" s="427">
        <v>1943</v>
      </c>
      <c r="G7" s="427">
        <v>1944</v>
      </c>
      <c r="H7" s="427">
        <v>1945</v>
      </c>
      <c r="I7" s="427">
        <v>1946</v>
      </c>
      <c r="J7" s="427">
        <v>1947</v>
      </c>
      <c r="K7" s="427">
        <v>1948</v>
      </c>
      <c r="L7" s="427">
        <v>1949</v>
      </c>
      <c r="M7" s="427">
        <v>1950</v>
      </c>
      <c r="N7" s="427">
        <v>1951</v>
      </c>
      <c r="O7" s="427">
        <v>1952</v>
      </c>
      <c r="P7" s="427">
        <v>1953</v>
      </c>
      <c r="Q7" s="427">
        <v>1954</v>
      </c>
      <c r="R7" s="427">
        <v>1955</v>
      </c>
      <c r="S7" s="427">
        <v>1956</v>
      </c>
      <c r="T7" s="427">
        <v>1957</v>
      </c>
      <c r="U7" s="427">
        <v>1958</v>
      </c>
      <c r="V7" s="427">
        <v>1959</v>
      </c>
      <c r="W7" s="427">
        <v>1960</v>
      </c>
      <c r="X7" s="427">
        <v>1961</v>
      </c>
      <c r="Y7" s="427">
        <v>1962</v>
      </c>
      <c r="Z7" s="427">
        <v>1963</v>
      </c>
      <c r="AA7" s="427">
        <v>1964</v>
      </c>
      <c r="AB7" s="427">
        <v>1965</v>
      </c>
      <c r="AC7" s="427">
        <v>1966</v>
      </c>
      <c r="AD7" s="427">
        <v>1967</v>
      </c>
      <c r="AE7" s="427">
        <v>1968</v>
      </c>
      <c r="AF7" s="427">
        <v>1969</v>
      </c>
      <c r="AG7" s="427">
        <v>1970</v>
      </c>
      <c r="AH7" s="427">
        <v>1971</v>
      </c>
      <c r="AI7" s="427">
        <v>1972</v>
      </c>
      <c r="AJ7" s="427">
        <v>1973</v>
      </c>
      <c r="AK7" s="427">
        <v>1974</v>
      </c>
      <c r="AL7" s="427">
        <v>1975</v>
      </c>
      <c r="AM7" s="427">
        <v>1976</v>
      </c>
      <c r="AN7" s="427">
        <v>1977</v>
      </c>
      <c r="AO7" s="427">
        <v>1978</v>
      </c>
      <c r="AP7" s="427">
        <v>1979</v>
      </c>
      <c r="AQ7" s="427">
        <v>1980</v>
      </c>
      <c r="AR7" s="427">
        <v>1981</v>
      </c>
      <c r="AS7" s="427">
        <v>1982</v>
      </c>
      <c r="AT7" s="427">
        <v>1983</v>
      </c>
      <c r="AU7" s="427">
        <v>1984</v>
      </c>
      <c r="AV7" s="427">
        <v>1985</v>
      </c>
      <c r="AW7" s="427">
        <v>1986</v>
      </c>
      <c r="AX7" s="427">
        <v>1987</v>
      </c>
      <c r="AY7" s="427">
        <v>1988</v>
      </c>
      <c r="AZ7" s="427">
        <v>1989</v>
      </c>
      <c r="BA7" s="427">
        <v>1990</v>
      </c>
      <c r="BB7" s="427">
        <v>1991</v>
      </c>
      <c r="BC7" s="427">
        <v>1992</v>
      </c>
      <c r="BD7" s="427">
        <v>1993</v>
      </c>
      <c r="BE7" s="427">
        <v>1994</v>
      </c>
      <c r="BF7" s="427">
        <v>1995</v>
      </c>
      <c r="BG7" s="427">
        <v>1996</v>
      </c>
      <c r="BH7" s="427">
        <v>1997</v>
      </c>
      <c r="BI7" s="427">
        <v>1998</v>
      </c>
      <c r="BJ7" s="427">
        <v>1999</v>
      </c>
      <c r="BK7" s="428">
        <v>2000</v>
      </c>
    </row>
    <row r="8" spans="1:63" s="501" customFormat="1" ht="15.75">
      <c r="B8" s="430" t="s">
        <v>117</v>
      </c>
      <c r="C8" s="440">
        <v>0.29208062668919432</v>
      </c>
      <c r="D8" s="440">
        <v>0.29307674505722847</v>
      </c>
      <c r="E8" s="440">
        <v>0.29374251761695647</v>
      </c>
      <c r="F8" s="440">
        <v>0.29474065806631256</v>
      </c>
      <c r="G8" s="440">
        <v>0.29474142719888113</v>
      </c>
      <c r="H8" s="440">
        <v>0.29543147670144154</v>
      </c>
      <c r="I8" s="440">
        <v>0.29904635339306929</v>
      </c>
      <c r="J8" s="440">
        <v>0.30074319656509457</v>
      </c>
      <c r="K8" s="440">
        <v>0.3021312516408074</v>
      </c>
      <c r="L8" s="440">
        <v>0.30312074585205695</v>
      </c>
      <c r="M8" s="440">
        <v>0.30210248818624885</v>
      </c>
      <c r="N8" s="440">
        <v>0.30101028861952722</v>
      </c>
      <c r="O8" s="440">
        <v>0.29603868198632222</v>
      </c>
      <c r="P8" s="440">
        <v>0.29233821324655657</v>
      </c>
      <c r="Q8" s="440">
        <v>0.28958947177284411</v>
      </c>
      <c r="R8" s="440">
        <v>0.28851604065782593</v>
      </c>
      <c r="S8" s="440">
        <v>0.28935165115080036</v>
      </c>
      <c r="T8" s="440">
        <v>0.28956362221783666</v>
      </c>
      <c r="U8" s="440">
        <v>0.2898549449028282</v>
      </c>
      <c r="V8" s="440">
        <v>0.28994671237757319</v>
      </c>
      <c r="W8" s="440">
        <v>0.29067470470300777</v>
      </c>
      <c r="X8" s="440">
        <v>0.29070963179280807</v>
      </c>
      <c r="Y8" s="440">
        <v>0.29056351125080104</v>
      </c>
      <c r="Z8" s="440">
        <v>0.29124650305063093</v>
      </c>
      <c r="AA8" s="440">
        <v>0.29083997656800314</v>
      </c>
      <c r="AB8" s="440">
        <v>0.29053978093422661</v>
      </c>
      <c r="AC8" s="440">
        <v>0.2906502456337185</v>
      </c>
      <c r="AD8" s="440">
        <v>0.29025325798380153</v>
      </c>
      <c r="AE8" s="440">
        <v>0.2906086202893185</v>
      </c>
      <c r="AF8" s="440">
        <v>0.29170541828711899</v>
      </c>
      <c r="AG8" s="440">
        <v>0.29180908193945698</v>
      </c>
      <c r="AH8" s="440">
        <v>0.29277687646097461</v>
      </c>
      <c r="AI8" s="440">
        <v>0.29255553621426111</v>
      </c>
      <c r="AJ8" s="440">
        <v>0.29271247288630936</v>
      </c>
      <c r="AK8" s="440">
        <v>0.29282116874224723</v>
      </c>
      <c r="AL8" s="440">
        <v>0.29369021615308799</v>
      </c>
      <c r="AM8" s="440">
        <v>0.29442079184157788</v>
      </c>
      <c r="AN8" s="440">
        <v>0.29608850794393121</v>
      </c>
      <c r="AO8" s="440">
        <v>0.29696002916949149</v>
      </c>
      <c r="AP8" s="440">
        <v>0.29852261055368512</v>
      </c>
      <c r="AQ8" s="440">
        <v>0.29989743016145054</v>
      </c>
      <c r="AR8" s="440">
        <v>0.30142509956988589</v>
      </c>
      <c r="AS8" s="440">
        <v>0.30200070093662978</v>
      </c>
      <c r="AT8" s="440">
        <v>0.30269878897834024</v>
      </c>
      <c r="AU8" s="440">
        <v>0.30359140351382613</v>
      </c>
      <c r="AV8" s="440">
        <v>0.30407197234768196</v>
      </c>
      <c r="AW8" s="440">
        <v>0.30507340779529163</v>
      </c>
      <c r="AX8" s="440">
        <v>0.30584108710556912</v>
      </c>
      <c r="AY8" s="440">
        <v>0.30683005976835648</v>
      </c>
      <c r="AZ8" s="440">
        <v>0.30778263436388947</v>
      </c>
      <c r="BA8" s="440">
        <v>0.30860994583842272</v>
      </c>
      <c r="BB8" s="440">
        <v>0.3096483900153138</v>
      </c>
      <c r="BC8" s="440">
        <v>0.31105400069909789</v>
      </c>
      <c r="BD8" s="440">
        <v>0.31238409901358682</v>
      </c>
      <c r="BE8" s="440">
        <v>0.31329969160071836</v>
      </c>
      <c r="BF8" s="440">
        <v>0.31390189943954477</v>
      </c>
      <c r="BG8" s="440">
        <v>0.31262064170693671</v>
      </c>
      <c r="BH8" s="440">
        <v>0.31245714946427217</v>
      </c>
      <c r="BI8" s="440">
        <v>0.31345221424837494</v>
      </c>
      <c r="BJ8" s="440">
        <v>0.31458181962172926</v>
      </c>
      <c r="BK8" s="441">
        <v>0.31636319610409563</v>
      </c>
    </row>
    <row r="9" spans="1:63" s="501" customFormat="1" ht="15.75">
      <c r="B9" s="442" t="s">
        <v>118</v>
      </c>
      <c r="C9" s="443">
        <v>0.28803482390092261</v>
      </c>
      <c r="D9" s="443">
        <v>0.28862784421283089</v>
      </c>
      <c r="E9" s="443">
        <v>0.28921215400919514</v>
      </c>
      <c r="F9" s="443">
        <v>0.2901574033460777</v>
      </c>
      <c r="G9" s="443">
        <v>0.29011464454059466</v>
      </c>
      <c r="H9" s="443">
        <v>0.29078173442390903</v>
      </c>
      <c r="I9" s="443">
        <v>0.29439249174314119</v>
      </c>
      <c r="J9" s="443">
        <v>0.29607800510512899</v>
      </c>
      <c r="K9" s="443">
        <v>0.29744918474620402</v>
      </c>
      <c r="L9" s="443">
        <v>0.29842581536554003</v>
      </c>
      <c r="M9" s="443">
        <v>0.29737374831656571</v>
      </c>
      <c r="N9" s="443">
        <v>0.29625042086369457</v>
      </c>
      <c r="O9" s="443">
        <v>0.29121820034649215</v>
      </c>
      <c r="P9" s="443">
        <v>0.28746556726098565</v>
      </c>
      <c r="Q9" s="443">
        <v>0.28439728344521875</v>
      </c>
      <c r="R9" s="443">
        <v>0.2830005793553757</v>
      </c>
      <c r="S9" s="443">
        <v>0.28351045873246422</v>
      </c>
      <c r="T9" s="443">
        <v>0.28312324928948779</v>
      </c>
      <c r="U9" s="443">
        <v>0.28282753252484566</v>
      </c>
      <c r="V9" s="443">
        <v>0.28234156095843249</v>
      </c>
      <c r="W9" s="443">
        <v>0.28251019723077025</v>
      </c>
      <c r="X9" s="443">
        <v>0.28198924821996313</v>
      </c>
      <c r="Y9" s="443">
        <v>0.28129572822196097</v>
      </c>
      <c r="Z9" s="443">
        <v>0.28145327754685284</v>
      </c>
      <c r="AA9" s="443">
        <v>0.28051710878160496</v>
      </c>
      <c r="AB9" s="443">
        <v>0.27969886824455287</v>
      </c>
      <c r="AC9" s="443">
        <v>0.2793079113267587</v>
      </c>
      <c r="AD9" s="443">
        <v>0.27841158621454765</v>
      </c>
      <c r="AE9" s="443">
        <v>0.27829043581849344</v>
      </c>
      <c r="AF9" s="443">
        <v>0.2789347689901992</v>
      </c>
      <c r="AG9" s="443">
        <v>0.27857894080240492</v>
      </c>
      <c r="AH9" s="443">
        <v>0.2791140432969022</v>
      </c>
      <c r="AI9" s="443">
        <v>0.27844736365755729</v>
      </c>
      <c r="AJ9" s="443">
        <v>0.27817619674902766</v>
      </c>
      <c r="AK9" s="443">
        <v>0.27786557162462883</v>
      </c>
      <c r="AL9" s="443">
        <v>0.27834143982094844</v>
      </c>
      <c r="AM9" s="443">
        <v>0.27868610418014694</v>
      </c>
      <c r="AN9" s="443">
        <v>0.27999936978341122</v>
      </c>
      <c r="AO9" s="443">
        <v>0.28050871162054364</v>
      </c>
      <c r="AP9" s="443">
        <v>0.28173551404337321</v>
      </c>
      <c r="AQ9" s="443">
        <v>0.28278037790972776</v>
      </c>
      <c r="AR9" s="443">
        <v>0.28399193829620573</v>
      </c>
      <c r="AS9" s="443">
        <v>0.28423719964858851</v>
      </c>
      <c r="AT9" s="443">
        <v>0.2846170140801848</v>
      </c>
      <c r="AU9" s="443">
        <v>0.28520533930880265</v>
      </c>
      <c r="AV9" s="443">
        <v>0.28537941689503227</v>
      </c>
      <c r="AW9" s="443">
        <v>0.28609691330029707</v>
      </c>
      <c r="AX9" s="443">
        <v>0.28658279738304882</v>
      </c>
      <c r="AY9" s="443">
        <v>0.28730446731288239</v>
      </c>
      <c r="AZ9" s="443">
        <v>0.28799697814612168</v>
      </c>
      <c r="BA9" s="443">
        <v>0.2885686752784492</v>
      </c>
      <c r="BB9" s="443">
        <v>0.28936552258630638</v>
      </c>
      <c r="BC9" s="443">
        <v>0.29054827815851042</v>
      </c>
      <c r="BD9" s="443">
        <v>0.29166116524548052</v>
      </c>
      <c r="BE9" s="443">
        <v>0.29235459087741583</v>
      </c>
      <c r="BF9" s="443">
        <v>0.29273218200628048</v>
      </c>
      <c r="BG9" s="443">
        <v>0.29117438666516043</v>
      </c>
      <c r="BH9" s="443">
        <v>0.29077503491747714</v>
      </c>
      <c r="BI9" s="443">
        <v>0.29157721501112766</v>
      </c>
      <c r="BJ9" s="443">
        <v>0.29252493439769434</v>
      </c>
      <c r="BK9" s="444">
        <v>0.29415219607872933</v>
      </c>
    </row>
    <row r="10" spans="1:63" s="501" customFormat="1" ht="16.5" thickBot="1">
      <c r="B10" s="433" t="s">
        <v>119</v>
      </c>
      <c r="C10" s="445">
        <v>0.29625129889920981</v>
      </c>
      <c r="D10" s="445">
        <v>0.29764906828767784</v>
      </c>
      <c r="E10" s="445">
        <v>0.29892588737734366</v>
      </c>
      <c r="F10" s="445">
        <v>0.30056287050075536</v>
      </c>
      <c r="G10" s="445">
        <v>0.30125153135667676</v>
      </c>
      <c r="H10" s="445">
        <v>0.30266072770863395</v>
      </c>
      <c r="I10" s="445">
        <v>0.30697825816516439</v>
      </c>
      <c r="J10" s="445">
        <v>0.3093971079674433</v>
      </c>
      <c r="K10" s="445">
        <v>0.31152292530391307</v>
      </c>
      <c r="L10" s="445">
        <v>0.31324542923830762</v>
      </c>
      <c r="M10" s="445">
        <v>0.31300859716859575</v>
      </c>
      <c r="N10" s="445">
        <v>0.31269182415860003</v>
      </c>
      <c r="O10" s="445">
        <v>0.30857246323605053</v>
      </c>
      <c r="P10" s="445">
        <v>0.30570534503081553</v>
      </c>
      <c r="Q10" s="445">
        <v>0.30366017988868227</v>
      </c>
      <c r="R10" s="445">
        <v>0.30325302660834091</v>
      </c>
      <c r="S10" s="445">
        <v>0.30472138718543046</v>
      </c>
      <c r="T10" s="445">
        <v>0.30535588294798527</v>
      </c>
      <c r="U10" s="445">
        <v>0.30605227589361444</v>
      </c>
      <c r="V10" s="445">
        <v>0.30653846556187819</v>
      </c>
      <c r="W10" s="445">
        <v>0.30763100615005501</v>
      </c>
      <c r="X10" s="445">
        <v>0.30803250608871174</v>
      </c>
      <c r="Y10" s="445">
        <v>0.30824372073751694</v>
      </c>
      <c r="Z10" s="445">
        <v>0.30924983296231312</v>
      </c>
      <c r="AA10" s="445">
        <v>0.30918109738534433</v>
      </c>
      <c r="AB10" s="445">
        <v>0.30920381062227359</v>
      </c>
      <c r="AC10" s="445">
        <v>0.30961442625765306</v>
      </c>
      <c r="AD10" s="445">
        <v>0.30951964829049816</v>
      </c>
      <c r="AE10" s="445">
        <v>0.31014560211585379</v>
      </c>
      <c r="AF10" s="445">
        <v>0.31148121093538356</v>
      </c>
      <c r="AG10" s="445">
        <v>0.31184057512132518</v>
      </c>
      <c r="AH10" s="445">
        <v>0.31302926533792752</v>
      </c>
      <c r="AI10" s="445">
        <v>0.31305302912011113</v>
      </c>
      <c r="AJ10" s="445">
        <v>0.31343493732763034</v>
      </c>
      <c r="AK10" s="445">
        <v>0.31376111900929543</v>
      </c>
      <c r="AL10" s="445">
        <v>0.31481640325844068</v>
      </c>
      <c r="AM10" s="445">
        <v>0.31572882200634317</v>
      </c>
      <c r="AN10" s="445">
        <v>0.31754170848741181</v>
      </c>
      <c r="AO10" s="445">
        <v>0.31857463998540481</v>
      </c>
      <c r="AP10" s="445">
        <v>0.32026977123228662</v>
      </c>
      <c r="AQ10" s="445">
        <v>0.32177558828924935</v>
      </c>
      <c r="AR10" s="445">
        <v>0.32342247995077272</v>
      </c>
      <c r="AS10" s="445">
        <v>0.32414082245376497</v>
      </c>
      <c r="AT10" s="445">
        <v>0.32497182809623287</v>
      </c>
      <c r="AU10" s="445">
        <v>0.32598545423695363</v>
      </c>
      <c r="AV10" s="445">
        <v>0.32659494522417915</v>
      </c>
      <c r="AW10" s="445">
        <v>0.32770338274683392</v>
      </c>
      <c r="AX10" s="445">
        <v>0.32858084487626854</v>
      </c>
      <c r="AY10" s="445">
        <v>0.32966780497313103</v>
      </c>
      <c r="AZ10" s="445">
        <v>0.33071525850200478</v>
      </c>
      <c r="BA10" s="445">
        <v>0.33163758481930966</v>
      </c>
      <c r="BB10" s="445">
        <v>0.33276023790068793</v>
      </c>
      <c r="BC10" s="445">
        <v>0.33423414022881209</v>
      </c>
      <c r="BD10" s="445">
        <v>0.33563163829480619</v>
      </c>
      <c r="BE10" s="445">
        <v>0.33662552372445187</v>
      </c>
      <c r="BF10" s="445">
        <v>0.33731388408540514</v>
      </c>
      <c r="BG10" s="445">
        <v>0.33618080725192545</v>
      </c>
      <c r="BH10" s="445">
        <v>0.33612524986117914</v>
      </c>
      <c r="BI10" s="445">
        <v>0.33718627935002082</v>
      </c>
      <c r="BJ10" s="445">
        <v>0.33837510680636773</v>
      </c>
      <c r="BK10" s="446">
        <v>0.34019105804895133</v>
      </c>
    </row>
    <row r="11" spans="1:63" s="424" customFormat="1"/>
    <row r="12" spans="1:63" s="424" customFormat="1"/>
    <row r="13" spans="1:63" s="424" customFormat="1"/>
    <row r="14" spans="1:63" s="424" customFormat="1"/>
    <row r="15" spans="1:63" s="424" customFormat="1"/>
    <row r="16" spans="1:63" s="424" customFormat="1"/>
    <row r="17" spans="3:10" s="424" customFormat="1">
      <c r="C17" s="1877" t="s">
        <v>288</v>
      </c>
      <c r="D17" s="1877"/>
      <c r="E17" s="1877"/>
      <c r="F17" s="1877"/>
      <c r="G17" s="1873" t="s">
        <v>290</v>
      </c>
      <c r="H17" s="1873"/>
      <c r="I17" s="1873"/>
      <c r="J17" s="1873"/>
    </row>
    <row r="18" spans="3:10">
      <c r="C18" s="1877"/>
      <c r="D18" s="1877"/>
      <c r="E18" s="1877"/>
      <c r="F18" s="1877"/>
      <c r="G18" s="1873"/>
      <c r="H18" s="1873"/>
      <c r="I18" s="1873"/>
      <c r="J18" s="1873"/>
    </row>
    <row r="19" spans="3:10">
      <c r="C19" s="1877"/>
      <c r="D19" s="1877"/>
      <c r="E19" s="1877"/>
      <c r="F19" s="1877"/>
      <c r="G19" s="1873"/>
      <c r="H19" s="1873"/>
      <c r="I19" s="1873"/>
      <c r="J19" s="1873"/>
    </row>
    <row r="34" spans="3:54">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5"/>
    </row>
    <row r="35" spans="3:54">
      <c r="C35" s="515"/>
      <c r="D35" s="515"/>
      <c r="E35" s="515"/>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515"/>
      <c r="AN35" s="515"/>
      <c r="AO35" s="515"/>
      <c r="AP35" s="515"/>
      <c r="AQ35" s="515"/>
      <c r="AR35" s="515"/>
      <c r="AS35" s="515"/>
      <c r="AT35" s="515"/>
      <c r="AU35" s="515"/>
      <c r="AV35" s="515"/>
      <c r="AW35" s="515"/>
      <c r="AX35" s="515"/>
      <c r="AY35" s="515"/>
      <c r="AZ35" s="515"/>
      <c r="BA35" s="515"/>
      <c r="BB35" s="515"/>
    </row>
    <row r="36" spans="3:54">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5"/>
      <c r="AW36" s="515"/>
      <c r="AX36" s="515"/>
      <c r="AY36" s="515"/>
      <c r="AZ36" s="515"/>
      <c r="BA36" s="515"/>
      <c r="BB36" s="515"/>
    </row>
    <row r="37" spans="3:54">
      <c r="C37" s="515"/>
      <c r="D37" s="515"/>
      <c r="E37" s="515"/>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5"/>
      <c r="AY37" s="515"/>
      <c r="AZ37" s="515"/>
      <c r="BA37" s="515"/>
      <c r="BB37" s="515"/>
    </row>
    <row r="38" spans="3:54">
      <c r="C38" s="515"/>
      <c r="D38" s="515"/>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row>
    <row r="39" spans="3:54">
      <c r="C39" s="515"/>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row>
    <row r="40" spans="3:54">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5"/>
      <c r="AV40" s="515"/>
      <c r="AW40" s="515"/>
      <c r="AX40" s="515"/>
      <c r="AY40" s="515"/>
      <c r="AZ40" s="515"/>
      <c r="BA40" s="515"/>
      <c r="BB40" s="515"/>
    </row>
    <row r="41" spans="3:54">
      <c r="C41" s="515"/>
      <c r="D41" s="515"/>
      <c r="E41" s="515"/>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c r="AU41" s="515"/>
      <c r="AV41" s="515"/>
      <c r="AW41" s="515"/>
      <c r="AX41" s="515"/>
      <c r="AY41" s="515"/>
      <c r="AZ41" s="515"/>
      <c r="BA41" s="515"/>
      <c r="BB41" s="515"/>
    </row>
    <row r="42" spans="3:54">
      <c r="C42" s="515"/>
      <c r="D42" s="515"/>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515"/>
      <c r="AM42" s="515"/>
      <c r="AN42" s="515"/>
      <c r="AO42" s="515"/>
      <c r="AP42" s="515"/>
      <c r="AQ42" s="515"/>
      <c r="AR42" s="515"/>
      <c r="AS42" s="515"/>
      <c r="AT42" s="515"/>
      <c r="AU42" s="515"/>
      <c r="AV42" s="515"/>
      <c r="AW42" s="515"/>
      <c r="AX42" s="515"/>
      <c r="AY42" s="515"/>
      <c r="AZ42" s="515"/>
      <c r="BA42" s="515"/>
      <c r="BB42" s="515"/>
    </row>
  </sheetData>
  <mergeCells count="2">
    <mergeCell ref="C17:F19"/>
    <mergeCell ref="G17:J19"/>
  </mergeCells>
  <hyperlinks>
    <hyperlink ref="B2" location="SOMMAIRE!A1" display="Retour au sommaire"/>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I9"/>
  <sheetViews>
    <sheetView workbookViewId="0">
      <selection activeCell="B3" sqref="B3"/>
    </sheetView>
  </sheetViews>
  <sheetFormatPr baseColWidth="10" defaultRowHeight="12.75"/>
  <cols>
    <col min="1" max="1" width="11.42578125" style="98"/>
    <col min="2" max="2" width="27.85546875" style="98" bestFit="1" customWidth="1"/>
    <col min="3" max="16384" width="11.42578125" style="98"/>
  </cols>
  <sheetData>
    <row r="1" spans="1:9" ht="15.75">
      <c r="A1" s="448" t="s">
        <v>580</v>
      </c>
      <c r="B1" s="424"/>
      <c r="C1" s="449"/>
      <c r="D1" s="449"/>
      <c r="E1" s="449"/>
      <c r="F1" s="449"/>
      <c r="G1" s="449"/>
      <c r="H1" s="449"/>
      <c r="I1" s="449"/>
    </row>
    <row r="2" spans="1:9" ht="15.75">
      <c r="A2" s="424"/>
      <c r="B2" s="450"/>
      <c r="C2" s="449"/>
      <c r="D2" s="449"/>
      <c r="E2" s="449"/>
      <c r="F2" s="449"/>
      <c r="G2" s="449"/>
      <c r="H2" s="449"/>
      <c r="I2" s="449"/>
    </row>
    <row r="3" spans="1:9" ht="15.75" thickBot="1">
      <c r="A3" s="424"/>
      <c r="B3" s="1722" t="s">
        <v>763</v>
      </c>
      <c r="C3" s="449"/>
      <c r="D3" s="449"/>
      <c r="E3" s="449"/>
      <c r="F3" s="449"/>
      <c r="G3" s="449"/>
      <c r="H3" s="449"/>
      <c r="I3" s="449"/>
    </row>
    <row r="4" spans="1:9" ht="15.75" thickBot="1">
      <c r="A4" s="452"/>
      <c r="B4" s="453"/>
      <c r="C4" s="454">
        <v>1940</v>
      </c>
      <c r="D4" s="455">
        <v>1950</v>
      </c>
      <c r="E4" s="455">
        <v>1960</v>
      </c>
      <c r="F4" s="455">
        <v>1970</v>
      </c>
      <c r="G4" s="455">
        <v>1980</v>
      </c>
      <c r="H4" s="455">
        <v>1990</v>
      </c>
      <c r="I4" s="456">
        <v>2000</v>
      </c>
    </row>
    <row r="5" spans="1:9" ht="15">
      <c r="A5" s="452"/>
      <c r="B5" s="516" t="s">
        <v>303</v>
      </c>
      <c r="C5" s="517">
        <v>0.23278325341772263</v>
      </c>
      <c r="D5" s="518">
        <v>0.2063556040691315</v>
      </c>
      <c r="E5" s="518">
        <v>0.22252026333604041</v>
      </c>
      <c r="F5" s="518">
        <v>0.23662758810873061</v>
      </c>
      <c r="G5" s="518">
        <v>0.23737850907177194</v>
      </c>
      <c r="H5" s="518">
        <v>0.23844301918121683</v>
      </c>
      <c r="I5" s="519">
        <v>0.23256040070015671</v>
      </c>
    </row>
    <row r="6" spans="1:9" ht="15">
      <c r="A6" s="452"/>
      <c r="B6" s="471" t="s">
        <v>25</v>
      </c>
      <c r="C6" s="520">
        <v>0.34130741702693534</v>
      </c>
      <c r="D6" s="521">
        <v>0.37674444862117823</v>
      </c>
      <c r="E6" s="521">
        <v>0.37648065689990584</v>
      </c>
      <c r="F6" s="521">
        <v>0.35737362813992485</v>
      </c>
      <c r="G6" s="521">
        <v>0.35389866312298629</v>
      </c>
      <c r="H6" s="521">
        <v>0.34709368059413542</v>
      </c>
      <c r="I6" s="522">
        <v>0.35014262148346292</v>
      </c>
    </row>
    <row r="7" spans="1:9" ht="15">
      <c r="A7" s="452"/>
      <c r="B7" s="471" t="s">
        <v>304</v>
      </c>
      <c r="C7" s="520">
        <v>6.0910448771289358E-2</v>
      </c>
      <c r="D7" s="521">
        <v>6.7899863629449372E-2</v>
      </c>
      <c r="E7" s="521">
        <v>7.585863912475789E-2</v>
      </c>
      <c r="F7" s="521">
        <v>7.188072445409957E-2</v>
      </c>
      <c r="G7" s="521">
        <v>6.3544872761968296E-2</v>
      </c>
      <c r="H7" s="521">
        <v>5.9110447285245851E-2</v>
      </c>
      <c r="I7" s="522">
        <v>5.5988263053817502E-2</v>
      </c>
    </row>
    <row r="8" spans="1:9" ht="15">
      <c r="A8" s="452"/>
      <c r="B8" s="471" t="s">
        <v>305</v>
      </c>
      <c r="C8" s="520">
        <v>7.2918254094858373E-2</v>
      </c>
      <c r="D8" s="521">
        <v>4.6897595493992153E-2</v>
      </c>
      <c r="E8" s="521">
        <v>3.4465735936288093E-2</v>
      </c>
      <c r="F8" s="521">
        <v>4.2308977357787873E-2</v>
      </c>
      <c r="G8" s="521">
        <v>4.5280524881822964E-2</v>
      </c>
      <c r="H8" s="521">
        <v>4.674290710097919E-2</v>
      </c>
      <c r="I8" s="522">
        <v>4.4945518658467278E-2</v>
      </c>
    </row>
    <row r="9" spans="1:9" ht="15.75" thickBot="1">
      <c r="A9" s="452"/>
      <c r="B9" s="472" t="s">
        <v>306</v>
      </c>
      <c r="C9" s="523">
        <v>0.29208062668919432</v>
      </c>
      <c r="D9" s="524">
        <v>0.30210248818624885</v>
      </c>
      <c r="E9" s="524">
        <v>0.29067470470300777</v>
      </c>
      <c r="F9" s="524">
        <v>0.29180908193945698</v>
      </c>
      <c r="G9" s="524">
        <v>0.29989743016145054</v>
      </c>
      <c r="H9" s="524">
        <v>0.30860994583842272</v>
      </c>
      <c r="I9" s="525">
        <v>0.31636319610409563</v>
      </c>
    </row>
  </sheetData>
  <hyperlinks>
    <hyperlink ref="B3" location="SOMMAIRE!A1" display="Retour au sommaire"/>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K8"/>
  <sheetViews>
    <sheetView workbookViewId="0">
      <selection activeCell="B3" sqref="B3"/>
    </sheetView>
  </sheetViews>
  <sheetFormatPr baseColWidth="10" defaultRowHeight="12.75"/>
  <cols>
    <col min="1" max="16384" width="11.42578125" style="98"/>
  </cols>
  <sheetData>
    <row r="1" spans="1:63" s="527" customFormat="1" ht="15.75">
      <c r="A1" s="526" t="s">
        <v>661</v>
      </c>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c r="AZ1" s="528"/>
      <c r="BA1" s="528"/>
    </row>
    <row r="2" spans="1:63" s="527" customFormat="1" ht="15.75">
      <c r="B2" s="529"/>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28"/>
      <c r="AU2" s="528"/>
      <c r="AV2" s="528"/>
      <c r="AW2" s="528"/>
      <c r="AX2" s="528"/>
      <c r="AY2" s="528"/>
      <c r="AZ2" s="528"/>
      <c r="BA2" s="528"/>
    </row>
    <row r="3" spans="1:63" s="527" customFormat="1" ht="15.75" thickBot="1">
      <c r="B3" s="1722" t="s">
        <v>763</v>
      </c>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1"/>
      <c r="BC3" s="531"/>
      <c r="BD3" s="531"/>
      <c r="BE3" s="531"/>
      <c r="BF3" s="531"/>
      <c r="BG3" s="531"/>
      <c r="BH3" s="531"/>
      <c r="BI3" s="531"/>
      <c r="BJ3" s="531"/>
      <c r="BK3" s="531"/>
    </row>
    <row r="4" spans="1:63" s="532" customFormat="1" ht="64.5" thickBot="1">
      <c r="B4" s="533" t="s">
        <v>307</v>
      </c>
      <c r="C4" s="534">
        <v>1940</v>
      </c>
      <c r="D4" s="535">
        <v>1941</v>
      </c>
      <c r="E4" s="535">
        <v>1942</v>
      </c>
      <c r="F4" s="535">
        <v>1943</v>
      </c>
      <c r="G4" s="535">
        <v>1944</v>
      </c>
      <c r="H4" s="535">
        <v>1945</v>
      </c>
      <c r="I4" s="535">
        <v>1946</v>
      </c>
      <c r="J4" s="535">
        <v>1947</v>
      </c>
      <c r="K4" s="535">
        <v>1948</v>
      </c>
      <c r="L4" s="535">
        <v>1949</v>
      </c>
      <c r="M4" s="535">
        <v>1950</v>
      </c>
      <c r="N4" s="535">
        <v>1951</v>
      </c>
      <c r="O4" s="535">
        <v>1952</v>
      </c>
      <c r="P4" s="535">
        <v>1953</v>
      </c>
      <c r="Q4" s="535">
        <v>1954</v>
      </c>
      <c r="R4" s="535">
        <v>1955</v>
      </c>
      <c r="S4" s="535">
        <v>1956</v>
      </c>
      <c r="T4" s="535">
        <v>1957</v>
      </c>
      <c r="U4" s="535">
        <v>1958</v>
      </c>
      <c r="V4" s="535">
        <v>1959</v>
      </c>
      <c r="W4" s="535">
        <v>1960</v>
      </c>
      <c r="X4" s="535">
        <v>1961</v>
      </c>
      <c r="Y4" s="535">
        <v>1962</v>
      </c>
      <c r="Z4" s="535">
        <v>1963</v>
      </c>
      <c r="AA4" s="535">
        <v>1964</v>
      </c>
      <c r="AB4" s="535">
        <v>1965</v>
      </c>
      <c r="AC4" s="535">
        <v>1966</v>
      </c>
      <c r="AD4" s="535">
        <v>1967</v>
      </c>
      <c r="AE4" s="535">
        <v>1968</v>
      </c>
      <c r="AF4" s="535">
        <v>1969</v>
      </c>
      <c r="AG4" s="535">
        <v>1970</v>
      </c>
      <c r="AH4" s="535">
        <v>1971</v>
      </c>
      <c r="AI4" s="535">
        <v>1972</v>
      </c>
      <c r="AJ4" s="535">
        <v>1973</v>
      </c>
      <c r="AK4" s="535">
        <v>1974</v>
      </c>
      <c r="AL4" s="535">
        <v>1975</v>
      </c>
      <c r="AM4" s="535">
        <v>1976</v>
      </c>
      <c r="AN4" s="535">
        <v>1977</v>
      </c>
      <c r="AO4" s="535">
        <v>1978</v>
      </c>
      <c r="AP4" s="535">
        <v>1979</v>
      </c>
      <c r="AQ4" s="535">
        <v>1980</v>
      </c>
      <c r="AR4" s="535">
        <v>1981</v>
      </c>
      <c r="AS4" s="535">
        <v>1982</v>
      </c>
      <c r="AT4" s="535">
        <v>1983</v>
      </c>
      <c r="AU4" s="535">
        <v>1984</v>
      </c>
      <c r="AV4" s="535">
        <v>1985</v>
      </c>
      <c r="AW4" s="535">
        <v>1986</v>
      </c>
      <c r="AX4" s="535">
        <v>1987</v>
      </c>
      <c r="AY4" s="535">
        <v>1988</v>
      </c>
      <c r="AZ4" s="535">
        <v>1989</v>
      </c>
      <c r="BA4" s="535">
        <v>1990</v>
      </c>
      <c r="BB4" s="535">
        <v>1991</v>
      </c>
      <c r="BC4" s="535">
        <v>1992</v>
      </c>
      <c r="BD4" s="535">
        <v>1993</v>
      </c>
      <c r="BE4" s="535">
        <v>1994</v>
      </c>
      <c r="BF4" s="535">
        <v>1995</v>
      </c>
      <c r="BG4" s="535">
        <v>1996</v>
      </c>
      <c r="BH4" s="535">
        <v>1997</v>
      </c>
      <c r="BI4" s="535">
        <v>1998</v>
      </c>
      <c r="BJ4" s="535">
        <v>1999</v>
      </c>
      <c r="BK4" s="536">
        <v>2000</v>
      </c>
    </row>
    <row r="5" spans="1:63" s="532" customFormat="1" ht="15">
      <c r="B5" s="537">
        <v>1.7999999999999999E-2</v>
      </c>
      <c r="C5" s="538">
        <v>3.7018780047131328E-2</v>
      </c>
      <c r="D5" s="539">
        <v>3.6045317768692575E-2</v>
      </c>
      <c r="E5" s="539">
        <v>3.4905659753664997E-2</v>
      </c>
      <c r="F5" s="539">
        <v>3.3811060841967278E-2</v>
      </c>
      <c r="G5" s="539">
        <v>3.2774194770667897E-2</v>
      </c>
      <c r="H5" s="539">
        <v>3.1789478121316606E-2</v>
      </c>
      <c r="I5" s="539">
        <v>3.0853325992783232E-2</v>
      </c>
      <c r="J5" s="539">
        <v>2.9972035689195708E-2</v>
      </c>
      <c r="K5" s="539">
        <v>2.9083524673582328E-2</v>
      </c>
      <c r="L5" s="539">
        <v>2.8507237937829499E-2</v>
      </c>
      <c r="M5" s="539">
        <v>2.7915061247285822E-2</v>
      </c>
      <c r="N5" s="539">
        <v>2.7424687361713218E-2</v>
      </c>
      <c r="O5" s="539">
        <v>2.692085035167513E-2</v>
      </c>
      <c r="P5" s="539">
        <v>2.6403350894250055E-2</v>
      </c>
      <c r="Q5" s="539">
        <v>2.5923472568324613E-2</v>
      </c>
      <c r="R5" s="539">
        <v>2.5544920683415295E-2</v>
      </c>
      <c r="S5" s="539">
        <v>2.5158147113001572E-2</v>
      </c>
      <c r="T5" s="539">
        <v>2.4974071550624144E-2</v>
      </c>
      <c r="U5" s="539">
        <v>2.4671042741852611E-2</v>
      </c>
      <c r="V5" s="539">
        <v>2.4748259908243142E-2</v>
      </c>
      <c r="W5" s="539">
        <v>2.4554864654652953E-2</v>
      </c>
      <c r="X5" s="539">
        <v>2.4148479649130694E-2</v>
      </c>
      <c r="Y5" s="539">
        <v>2.3806841074443197E-2</v>
      </c>
      <c r="Z5" s="539">
        <v>2.3518674254217498E-2</v>
      </c>
      <c r="AA5" s="539">
        <v>2.2185019889665591E-2</v>
      </c>
      <c r="AB5" s="539">
        <v>2.2173144754318086E-2</v>
      </c>
      <c r="AC5" s="539">
        <v>2.2208508755297895E-2</v>
      </c>
      <c r="AD5" s="539">
        <v>2.1807579687830536E-2</v>
      </c>
      <c r="AE5" s="539">
        <v>2.0800687155025255E-2</v>
      </c>
      <c r="AF5" s="539">
        <v>2.0845841171150736E-2</v>
      </c>
      <c r="AG5" s="539">
        <v>2.0490362336976098E-2</v>
      </c>
      <c r="AH5" s="539">
        <v>2.0370727520830911E-2</v>
      </c>
      <c r="AI5" s="539">
        <v>2.0474498884017978E-2</v>
      </c>
      <c r="AJ5" s="539">
        <v>1.9603348401717735E-2</v>
      </c>
      <c r="AK5" s="539">
        <v>1.9744049909326211E-2</v>
      </c>
      <c r="AL5" s="539">
        <v>1.9646180606406993E-2</v>
      </c>
      <c r="AM5" s="539">
        <v>1.9772577818458315E-2</v>
      </c>
      <c r="AN5" s="539">
        <v>1.9910722624707722E-2</v>
      </c>
      <c r="AO5" s="539">
        <v>1.984578491764255E-2</v>
      </c>
      <c r="AP5" s="539">
        <v>1.9987772768723655E-2</v>
      </c>
      <c r="AQ5" s="539">
        <v>2.0148036270812852E-2</v>
      </c>
      <c r="AR5" s="539">
        <v>2.0300804415144036E-2</v>
      </c>
      <c r="AS5" s="539">
        <v>2.0489050513151863E-2</v>
      </c>
      <c r="AT5" s="539">
        <v>2.0662537567843309E-2</v>
      </c>
      <c r="AU5" s="539">
        <v>2.0839391688514786E-2</v>
      </c>
      <c r="AV5" s="539">
        <v>2.1012538146670146E-2</v>
      </c>
      <c r="AW5" s="539">
        <v>2.1184932314892047E-2</v>
      </c>
      <c r="AX5" s="539">
        <v>2.1356697767241917E-2</v>
      </c>
      <c r="AY5" s="539">
        <v>2.1522634454313128E-2</v>
      </c>
      <c r="AZ5" s="539">
        <v>2.1680099294152377E-2</v>
      </c>
      <c r="BA5" s="539">
        <v>2.1830607583589456E-2</v>
      </c>
      <c r="BB5" s="539">
        <v>2.1876489959255396E-2</v>
      </c>
      <c r="BC5" s="539">
        <v>2.210213372107428E-2</v>
      </c>
      <c r="BD5" s="539">
        <v>2.2225271616949316E-2</v>
      </c>
      <c r="BE5" s="539">
        <v>2.2547967394614066E-2</v>
      </c>
      <c r="BF5" s="539">
        <v>2.2666387107148855E-2</v>
      </c>
      <c r="BG5" s="539">
        <v>2.2781400955319109E-2</v>
      </c>
      <c r="BH5" s="539">
        <v>2.2893787911343999E-2</v>
      </c>
      <c r="BI5" s="539">
        <v>2.2996863766308717E-2</v>
      </c>
      <c r="BJ5" s="539">
        <v>2.309495962102126E-2</v>
      </c>
      <c r="BK5" s="540">
        <v>2.3180916477858693E-2</v>
      </c>
    </row>
    <row r="6" spans="1:63" s="532" customFormat="1" ht="15">
      <c r="B6" s="537">
        <v>1.4999999999999999E-2</v>
      </c>
      <c r="C6" s="541">
        <v>3.7018780047131328E-2</v>
      </c>
      <c r="D6" s="542">
        <v>3.604528641372351E-2</v>
      </c>
      <c r="E6" s="542">
        <v>3.4905430119294145E-2</v>
      </c>
      <c r="F6" s="542">
        <v>3.3810356678990905E-2</v>
      </c>
      <c r="G6" s="542">
        <v>3.2772553321642528E-2</v>
      </c>
      <c r="H6" s="542">
        <v>3.1786250257670456E-2</v>
      </c>
      <c r="I6" s="542">
        <v>3.0847705586208418E-2</v>
      </c>
      <c r="J6" s="542">
        <v>2.996315447639164E-2</v>
      </c>
      <c r="K6" s="542">
        <v>2.9070271817887017E-2</v>
      </c>
      <c r="L6" s="542">
        <v>2.8488969745146919E-2</v>
      </c>
      <c r="M6" s="542">
        <v>2.7890528981230345E-2</v>
      </c>
      <c r="N6" s="542">
        <v>2.7393149905003744E-2</v>
      </c>
      <c r="O6" s="542">
        <v>2.6881149078902933E-2</v>
      </c>
      <c r="P6" s="542">
        <v>2.6354428238633654E-2</v>
      </c>
      <c r="Q6" s="542">
        <v>2.5863807097427083E-2</v>
      </c>
      <c r="R6" s="542">
        <v>2.5473647355997997E-2</v>
      </c>
      <c r="S6" s="542">
        <v>2.5073893239476508E-2</v>
      </c>
      <c r="T6" s="542">
        <v>2.4875956776830188E-2</v>
      </c>
      <c r="U6" s="542">
        <v>2.4557549614718566E-2</v>
      </c>
      <c r="V6" s="542">
        <v>2.4620259245529796E-2</v>
      </c>
      <c r="W6" s="542">
        <v>2.4409998812001454E-2</v>
      </c>
      <c r="X6" s="542">
        <v>2.3983706376120573E-2</v>
      </c>
      <c r="Y6" s="542">
        <v>2.3620538829931315E-2</v>
      </c>
      <c r="Z6" s="542">
        <v>2.3309349659684342E-2</v>
      </c>
      <c r="AA6" s="542">
        <v>2.1943799704205125E-2</v>
      </c>
      <c r="AB6" s="542">
        <v>2.1908890738134401E-2</v>
      </c>
      <c r="AC6" s="542">
        <v>2.1920156469140917E-2</v>
      </c>
      <c r="AD6" s="542">
        <v>2.1487704679793218E-2</v>
      </c>
      <c r="AE6" s="542">
        <v>2.0441575096798115E-2</v>
      </c>
      <c r="AF6" s="542">
        <v>2.0458358937509802E-2</v>
      </c>
      <c r="AG6" s="542">
        <v>2.0069618586875615E-2</v>
      </c>
      <c r="AH6" s="542">
        <v>1.991929867611808E-2</v>
      </c>
      <c r="AI6" s="542">
        <v>1.9993638334539821E-2</v>
      </c>
      <c r="AJ6" s="542">
        <v>1.9065118199251163E-2</v>
      </c>
      <c r="AK6" s="542">
        <v>1.9173348228533671E-2</v>
      </c>
      <c r="AL6" s="542">
        <v>1.9043738314498793E-2</v>
      </c>
      <c r="AM6" s="542">
        <v>1.9137839870838835E-2</v>
      </c>
      <c r="AN6" s="542">
        <v>1.9243445474186771E-2</v>
      </c>
      <c r="AO6" s="542">
        <v>1.9147552483161911E-2</v>
      </c>
      <c r="AP6" s="542">
        <v>1.9256593231581354E-2</v>
      </c>
      <c r="AQ6" s="542">
        <v>1.9383961198699673E-2</v>
      </c>
      <c r="AR6" s="542">
        <v>1.9503294825216289E-2</v>
      </c>
      <c r="AS6" s="542">
        <v>1.9659211169996471E-2</v>
      </c>
      <c r="AT6" s="542">
        <v>1.9799905238249149E-2</v>
      </c>
      <c r="AU6" s="542">
        <v>1.9944162944457666E-2</v>
      </c>
      <c r="AV6" s="542">
        <v>2.0084637703850827E-2</v>
      </c>
      <c r="AW6" s="542">
        <v>2.022439096635642E-2</v>
      </c>
      <c r="AX6" s="542">
        <v>2.0363600353566547E-2</v>
      </c>
      <c r="AY6" s="542">
        <v>2.0497205899906668E-2</v>
      </c>
      <c r="AZ6" s="542">
        <v>2.0622788608404719E-2</v>
      </c>
      <c r="BA6" s="542">
        <v>2.0742182710465906E-2</v>
      </c>
      <c r="BB6" s="542">
        <v>2.0758266647165291E-2</v>
      </c>
      <c r="BC6" s="542">
        <v>2.0954961139870054E-2</v>
      </c>
      <c r="BD6" s="542">
        <v>2.1050952453389726E-2</v>
      </c>
      <c r="BE6" s="542">
        <v>2.1342507254745069E-2</v>
      </c>
      <c r="BF6" s="542">
        <v>2.1437866007201434E-2</v>
      </c>
      <c r="BG6" s="542">
        <v>2.15319695478422E-2</v>
      </c>
      <c r="BH6" s="542">
        <v>2.1625475832414809E-2</v>
      </c>
      <c r="BI6" s="542">
        <v>2.1711583486037966E-2</v>
      </c>
      <c r="BJ6" s="542">
        <v>2.1794696767867938E-2</v>
      </c>
      <c r="BK6" s="543">
        <v>2.1867444054537666E-2</v>
      </c>
    </row>
    <row r="7" spans="1:63" s="532" customFormat="1" ht="15">
      <c r="B7" s="537">
        <v>1.2999999999999999E-2</v>
      </c>
      <c r="C7" s="541">
        <v>3.7018780047131328E-2</v>
      </c>
      <c r="D7" s="542">
        <v>3.604526506071104E-2</v>
      </c>
      <c r="E7" s="542">
        <v>3.4905266321617612E-2</v>
      </c>
      <c r="F7" s="542">
        <v>3.380984174423296E-2</v>
      </c>
      <c r="G7" s="542">
        <v>3.2771368471369966E-2</v>
      </c>
      <c r="H7" s="542">
        <v>3.1783953927363218E-2</v>
      </c>
      <c r="I7" s="542">
        <v>3.0843768135398575E-2</v>
      </c>
      <c r="J7" s="542">
        <v>2.9957009527163736E-2</v>
      </c>
      <c r="K7" s="542">
        <v>2.9061188275559147E-2</v>
      </c>
      <c r="L7" s="542">
        <v>2.8476542118403891E-2</v>
      </c>
      <c r="M7" s="542">
        <v>2.7873942786326378E-2</v>
      </c>
      <c r="N7" s="542">
        <v>2.737191800052452E-2</v>
      </c>
      <c r="O7" s="542">
        <v>2.685451151352769E-2</v>
      </c>
      <c r="P7" s="542">
        <v>2.6321690655452645E-2</v>
      </c>
      <c r="Q7" s="542">
        <v>2.5823991690600012E-2</v>
      </c>
      <c r="R7" s="542">
        <v>2.542621429645342E-2</v>
      </c>
      <c r="S7" s="542">
        <v>2.501795780752758E-2</v>
      </c>
      <c r="T7" s="542">
        <v>2.4810965794189066E-2</v>
      </c>
      <c r="U7" s="542">
        <v>2.4482529577537493E-2</v>
      </c>
      <c r="V7" s="542">
        <v>2.4535825202389505E-2</v>
      </c>
      <c r="W7" s="542">
        <v>2.4314634438385108E-2</v>
      </c>
      <c r="X7" s="542">
        <v>2.3875430822203336E-2</v>
      </c>
      <c r="Y7" s="542">
        <v>2.3498464102382322E-2</v>
      </c>
      <c r="Z7" s="542">
        <v>2.3172751880104814E-2</v>
      </c>
      <c r="AA7" s="542">
        <v>2.1786980720341687E-2</v>
      </c>
      <c r="AB7" s="542">
        <v>2.1737563554293571E-2</v>
      </c>
      <c r="AC7" s="542">
        <v>2.173364020766555E-2</v>
      </c>
      <c r="AD7" s="542">
        <v>2.1281369539519757E-2</v>
      </c>
      <c r="AE7" s="542">
        <v>2.0210174353219479E-2</v>
      </c>
      <c r="AF7" s="542">
        <v>2.0209102065120277E-2</v>
      </c>
      <c r="AG7" s="542">
        <v>1.9799644595883903E-2</v>
      </c>
      <c r="AH7" s="542">
        <v>1.9630184175153165E-2</v>
      </c>
      <c r="AI7" s="542">
        <v>1.9686070854401549E-2</v>
      </c>
      <c r="AJ7" s="542">
        <v>1.8720532250941169E-2</v>
      </c>
      <c r="AK7" s="542">
        <v>1.8808298041443017E-2</v>
      </c>
      <c r="AL7" s="542">
        <v>1.8658901651081417E-2</v>
      </c>
      <c r="AM7" s="542">
        <v>1.8732656682850735E-2</v>
      </c>
      <c r="AN7" s="542">
        <v>1.8817744048901464E-2</v>
      </c>
      <c r="AO7" s="542">
        <v>1.8702545149567484E-2</v>
      </c>
      <c r="AP7" s="542">
        <v>1.8790723155895694E-2</v>
      </c>
      <c r="AQ7" s="542">
        <v>1.8897236230591696E-2</v>
      </c>
      <c r="AR7" s="542">
        <v>1.8995317491237396E-2</v>
      </c>
      <c r="AS7" s="542">
        <v>1.9130652611560439E-2</v>
      </c>
      <c r="AT7" s="542">
        <v>1.9250396082658217E-2</v>
      </c>
      <c r="AU7" s="542">
        <v>1.9373742181004738E-2</v>
      </c>
      <c r="AV7" s="542">
        <v>1.9493177397786665E-2</v>
      </c>
      <c r="AW7" s="542">
        <v>1.9611832029574172E-2</v>
      </c>
      <c r="AX7" s="542">
        <v>1.9729908922930139E-2</v>
      </c>
      <c r="AY7" s="542">
        <v>1.9842417966673187E-2</v>
      </c>
      <c r="AZ7" s="542">
        <v>1.994711953031536E-2</v>
      </c>
      <c r="BA7" s="542">
        <v>2.0046096343401487E-2</v>
      </c>
      <c r="BB7" s="542">
        <v>2.0042548318044862E-2</v>
      </c>
      <c r="BC7" s="542">
        <v>2.0220242058390347E-2</v>
      </c>
      <c r="BD7" s="542">
        <v>2.029833606041187E-2</v>
      </c>
      <c r="BE7" s="542">
        <v>2.0569181442914308E-2</v>
      </c>
      <c r="BF7" s="542">
        <v>2.0649293593517637E-2</v>
      </c>
      <c r="BG7" s="542">
        <v>2.0729581755563498E-2</v>
      </c>
      <c r="BH7" s="542">
        <v>2.0810610182080413E-2</v>
      </c>
      <c r="BI7" s="542">
        <v>2.0885504754371009E-2</v>
      </c>
      <c r="BJ7" s="542">
        <v>2.0958717196102317E-2</v>
      </c>
      <c r="BK7" s="543">
        <v>2.1022715192453134E-2</v>
      </c>
    </row>
    <row r="8" spans="1:63" s="532" customFormat="1" ht="15.75" thickBot="1">
      <c r="B8" s="544">
        <v>0.01</v>
      </c>
      <c r="C8" s="545">
        <v>3.7018780047131328E-2</v>
      </c>
      <c r="D8" s="546">
        <v>3.6045238436858362E-2</v>
      </c>
      <c r="E8" s="546">
        <v>3.49050616703106E-2</v>
      </c>
      <c r="F8" s="546">
        <v>3.3809183274581267E-2</v>
      </c>
      <c r="G8" s="546">
        <v>3.2769800021119178E-2</v>
      </c>
      <c r="H8" s="546">
        <v>3.1780831965443124E-2</v>
      </c>
      <c r="I8" s="546">
        <v>3.0838286845928042E-2</v>
      </c>
      <c r="J8" s="546">
        <v>2.9948327622622894E-2</v>
      </c>
      <c r="K8" s="546">
        <v>2.9048233044512761E-2</v>
      </c>
      <c r="L8" s="546">
        <v>2.8458705567667719E-2</v>
      </c>
      <c r="M8" s="546">
        <v>2.7850040147343602E-2</v>
      </c>
      <c r="N8" s="546">
        <v>2.7341260031756409E-2</v>
      </c>
      <c r="O8" s="546">
        <v>2.6816009956883935E-2</v>
      </c>
      <c r="P8" s="546">
        <v>2.6274354436963465E-2</v>
      </c>
      <c r="Q8" s="546">
        <v>2.5766396834223437E-2</v>
      </c>
      <c r="R8" s="546">
        <v>2.5357581068938151E-2</v>
      </c>
      <c r="S8" s="546">
        <v>2.4937019321429776E-2</v>
      </c>
      <c r="T8" s="546">
        <v>2.4716935653995353E-2</v>
      </c>
      <c r="U8" s="546">
        <v>2.4373996513025409E-2</v>
      </c>
      <c r="V8" s="546">
        <v>2.4413684596845897E-2</v>
      </c>
      <c r="W8" s="546">
        <v>2.4176680613618551E-2</v>
      </c>
      <c r="X8" s="546">
        <v>2.3718811889853919E-2</v>
      </c>
      <c r="Y8" s="546">
        <v>2.3321920717659816E-2</v>
      </c>
      <c r="Z8" s="546">
        <v>2.2975249821630461E-2</v>
      </c>
      <c r="AA8" s="546">
        <v>2.1560262449527023E-2</v>
      </c>
      <c r="AB8" s="546">
        <v>2.1489969627204397E-2</v>
      </c>
      <c r="AC8" s="546">
        <v>2.1464235893162931E-2</v>
      </c>
      <c r="AD8" s="546">
        <v>2.0983411175063305E-2</v>
      </c>
      <c r="AE8" s="546">
        <v>1.987616599501707E-2</v>
      </c>
      <c r="AF8" s="546">
        <v>1.9849392104967833E-2</v>
      </c>
      <c r="AG8" s="546">
        <v>1.941027208359003E-2</v>
      </c>
      <c r="AH8" s="546">
        <v>1.9213500078314016E-2</v>
      </c>
      <c r="AI8" s="546">
        <v>1.9243006687914788E-2</v>
      </c>
      <c r="AJ8" s="546">
        <v>1.822350893974245E-2</v>
      </c>
      <c r="AK8" s="546">
        <v>1.8281863164405721E-2</v>
      </c>
      <c r="AL8" s="546">
        <v>1.8104165350873336E-2</v>
      </c>
      <c r="AM8" s="546">
        <v>1.8148588715689584E-2</v>
      </c>
      <c r="AN8" s="546">
        <v>1.8204050144267292E-2</v>
      </c>
      <c r="AO8" s="546">
        <v>1.8061170141263405E-2</v>
      </c>
      <c r="AP8" s="546">
        <v>1.8119135564406585E-2</v>
      </c>
      <c r="AQ8" s="546">
        <v>1.8195372569809187E-2</v>
      </c>
      <c r="AR8" s="546">
        <v>1.8262522774787904E-2</v>
      </c>
      <c r="AS8" s="546">
        <v>1.8367861553867604E-2</v>
      </c>
      <c r="AT8" s="546">
        <v>1.8456979591565226E-2</v>
      </c>
      <c r="AU8" s="546">
        <v>1.8549678842797679E-2</v>
      </c>
      <c r="AV8" s="546">
        <v>1.8638170996213343E-2</v>
      </c>
      <c r="AW8" s="546">
        <v>1.8725655985297518E-2</v>
      </c>
      <c r="AX8" s="546">
        <v>1.8812378120180995E-2</v>
      </c>
      <c r="AY8" s="546">
        <v>1.8893460303569309E-2</v>
      </c>
      <c r="AZ8" s="546">
        <v>1.8966873068617218E-2</v>
      </c>
      <c r="BA8" s="546">
        <v>1.9035048501378382E-2</v>
      </c>
      <c r="BB8" s="546">
        <v>1.9001658361232243E-2</v>
      </c>
      <c r="BC8" s="546">
        <v>1.9150435484725392E-2</v>
      </c>
      <c r="BD8" s="546">
        <v>1.920122145253389E-2</v>
      </c>
      <c r="BE8" s="546">
        <v>1.9440506078131081E-2</v>
      </c>
      <c r="BF8" s="546">
        <v>1.9497309572801491E-2</v>
      </c>
      <c r="BG8" s="546">
        <v>1.9556437684808969E-2</v>
      </c>
      <c r="BH8" s="546">
        <v>1.9618318992675743E-2</v>
      </c>
      <c r="BI8" s="546">
        <v>1.9675971718127183E-2</v>
      </c>
      <c r="BJ8" s="546">
        <v>1.9733928551910029E-2</v>
      </c>
      <c r="BK8" s="547">
        <v>1.9784428053458258E-2</v>
      </c>
    </row>
  </sheetData>
  <hyperlinks>
    <hyperlink ref="B3" location="SOMMAIRE!A1" display="Retour au sommaire"/>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W34"/>
  <sheetViews>
    <sheetView zoomScale="106" zoomScaleNormal="106" workbookViewId="0">
      <selection activeCell="B2" sqref="B2"/>
    </sheetView>
  </sheetViews>
  <sheetFormatPr baseColWidth="10" defaultRowHeight="15"/>
  <cols>
    <col min="1" max="1" width="11.42578125" style="1169"/>
    <col min="2" max="2" width="47.85546875" style="1169" customWidth="1"/>
    <col min="3" max="3" width="15.7109375" style="1169" customWidth="1"/>
    <col min="4" max="21" width="12.7109375" style="1169" customWidth="1"/>
    <col min="22" max="16384" width="11.42578125" style="1169"/>
  </cols>
  <sheetData>
    <row r="1" spans="1:23" s="1141" customFormat="1" ht="15.75">
      <c r="A1" s="1139" t="s">
        <v>581</v>
      </c>
      <c r="B1" s="1140"/>
      <c r="D1" s="1142"/>
      <c r="E1" s="1142"/>
      <c r="F1" s="1142"/>
      <c r="G1" s="1142"/>
      <c r="H1" s="1142"/>
      <c r="I1" s="1142"/>
      <c r="J1" s="1142"/>
      <c r="K1" s="1142"/>
      <c r="L1" s="1142"/>
    </row>
    <row r="2" spans="1:23" s="1141" customFormat="1" ht="16.5" thickBot="1">
      <c r="A2" s="1139"/>
      <c r="B2" s="1722" t="s">
        <v>763</v>
      </c>
      <c r="D2" s="1142"/>
      <c r="E2" s="1142"/>
      <c r="F2" s="1142"/>
      <c r="G2" s="1142"/>
      <c r="H2" s="1142"/>
      <c r="I2" s="1142"/>
      <c r="J2" s="1142"/>
      <c r="K2" s="1142"/>
      <c r="L2" s="1142"/>
    </row>
    <row r="3" spans="1:23" s="1149" customFormat="1" ht="39" customHeight="1" thickBot="1">
      <c r="A3" s="1143"/>
      <c r="B3" s="1144" t="s">
        <v>159</v>
      </c>
      <c r="C3" s="1145" t="s">
        <v>160</v>
      </c>
      <c r="D3" s="1146" t="s">
        <v>161</v>
      </c>
      <c r="E3" s="1147" t="s">
        <v>162</v>
      </c>
      <c r="F3" s="1147" t="s">
        <v>163</v>
      </c>
      <c r="G3" s="1147" t="s">
        <v>164</v>
      </c>
      <c r="H3" s="1147" t="s">
        <v>165</v>
      </c>
      <c r="I3" s="1147" t="s">
        <v>166</v>
      </c>
      <c r="J3" s="1147" t="s">
        <v>167</v>
      </c>
      <c r="K3" s="1147" t="s">
        <v>168</v>
      </c>
      <c r="L3" s="1147" t="s">
        <v>169</v>
      </c>
      <c r="M3" s="1147" t="s">
        <v>170</v>
      </c>
      <c r="N3" s="1147" t="s">
        <v>171</v>
      </c>
      <c r="O3" s="1147" t="s">
        <v>172</v>
      </c>
      <c r="P3" s="1147" t="s">
        <v>173</v>
      </c>
      <c r="Q3" s="1147" t="s">
        <v>174</v>
      </c>
      <c r="R3" s="1147" t="s">
        <v>175</v>
      </c>
      <c r="S3" s="1147" t="s">
        <v>176</v>
      </c>
      <c r="T3" s="1147" t="s">
        <v>177</v>
      </c>
      <c r="U3" s="1148" t="s">
        <v>178</v>
      </c>
    </row>
    <row r="4" spans="1:23" s="1149" customFormat="1">
      <c r="A4" s="1143"/>
      <c r="B4" s="1150" t="s">
        <v>179</v>
      </c>
      <c r="C4" s="1151">
        <v>1</v>
      </c>
      <c r="D4" s="1152">
        <v>0.88924949290060851</v>
      </c>
      <c r="E4" s="1153">
        <v>0.9018255578093306</v>
      </c>
      <c r="F4" s="1153">
        <v>0.90385395537525359</v>
      </c>
      <c r="G4" s="1153">
        <v>0.88803245436105471</v>
      </c>
      <c r="H4" s="1153">
        <v>0.87991886409736308</v>
      </c>
      <c r="I4" s="1153">
        <v>0.91602434077079109</v>
      </c>
      <c r="J4" s="1153">
        <v>0.96186612576064912</v>
      </c>
      <c r="K4" s="1153">
        <v>0.98215010141987824</v>
      </c>
      <c r="L4" s="1153">
        <v>1.0150101419878297</v>
      </c>
      <c r="M4" s="1153">
        <v>1.0125760649087221</v>
      </c>
      <c r="N4" s="1153">
        <v>1.0949290060851926</v>
      </c>
      <c r="O4" s="1153">
        <v>1.1922920892494928</v>
      </c>
      <c r="P4" s="1153">
        <v>1.1943204868154158</v>
      </c>
      <c r="Q4" s="1153">
        <v>1.0815415821501013</v>
      </c>
      <c r="R4" s="1153">
        <v>1.0600405679513185</v>
      </c>
      <c r="S4" s="1153">
        <v>1.0385395537525355</v>
      </c>
      <c r="T4" s="1153">
        <v>1.0026369168356997</v>
      </c>
      <c r="U4" s="1154">
        <v>0.96673427991886407</v>
      </c>
    </row>
    <row r="5" spans="1:23" s="1149" customFormat="1">
      <c r="A5" s="1143"/>
      <c r="B5" s="1155" t="s">
        <v>180</v>
      </c>
      <c r="C5" s="1156">
        <v>1.071</v>
      </c>
      <c r="D5" s="1157"/>
      <c r="E5" s="1158"/>
      <c r="F5" s="1158"/>
      <c r="G5" s="1159">
        <v>0.76551724137931032</v>
      </c>
      <c r="H5" s="1159">
        <v>0.85638945233265718</v>
      </c>
      <c r="I5" s="1159">
        <v>0.9521298174442191</v>
      </c>
      <c r="J5" s="1159">
        <v>1.0081135902636917</v>
      </c>
      <c r="K5" s="1159">
        <v>1.0129817444219067</v>
      </c>
      <c r="L5" s="1159">
        <v>1.0539553752535498</v>
      </c>
      <c r="M5" s="1159">
        <v>1.050709939148073</v>
      </c>
      <c r="N5" s="1159">
        <v>1.1371196754563895</v>
      </c>
      <c r="O5" s="1159">
        <v>1.2636916835699796</v>
      </c>
      <c r="P5" s="1159">
        <v>1.4251521298174443</v>
      </c>
      <c r="Q5" s="1159">
        <v>1.6738336713995943</v>
      </c>
      <c r="R5" s="1158"/>
      <c r="S5" s="1158"/>
      <c r="T5" s="1158"/>
      <c r="U5" s="1160"/>
      <c r="V5" s="1161"/>
      <c r="W5" s="1161"/>
    </row>
    <row r="6" spans="1:23" s="1149" customFormat="1" ht="15.75" thickBot="1">
      <c r="A6" s="1143"/>
      <c r="B6" s="1162" t="s">
        <v>181</v>
      </c>
      <c r="C6" s="1163">
        <v>1.0289999999999999</v>
      </c>
      <c r="D6" s="1164"/>
      <c r="E6" s="1165"/>
      <c r="F6" s="1165"/>
      <c r="G6" s="1165"/>
      <c r="H6" s="1165"/>
      <c r="I6" s="1165"/>
      <c r="J6" s="1165"/>
      <c r="K6" s="1165"/>
      <c r="L6" s="1165"/>
      <c r="M6" s="1165"/>
      <c r="N6" s="1166">
        <v>0.85720081135902637</v>
      </c>
      <c r="O6" s="1166">
        <v>0.99391480730223125</v>
      </c>
      <c r="P6" s="1166">
        <v>1.0470588235294118</v>
      </c>
      <c r="Q6" s="1166">
        <v>1.0405679513184585</v>
      </c>
      <c r="R6" s="1166">
        <v>1.0365111561866125</v>
      </c>
      <c r="S6" s="1166">
        <v>1.0210953346855984</v>
      </c>
      <c r="T6" s="1166">
        <v>0.99432048681541585</v>
      </c>
      <c r="U6" s="1167">
        <v>0.96754563894523327</v>
      </c>
      <c r="V6" s="1161"/>
      <c r="W6" s="1161"/>
    </row>
    <row r="7" spans="1:23" s="1149" customFormat="1">
      <c r="A7" s="1143"/>
      <c r="B7" s="1168"/>
      <c r="D7" s="1161"/>
      <c r="E7" s="1161"/>
      <c r="F7" s="1161"/>
      <c r="G7" s="1161"/>
      <c r="H7" s="1161"/>
      <c r="I7" s="1161"/>
      <c r="J7" s="1161"/>
      <c r="K7" s="1161"/>
      <c r="L7" s="1161"/>
    </row>
    <row r="8" spans="1:23">
      <c r="D8" s="1170"/>
      <c r="T8" s="1170"/>
    </row>
    <row r="15" spans="1:23" ht="15.75">
      <c r="D15" s="1878"/>
      <c r="E15" s="1878"/>
      <c r="F15" s="1878"/>
      <c r="G15" s="1878"/>
      <c r="H15" s="1878"/>
      <c r="K15" s="1878"/>
      <c r="L15" s="1878"/>
    </row>
    <row r="32" spans="3:21">
      <c r="C32" s="1171"/>
      <c r="D32" s="1171"/>
      <c r="E32" s="1171"/>
      <c r="F32" s="1171"/>
      <c r="G32" s="1171"/>
      <c r="H32" s="1171"/>
      <c r="I32" s="1171"/>
      <c r="J32" s="1171"/>
      <c r="K32" s="1171"/>
      <c r="L32" s="1171"/>
      <c r="M32" s="1171"/>
      <c r="N32" s="1171"/>
      <c r="O32" s="1171"/>
      <c r="P32" s="1171"/>
      <c r="Q32" s="1171"/>
      <c r="R32" s="1171"/>
      <c r="S32" s="1171"/>
      <c r="T32" s="1171"/>
      <c r="U32" s="1171"/>
    </row>
    <row r="33" spans="3:21">
      <c r="C33" s="1171"/>
      <c r="D33" s="1171"/>
      <c r="E33" s="1171"/>
      <c r="F33" s="1171"/>
      <c r="G33" s="1171"/>
      <c r="H33" s="1171"/>
      <c r="I33" s="1171"/>
      <c r="J33" s="1171"/>
      <c r="K33" s="1171"/>
      <c r="L33" s="1171"/>
      <c r="M33" s="1171"/>
      <c r="N33" s="1171"/>
      <c r="O33" s="1171"/>
      <c r="P33" s="1171"/>
      <c r="Q33" s="1171"/>
      <c r="R33" s="1171"/>
      <c r="S33" s="1171"/>
      <c r="T33" s="1171"/>
      <c r="U33" s="1171"/>
    </row>
    <row r="34" spans="3:21">
      <c r="C34" s="1171"/>
      <c r="D34" s="1171"/>
      <c r="E34" s="1171"/>
      <c r="F34" s="1171"/>
      <c r="G34" s="1171"/>
      <c r="H34" s="1171"/>
      <c r="I34" s="1171"/>
      <c r="J34" s="1171"/>
      <c r="K34" s="1171"/>
      <c r="L34" s="1171"/>
      <c r="M34" s="1171"/>
      <c r="N34" s="1171"/>
      <c r="O34" s="1171"/>
      <c r="P34" s="1171"/>
      <c r="Q34" s="1171"/>
      <c r="R34" s="1171"/>
      <c r="S34" s="1171"/>
      <c r="T34" s="1171"/>
      <c r="U34" s="1171"/>
    </row>
  </sheetData>
  <mergeCells count="2">
    <mergeCell ref="D15:H15"/>
    <mergeCell ref="K15:L15"/>
  </mergeCells>
  <hyperlinks>
    <hyperlink ref="B2" location="SOMMAIRE!A1" display="Retour au sommaire"/>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24"/>
  <sheetViews>
    <sheetView workbookViewId="0">
      <selection activeCell="B2" sqref="B2"/>
    </sheetView>
  </sheetViews>
  <sheetFormatPr baseColWidth="10" defaultRowHeight="12.75"/>
  <cols>
    <col min="1" max="1" width="11.42578125" style="1549"/>
    <col min="2" max="2" width="16.140625" style="1549" customWidth="1"/>
    <col min="3" max="3" width="15.140625" style="1549" customWidth="1"/>
    <col min="4" max="4" width="16.5703125" style="1549" customWidth="1"/>
    <col min="5" max="5" width="15.42578125" style="1549" customWidth="1"/>
    <col min="6" max="16384" width="11.42578125" style="1549"/>
  </cols>
  <sheetData>
    <row r="1" spans="1:5" ht="15.75">
      <c r="A1" s="1" t="s">
        <v>582</v>
      </c>
    </row>
    <row r="2" spans="1:5" ht="13.5" thickBot="1">
      <c r="B2" s="1722" t="s">
        <v>763</v>
      </c>
    </row>
    <row r="3" spans="1:5" ht="13.5" thickBot="1">
      <c r="B3" s="1705"/>
      <c r="C3" s="1709" t="s">
        <v>756</v>
      </c>
      <c r="D3" s="1709" t="s">
        <v>757</v>
      </c>
      <c r="E3" s="1710" t="s">
        <v>758</v>
      </c>
    </row>
    <row r="4" spans="1:5">
      <c r="B4" s="1706" t="s">
        <v>435</v>
      </c>
      <c r="C4" s="1713">
        <v>0.79700000000000004</v>
      </c>
      <c r="D4" s="1716">
        <v>0.84099999999999997</v>
      </c>
      <c r="E4" s="1711">
        <v>0.74900000000000011</v>
      </c>
    </row>
    <row r="5" spans="1:5">
      <c r="B5" s="1707" t="s">
        <v>443</v>
      </c>
      <c r="C5" s="1714">
        <v>0.83599999999999997</v>
      </c>
      <c r="D5" s="1717">
        <v>0.90599999999999992</v>
      </c>
      <c r="E5" s="1711">
        <v>0.7390000000000001</v>
      </c>
    </row>
    <row r="6" spans="1:5">
      <c r="B6" s="1707" t="s">
        <v>444</v>
      </c>
      <c r="C6" s="1714">
        <v>0.85499999999999998</v>
      </c>
      <c r="D6" s="1717">
        <v>0.97</v>
      </c>
      <c r="E6" s="1711">
        <v>0.68099999999999994</v>
      </c>
    </row>
    <row r="7" spans="1:5">
      <c r="B7" s="1707" t="s">
        <v>442</v>
      </c>
      <c r="C7" s="1714">
        <v>0.85599999999999998</v>
      </c>
      <c r="D7" s="1717">
        <v>0.91200000000000003</v>
      </c>
      <c r="E7" s="1711">
        <v>0.76900000000000002</v>
      </c>
    </row>
    <row r="8" spans="1:5">
      <c r="B8" s="1707" t="s">
        <v>759</v>
      </c>
      <c r="C8" s="1714">
        <v>0.878</v>
      </c>
      <c r="D8" s="1717">
        <v>0.89700000000000002</v>
      </c>
      <c r="E8" s="1711">
        <v>0.85499999999999998</v>
      </c>
    </row>
    <row r="9" spans="1:5">
      <c r="B9" s="1707" t="s">
        <v>434</v>
      </c>
      <c r="C9" s="1714">
        <v>0.8859999999999999</v>
      </c>
      <c r="D9" s="1717">
        <v>0.92500000000000004</v>
      </c>
      <c r="E9" s="1711">
        <v>0.85099999999999998</v>
      </c>
    </row>
    <row r="10" spans="1:5">
      <c r="B10" s="1707" t="s">
        <v>436</v>
      </c>
      <c r="C10" s="1714">
        <v>0.90500000000000003</v>
      </c>
      <c r="D10" s="1717">
        <v>0.94099999999999995</v>
      </c>
      <c r="E10" s="1711">
        <v>0.84900000000000009</v>
      </c>
    </row>
    <row r="11" spans="1:5" ht="12.75" customHeight="1">
      <c r="B11" s="1707" t="s">
        <v>438</v>
      </c>
      <c r="C11" s="1714">
        <v>0.93799999999999994</v>
      </c>
      <c r="D11" s="1717">
        <v>1.0209999999999999</v>
      </c>
      <c r="E11" s="1711">
        <v>0.80900000000000005</v>
      </c>
    </row>
    <row r="12" spans="1:5">
      <c r="B12" s="1707" t="s">
        <v>437</v>
      </c>
      <c r="C12" s="1714">
        <v>0.95299999999999996</v>
      </c>
      <c r="D12" s="1717">
        <v>1.0290000000000001</v>
      </c>
      <c r="E12" s="1711">
        <v>0.86900000000000011</v>
      </c>
    </row>
    <row r="13" spans="1:5">
      <c r="B13" s="1707" t="s">
        <v>440</v>
      </c>
      <c r="C13" s="1714">
        <v>0.996</v>
      </c>
      <c r="D13" s="1717">
        <v>1.0780000000000001</v>
      </c>
      <c r="E13" s="1711">
        <v>0.91400000000000003</v>
      </c>
    </row>
    <row r="14" spans="1:5" ht="13.5" thickBot="1">
      <c r="B14" s="1708" t="s">
        <v>439</v>
      </c>
      <c r="C14" s="1715">
        <v>1.032</v>
      </c>
      <c r="D14" s="1718">
        <v>1.0759999999999998</v>
      </c>
      <c r="E14" s="1712">
        <v>0.97699999999999998</v>
      </c>
    </row>
    <row r="20" spans="7:7">
      <c r="G20" s="1719"/>
    </row>
    <row r="21" spans="7:7">
      <c r="G21" s="1719"/>
    </row>
    <row r="24" spans="7:7" ht="12.75" customHeight="1"/>
  </sheetData>
  <hyperlinks>
    <hyperlink ref="B2" location="SOMMAIRE!A1" display="Retour au sommaire"/>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5"/>
  <sheetViews>
    <sheetView zoomScale="106" zoomScaleNormal="106" workbookViewId="0">
      <selection activeCell="B3" sqref="B3"/>
    </sheetView>
  </sheetViews>
  <sheetFormatPr baseColWidth="10" defaultRowHeight="15"/>
  <cols>
    <col min="1" max="1" width="11.42578125" style="1169"/>
    <col min="2" max="2" width="36.42578125" style="1169" customWidth="1"/>
    <col min="3" max="3" width="11.5703125" style="1169" customWidth="1"/>
    <col min="4" max="14" width="8.7109375" style="1169" customWidth="1"/>
    <col min="15" max="16384" width="11.42578125" style="1169"/>
  </cols>
  <sheetData>
    <row r="1" spans="1:25" ht="15.75">
      <c r="A1" s="1172" t="s">
        <v>583</v>
      </c>
      <c r="D1" s="1170"/>
      <c r="E1" s="1170"/>
      <c r="F1" s="1170"/>
      <c r="G1" s="1170"/>
      <c r="H1" s="1170"/>
      <c r="I1" s="1170"/>
      <c r="J1" s="1170"/>
      <c r="K1" s="1170"/>
      <c r="L1" s="1170"/>
    </row>
    <row r="2" spans="1:25" s="1173" customFormat="1">
      <c r="B2" s="1174"/>
      <c r="D2" s="1175"/>
      <c r="E2" s="1175"/>
      <c r="F2" s="1175"/>
      <c r="G2" s="1175"/>
      <c r="H2" s="1175"/>
      <c r="I2" s="1175"/>
      <c r="J2" s="1175"/>
      <c r="K2" s="1175"/>
      <c r="L2" s="1175"/>
      <c r="M2" s="1175"/>
      <c r="N2" s="1175"/>
      <c r="O2" s="1175"/>
      <c r="P2" s="1175"/>
      <c r="Q2" s="1175"/>
      <c r="R2" s="1175"/>
      <c r="S2" s="1175"/>
      <c r="T2" s="1175"/>
      <c r="U2" s="1175"/>
      <c r="V2" s="1175"/>
      <c r="W2" s="1175"/>
      <c r="X2" s="1175"/>
      <c r="Y2" s="1175"/>
    </row>
    <row r="3" spans="1:25" s="1173" customFormat="1" ht="15.75" thickBot="1">
      <c r="B3" s="1722" t="s">
        <v>763</v>
      </c>
    </row>
    <row r="4" spans="1:25" s="1173" customFormat="1" ht="15.75" thickBot="1">
      <c r="B4" s="1176"/>
      <c r="C4" s="1177"/>
      <c r="D4" s="1178">
        <v>2009</v>
      </c>
      <c r="E4" s="1178">
        <v>2010</v>
      </c>
      <c r="F4" s="1178">
        <v>2011</v>
      </c>
      <c r="G4" s="1178">
        <v>2012</v>
      </c>
      <c r="H4" s="1179">
        <v>2013</v>
      </c>
      <c r="I4" s="1179">
        <v>2014</v>
      </c>
      <c r="J4" s="1179">
        <v>2015</v>
      </c>
      <c r="K4" s="1180">
        <v>2016</v>
      </c>
      <c r="L4" s="1181">
        <v>2017</v>
      </c>
      <c r="M4" s="1182">
        <v>2018</v>
      </c>
    </row>
    <row r="5" spans="1:25" s="1183" customFormat="1" ht="15.75" customHeight="1">
      <c r="B5" s="1879" t="s">
        <v>188</v>
      </c>
      <c r="C5" s="1184" t="s">
        <v>84</v>
      </c>
      <c r="D5" s="1185">
        <v>1498.2857062935966</v>
      </c>
      <c r="E5" s="1185">
        <v>1497.1774534588071</v>
      </c>
      <c r="F5" s="1185">
        <v>1513.01376953968</v>
      </c>
      <c r="G5" s="1185">
        <v>1525.7127331358558</v>
      </c>
      <c r="H5" s="1186">
        <v>1531.4206197817084</v>
      </c>
      <c r="I5" s="1186">
        <v>1529.0585010970829</v>
      </c>
      <c r="J5" s="1186">
        <v>1533.7995969275908</v>
      </c>
      <c r="K5" s="1186">
        <v>1550.9949952025374</v>
      </c>
      <c r="L5" s="1186">
        <v>1566.9083818371037</v>
      </c>
      <c r="M5" s="1187">
        <v>1537.1484356100268</v>
      </c>
      <c r="O5" s="1188"/>
      <c r="P5" s="1189"/>
    </row>
    <row r="6" spans="1:25" s="1183" customFormat="1" ht="15.75" customHeight="1">
      <c r="B6" s="1880"/>
      <c r="C6" s="1190" t="s">
        <v>183</v>
      </c>
      <c r="D6" s="1191">
        <v>1219.3539001109982</v>
      </c>
      <c r="E6" s="1191">
        <v>1222.5876068974908</v>
      </c>
      <c r="F6" s="1191">
        <v>1234.865728119903</v>
      </c>
      <c r="G6" s="1191">
        <v>1255.4939300430076</v>
      </c>
      <c r="H6" s="1192">
        <v>1277.2056371189794</v>
      </c>
      <c r="I6" s="1192">
        <v>1279.2104782861909</v>
      </c>
      <c r="J6" s="1192">
        <v>1285.2022469045789</v>
      </c>
      <c r="K6" s="1192">
        <v>1303.8548839626969</v>
      </c>
      <c r="L6" s="1192">
        <v>1322.5542105495376</v>
      </c>
      <c r="M6" s="1193">
        <v>1303.6752785452024</v>
      </c>
      <c r="O6" s="1188"/>
      <c r="P6" s="1189"/>
    </row>
    <row r="7" spans="1:25" s="1183" customFormat="1" ht="15.75" customHeight="1" thickBot="1">
      <c r="B7" s="1881"/>
      <c r="C7" s="1194" t="s">
        <v>184</v>
      </c>
      <c r="D7" s="1195">
        <v>1814.2153954484897</v>
      </c>
      <c r="E7" s="1195">
        <v>1811.9389978633499</v>
      </c>
      <c r="F7" s="1195">
        <v>1836.6970746671479</v>
      </c>
      <c r="G7" s="1195">
        <v>1842.762598637283</v>
      </c>
      <c r="H7" s="1196">
        <v>1828.1240839399109</v>
      </c>
      <c r="I7" s="1196">
        <v>1819.4805897712731</v>
      </c>
      <c r="J7" s="1196">
        <v>1822.9052887146431</v>
      </c>
      <c r="K7" s="1196">
        <v>1838.9616774665972</v>
      </c>
      <c r="L7" s="1196">
        <v>1852.5832609319075</v>
      </c>
      <c r="M7" s="1197">
        <v>1810.4584240038093</v>
      </c>
      <c r="O7" s="1188"/>
      <c r="P7" s="1189"/>
    </row>
    <row r="8" spans="1:25" s="1173" customFormat="1">
      <c r="P8" s="1189"/>
    </row>
    <row r="9" spans="1:25">
      <c r="E9" s="1198"/>
      <c r="F9" s="1198"/>
      <c r="G9" s="1198"/>
      <c r="H9" s="1198"/>
      <c r="I9" s="1198"/>
      <c r="J9" s="1198"/>
      <c r="K9" s="1198"/>
      <c r="L9" s="1198"/>
      <c r="M9" s="1198"/>
      <c r="N9" s="1173"/>
      <c r="O9" s="1173"/>
      <c r="P9" s="1189"/>
      <c r="Q9" s="1173"/>
      <c r="R9" s="1173"/>
      <c r="S9" s="1173"/>
    </row>
    <row r="10" spans="1:25">
      <c r="E10" s="1198"/>
      <c r="F10" s="1198"/>
      <c r="G10" s="1198"/>
      <c r="H10" s="1198"/>
      <c r="I10" s="1198"/>
      <c r="J10" s="1198"/>
      <c r="K10" s="1198"/>
      <c r="L10" s="1198"/>
      <c r="M10" s="1198"/>
      <c r="N10" s="1173"/>
      <c r="O10" s="1173"/>
      <c r="P10" s="1189"/>
      <c r="Q10" s="1173"/>
      <c r="R10" s="1173"/>
      <c r="S10" s="1173"/>
    </row>
    <row r="11" spans="1:25">
      <c r="E11" s="1198"/>
      <c r="F11" s="1198"/>
      <c r="G11" s="1198"/>
      <c r="H11" s="1198"/>
      <c r="I11" s="1198"/>
      <c r="J11" s="1198"/>
      <c r="K11" s="1198"/>
      <c r="L11" s="1198"/>
      <c r="M11" s="1198"/>
      <c r="N11" s="1173"/>
      <c r="O11" s="1173"/>
      <c r="P11" s="1189"/>
      <c r="Q11" s="1173"/>
      <c r="R11" s="1173"/>
      <c r="S11" s="1173"/>
    </row>
    <row r="12" spans="1:25">
      <c r="D12" s="1199"/>
      <c r="E12" s="1199"/>
      <c r="F12" s="1199"/>
      <c r="G12" s="1199"/>
      <c r="H12" s="1199"/>
      <c r="I12" s="1199"/>
      <c r="J12" s="1199"/>
      <c r="K12" s="1199"/>
      <c r="L12" s="1199"/>
      <c r="M12" s="1199"/>
      <c r="N12" s="1173"/>
      <c r="O12" s="1173"/>
      <c r="P12" s="1173"/>
      <c r="Q12" s="1173"/>
      <c r="R12" s="1173"/>
      <c r="S12" s="1173"/>
    </row>
    <row r="13" spans="1:25">
      <c r="E13" s="1173"/>
      <c r="F13" s="1173"/>
      <c r="G13" s="1173"/>
      <c r="H13" s="1173"/>
      <c r="I13" s="1173"/>
      <c r="J13" s="1173"/>
      <c r="K13" s="1173"/>
      <c r="L13" s="1173"/>
      <c r="M13" s="1173"/>
      <c r="N13" s="1173"/>
      <c r="O13" s="1173"/>
      <c r="P13" s="1173"/>
      <c r="Q13" s="1173"/>
      <c r="R13" s="1173"/>
      <c r="S13" s="1173"/>
    </row>
    <row r="14" spans="1:25">
      <c r="E14" s="1173"/>
      <c r="F14" s="1173"/>
      <c r="G14" s="1173"/>
      <c r="H14" s="1173"/>
      <c r="I14" s="1173"/>
      <c r="J14" s="1173"/>
      <c r="K14" s="1173"/>
      <c r="L14" s="1173"/>
      <c r="M14" s="1173"/>
      <c r="N14" s="1173"/>
      <c r="O14" s="1173"/>
      <c r="P14" s="1173"/>
      <c r="Q14" s="1173"/>
      <c r="R14" s="1173"/>
      <c r="S14" s="1173"/>
    </row>
    <row r="21" spans="4:25">
      <c r="M21" s="1200"/>
      <c r="N21" s="1200"/>
    </row>
    <row r="22" spans="4:25">
      <c r="D22" s="1200"/>
      <c r="E22" s="1200"/>
      <c r="F22" s="1200"/>
      <c r="G22" s="1200"/>
      <c r="H22" s="1200"/>
      <c r="I22" s="1200"/>
      <c r="J22" s="1200"/>
      <c r="K22" s="1200"/>
      <c r="L22" s="1200"/>
      <c r="M22" s="1200"/>
      <c r="N22" s="1200"/>
      <c r="O22" s="1200"/>
      <c r="P22" s="1200"/>
      <c r="Q22" s="1200"/>
      <c r="R22" s="1200"/>
      <c r="S22" s="1200"/>
      <c r="T22" s="1200"/>
      <c r="U22" s="1200"/>
      <c r="V22" s="1200"/>
      <c r="W22" s="1200"/>
      <c r="X22" s="1200"/>
      <c r="Y22" s="1200"/>
    </row>
    <row r="23" spans="4:25">
      <c r="D23" s="1200"/>
      <c r="E23" s="1200"/>
      <c r="F23" s="1200"/>
      <c r="G23" s="1200"/>
      <c r="H23" s="1200"/>
      <c r="I23" s="1200"/>
      <c r="J23" s="1200"/>
      <c r="K23" s="1200"/>
      <c r="L23" s="1200"/>
      <c r="M23" s="1200"/>
      <c r="N23" s="1200"/>
      <c r="O23" s="1200"/>
      <c r="P23" s="1200"/>
      <c r="Q23" s="1200"/>
      <c r="R23" s="1200"/>
      <c r="S23" s="1200"/>
      <c r="T23" s="1200"/>
      <c r="U23" s="1200"/>
      <c r="V23" s="1200"/>
      <c r="W23" s="1200"/>
      <c r="X23" s="1200"/>
      <c r="Y23" s="1200"/>
    </row>
    <row r="34" spans="4:16">
      <c r="P34" s="1189"/>
    </row>
    <row r="35" spans="4:16">
      <c r="P35" s="1189"/>
    </row>
    <row r="37" spans="4:16">
      <c r="D37" s="1201"/>
      <c r="E37" s="1201"/>
      <c r="F37" s="1201"/>
      <c r="G37" s="1201"/>
      <c r="H37" s="1201"/>
      <c r="I37" s="1201"/>
      <c r="J37" s="1201"/>
      <c r="K37" s="1201"/>
      <c r="L37" s="1201"/>
      <c r="M37" s="1201"/>
      <c r="N37" s="1201"/>
    </row>
    <row r="38" spans="4:16">
      <c r="D38" s="1201"/>
      <c r="E38" s="1201"/>
      <c r="F38" s="1201"/>
      <c r="G38" s="1201"/>
      <c r="H38" s="1201"/>
      <c r="I38" s="1201"/>
      <c r="J38" s="1201"/>
      <c r="K38" s="1201"/>
      <c r="L38" s="1201"/>
      <c r="M38" s="1201"/>
      <c r="N38" s="1201"/>
    </row>
    <row r="39" spans="4:16">
      <c r="D39" s="1201"/>
      <c r="E39" s="1201"/>
      <c r="F39" s="1201"/>
      <c r="G39" s="1201"/>
      <c r="H39" s="1201"/>
      <c r="I39" s="1201"/>
      <c r="J39" s="1201"/>
      <c r="K39" s="1201"/>
      <c r="L39" s="1201"/>
      <c r="M39" s="1201"/>
      <c r="N39" s="1201"/>
    </row>
    <row r="43" spans="4:16">
      <c r="D43" s="1200"/>
      <c r="E43" s="1200"/>
      <c r="F43" s="1200"/>
      <c r="G43" s="1200"/>
      <c r="H43" s="1200"/>
      <c r="I43" s="1200"/>
      <c r="J43" s="1200"/>
      <c r="K43" s="1200"/>
      <c r="L43" s="1200"/>
      <c r="M43" s="1200"/>
      <c r="N43" s="1200"/>
      <c r="P43" s="1189"/>
    </row>
    <row r="44" spans="4:16">
      <c r="D44" s="1200"/>
      <c r="E44" s="1200"/>
      <c r="F44" s="1200"/>
      <c r="G44" s="1200"/>
      <c r="H44" s="1200"/>
      <c r="I44" s="1200"/>
      <c r="J44" s="1200"/>
      <c r="K44" s="1200"/>
      <c r="L44" s="1200"/>
      <c r="M44" s="1200"/>
      <c r="N44" s="1200"/>
      <c r="P44" s="1189"/>
    </row>
    <row r="45" spans="4:16">
      <c r="D45" s="1200"/>
      <c r="E45" s="1200"/>
      <c r="F45" s="1200"/>
      <c r="G45" s="1200"/>
      <c r="H45" s="1200"/>
      <c r="I45" s="1200"/>
      <c r="J45" s="1200"/>
      <c r="K45" s="1200"/>
      <c r="L45" s="1200"/>
      <c r="M45" s="1200"/>
      <c r="N45" s="1200"/>
      <c r="P45" s="1189"/>
    </row>
  </sheetData>
  <mergeCells count="1">
    <mergeCell ref="B5:B7"/>
  </mergeCells>
  <hyperlinks>
    <hyperlink ref="B3" location="SOMMAIRE!A1" display="Retour au sommair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Y42"/>
  <sheetViews>
    <sheetView workbookViewId="0">
      <selection activeCell="B3" sqref="B3"/>
    </sheetView>
  </sheetViews>
  <sheetFormatPr baseColWidth="10" defaultRowHeight="15"/>
  <cols>
    <col min="1" max="1" width="11.42578125" style="1725"/>
    <col min="2" max="2" width="35.28515625" style="1725" customWidth="1"/>
    <col min="3" max="3" width="10.7109375" style="1726" customWidth="1"/>
    <col min="4" max="52" width="5.7109375" style="1725" customWidth="1"/>
    <col min="53" max="74" width="5.42578125" style="1725" customWidth="1"/>
    <col min="75" max="16384" width="11.42578125" style="1725"/>
  </cols>
  <sheetData>
    <row r="1" spans="1:77" ht="15.75">
      <c r="A1" s="1724" t="s">
        <v>760</v>
      </c>
    </row>
    <row r="3" spans="1:77" ht="15.75" thickBot="1">
      <c r="B3" s="1720" t="s">
        <v>763</v>
      </c>
    </row>
    <row r="4" spans="1:77" ht="15.75" thickBot="1">
      <c r="B4" s="1727"/>
      <c r="C4" s="1728"/>
      <c r="D4" s="1729">
        <v>2000</v>
      </c>
      <c r="E4" s="1730">
        <v>2001</v>
      </c>
      <c r="F4" s="1730">
        <v>2002</v>
      </c>
      <c r="G4" s="1730">
        <v>2003</v>
      </c>
      <c r="H4" s="1730">
        <v>2004</v>
      </c>
      <c r="I4" s="1730">
        <v>2005</v>
      </c>
      <c r="J4" s="1730">
        <v>2006</v>
      </c>
      <c r="K4" s="1730">
        <v>2007</v>
      </c>
      <c r="L4" s="1730">
        <v>2008</v>
      </c>
      <c r="M4" s="1730">
        <v>2009</v>
      </c>
      <c r="N4" s="1730">
        <v>2010</v>
      </c>
      <c r="O4" s="1730">
        <v>2011</v>
      </c>
      <c r="P4" s="1730">
        <v>2012</v>
      </c>
      <c r="Q4" s="1730">
        <v>2013</v>
      </c>
      <c r="R4" s="1730">
        <v>2014</v>
      </c>
      <c r="S4" s="1730">
        <v>2015</v>
      </c>
      <c r="T4" s="1730">
        <v>2016</v>
      </c>
      <c r="U4" s="1730">
        <v>2017</v>
      </c>
      <c r="V4" s="1730">
        <v>2018</v>
      </c>
      <c r="W4" s="1730">
        <v>2019</v>
      </c>
      <c r="X4" s="1730">
        <v>2020</v>
      </c>
      <c r="Y4" s="1730">
        <v>2021</v>
      </c>
      <c r="Z4" s="1730">
        <v>2022</v>
      </c>
      <c r="AA4" s="1730">
        <v>2023</v>
      </c>
      <c r="AB4" s="1730">
        <v>2024</v>
      </c>
      <c r="AC4" s="1730">
        <v>2025</v>
      </c>
      <c r="AD4" s="1730">
        <v>2026</v>
      </c>
      <c r="AE4" s="1730">
        <v>2027</v>
      </c>
      <c r="AF4" s="1730">
        <v>2028</v>
      </c>
      <c r="AG4" s="1730">
        <v>2029</v>
      </c>
      <c r="AH4" s="1730">
        <v>2030</v>
      </c>
      <c r="AI4" s="1730">
        <v>2031</v>
      </c>
      <c r="AJ4" s="1730">
        <v>2032</v>
      </c>
      <c r="AK4" s="1730">
        <v>2033</v>
      </c>
      <c r="AL4" s="1730">
        <v>2034</v>
      </c>
      <c r="AM4" s="1730">
        <v>2035</v>
      </c>
      <c r="AN4" s="1730">
        <v>2036</v>
      </c>
      <c r="AO4" s="1730">
        <v>2037</v>
      </c>
      <c r="AP4" s="1730">
        <v>2038</v>
      </c>
      <c r="AQ4" s="1730">
        <v>2039</v>
      </c>
      <c r="AR4" s="1730">
        <v>2040</v>
      </c>
      <c r="AS4" s="1730">
        <v>2041</v>
      </c>
      <c r="AT4" s="1730">
        <v>2042</v>
      </c>
      <c r="AU4" s="1730">
        <v>2043</v>
      </c>
      <c r="AV4" s="1730">
        <v>2044</v>
      </c>
      <c r="AW4" s="1730">
        <v>2045</v>
      </c>
      <c r="AX4" s="1730">
        <v>2046</v>
      </c>
      <c r="AY4" s="1730">
        <v>2047</v>
      </c>
      <c r="AZ4" s="1730">
        <v>2048</v>
      </c>
      <c r="BA4" s="1730">
        <v>2049</v>
      </c>
      <c r="BB4" s="1730">
        <v>2050</v>
      </c>
      <c r="BC4" s="1730">
        <v>2051</v>
      </c>
      <c r="BD4" s="1730">
        <v>2052</v>
      </c>
      <c r="BE4" s="1730">
        <v>2053</v>
      </c>
      <c r="BF4" s="1730">
        <v>2054</v>
      </c>
      <c r="BG4" s="1730">
        <v>2055</v>
      </c>
      <c r="BH4" s="1730">
        <v>2056</v>
      </c>
      <c r="BI4" s="1730">
        <v>2057</v>
      </c>
      <c r="BJ4" s="1730">
        <v>2058</v>
      </c>
      <c r="BK4" s="1730">
        <v>2059</v>
      </c>
      <c r="BL4" s="1730">
        <v>2060</v>
      </c>
      <c r="BM4" s="1730">
        <v>2061</v>
      </c>
      <c r="BN4" s="1730">
        <v>2062</v>
      </c>
      <c r="BO4" s="1730">
        <v>2063</v>
      </c>
      <c r="BP4" s="1730">
        <v>2064</v>
      </c>
      <c r="BQ4" s="1730">
        <v>2065</v>
      </c>
      <c r="BR4" s="1730">
        <v>2066</v>
      </c>
      <c r="BS4" s="1730">
        <v>2067</v>
      </c>
      <c r="BT4" s="1730">
        <v>2068</v>
      </c>
      <c r="BU4" s="1730">
        <v>2069</v>
      </c>
      <c r="BV4" s="1731">
        <v>2070</v>
      </c>
    </row>
    <row r="5" spans="1:77">
      <c r="B5" s="1792" t="s">
        <v>761</v>
      </c>
      <c r="C5" s="1732" t="s">
        <v>122</v>
      </c>
      <c r="D5" s="1733"/>
      <c r="E5" s="1734"/>
      <c r="F5" s="1734"/>
      <c r="G5" s="1734"/>
      <c r="H5" s="1734"/>
      <c r="I5" s="1734">
        <v>0.4892174528519625</v>
      </c>
      <c r="J5" s="1734">
        <v>0.48884658014433513</v>
      </c>
      <c r="K5" s="1734">
        <v>0.49059973370888749</v>
      </c>
      <c r="L5" s="1734">
        <v>0.49465740898799282</v>
      </c>
      <c r="M5" s="1734">
        <v>0.50354350683105387</v>
      </c>
      <c r="N5" s="1734">
        <v>0.49752234725342154</v>
      </c>
      <c r="O5" s="1734">
        <v>0.50592438210151869</v>
      </c>
      <c r="P5" s="1734">
        <v>0.51304857577123952</v>
      </c>
      <c r="Q5" s="1734">
        <v>0.51848518265830112</v>
      </c>
      <c r="R5" s="1734">
        <v>0.51810227798530339</v>
      </c>
      <c r="S5" s="1734">
        <v>0.51443930441368946</v>
      </c>
      <c r="T5" s="1734">
        <v>0.51316100332882186</v>
      </c>
      <c r="U5" s="1734">
        <v>0.51238481912812972</v>
      </c>
      <c r="V5" s="1734">
        <v>0.50954456863630948</v>
      </c>
      <c r="W5" s="1734">
        <v>0.5084271456927566</v>
      </c>
      <c r="X5" s="1734"/>
      <c r="Y5" s="1734"/>
      <c r="Z5" s="1734"/>
      <c r="AA5" s="1734"/>
      <c r="AB5" s="1734"/>
      <c r="AC5" s="1734"/>
      <c r="AD5" s="1734"/>
      <c r="AE5" s="1734"/>
      <c r="AF5" s="1734"/>
      <c r="AG5" s="1734"/>
      <c r="AH5" s="1734"/>
      <c r="AI5" s="1734"/>
      <c r="AJ5" s="1734"/>
      <c r="AK5" s="1734"/>
      <c r="AL5" s="1734"/>
      <c r="AM5" s="1734"/>
      <c r="AN5" s="1734"/>
      <c r="AO5" s="1734"/>
      <c r="AP5" s="1734"/>
      <c r="AQ5" s="1734"/>
      <c r="AR5" s="1734"/>
      <c r="AS5" s="1734"/>
      <c r="AT5" s="1734"/>
      <c r="AU5" s="1734"/>
      <c r="AV5" s="1734"/>
      <c r="AW5" s="1734"/>
      <c r="AX5" s="1734"/>
      <c r="AY5" s="1734"/>
      <c r="AZ5" s="1734"/>
      <c r="BA5" s="1734"/>
      <c r="BB5" s="1734"/>
      <c r="BC5" s="1734"/>
      <c r="BD5" s="1734"/>
      <c r="BE5" s="1734"/>
      <c r="BF5" s="1734"/>
      <c r="BG5" s="1734"/>
      <c r="BH5" s="1734"/>
      <c r="BI5" s="1734"/>
      <c r="BJ5" s="1734"/>
      <c r="BK5" s="1734"/>
      <c r="BL5" s="1735"/>
      <c r="BM5" s="1735"/>
      <c r="BN5" s="1735"/>
      <c r="BO5" s="1735"/>
      <c r="BP5" s="1735"/>
      <c r="BQ5" s="1735"/>
      <c r="BR5" s="1735"/>
      <c r="BS5" s="1735"/>
      <c r="BT5" s="1735"/>
      <c r="BU5" s="1735"/>
      <c r="BV5" s="1736"/>
    </row>
    <row r="6" spans="1:77">
      <c r="B6" s="1793"/>
      <c r="C6" s="1737">
        <v>1.7999999999999999E-2</v>
      </c>
      <c r="D6" s="1738"/>
      <c r="E6" s="1739"/>
      <c r="F6" s="1739"/>
      <c r="G6" s="1739"/>
      <c r="H6" s="1739"/>
      <c r="I6" s="1739"/>
      <c r="J6" s="1739"/>
      <c r="K6" s="1739"/>
      <c r="L6" s="1739"/>
      <c r="M6" s="1739"/>
      <c r="N6" s="1739"/>
      <c r="O6" s="1739"/>
      <c r="P6" s="1739"/>
      <c r="Q6" s="1739"/>
      <c r="R6" s="1739"/>
      <c r="S6" s="1739"/>
      <c r="T6" s="1739"/>
      <c r="U6" s="1739"/>
      <c r="V6" s="1739"/>
      <c r="W6" s="1739">
        <v>0.5084271456927566</v>
      </c>
      <c r="X6" s="1739">
        <v>0.53204210365555837</v>
      </c>
      <c r="Y6" s="1739">
        <v>0.50963349062689156</v>
      </c>
      <c r="Z6" s="1739">
        <v>0.50641134696842349</v>
      </c>
      <c r="AA6" s="1739">
        <v>0.50519286472159286</v>
      </c>
      <c r="AB6" s="1739">
        <v>0.50192207920719201</v>
      </c>
      <c r="AC6" s="1739">
        <v>0.49876965241690074</v>
      </c>
      <c r="AD6" s="1739">
        <v>0.49265723074473039</v>
      </c>
      <c r="AE6" s="1739">
        <v>0.48687888839912441</v>
      </c>
      <c r="AF6" s="1739">
        <v>0.48025428693043376</v>
      </c>
      <c r="AG6" s="1739">
        <v>0.47435506917716208</v>
      </c>
      <c r="AH6" s="1739">
        <v>0.46787263373665711</v>
      </c>
      <c r="AI6" s="1739">
        <v>0.46214047151878368</v>
      </c>
      <c r="AJ6" s="1739">
        <v>0.45581683636081255</v>
      </c>
      <c r="AK6" s="1739">
        <v>0.45150368137585206</v>
      </c>
      <c r="AL6" s="1739">
        <v>0.44548861662478439</v>
      </c>
      <c r="AM6" s="1739">
        <v>0.43988649401592927</v>
      </c>
      <c r="AN6" s="1739">
        <v>0.4340348495230168</v>
      </c>
      <c r="AO6" s="1739">
        <v>0.42841597561049466</v>
      </c>
      <c r="AP6" s="1739">
        <v>0.42316145735771726</v>
      </c>
      <c r="AQ6" s="1739">
        <v>0.41825334101296818</v>
      </c>
      <c r="AR6" s="1739">
        <v>0.41309621450169087</v>
      </c>
      <c r="AS6" s="1739">
        <v>0.4075909255333322</v>
      </c>
      <c r="AT6" s="1739">
        <v>0.40195496439915962</v>
      </c>
      <c r="AU6" s="1739">
        <v>0.3967437167785835</v>
      </c>
      <c r="AV6" s="1739">
        <v>0.39299472689040749</v>
      </c>
      <c r="AW6" s="1739">
        <v>0.389926476457992</v>
      </c>
      <c r="AX6" s="1739">
        <v>0.38479279819058609</v>
      </c>
      <c r="AY6" s="1739">
        <v>0.38030168756885629</v>
      </c>
      <c r="AZ6" s="1739">
        <v>0.37575875212641918</v>
      </c>
      <c r="BA6" s="1739">
        <v>0.37160429610036733</v>
      </c>
      <c r="BB6" s="1739">
        <v>0.36777008521318572</v>
      </c>
      <c r="BC6" s="1739">
        <v>0.36388754611424773</v>
      </c>
      <c r="BD6" s="1739">
        <v>0.3594851760775718</v>
      </c>
      <c r="BE6" s="1739">
        <v>0.35626359225432946</v>
      </c>
      <c r="BF6" s="1739">
        <v>0.35338716364504735</v>
      </c>
      <c r="BG6" s="1739">
        <v>0.35048728321652567</v>
      </c>
      <c r="BH6" s="1739">
        <v>0.34759963737609512</v>
      </c>
      <c r="BI6" s="1739">
        <v>0.34449742113100479</v>
      </c>
      <c r="BJ6" s="1739">
        <v>0.3425495188047013</v>
      </c>
      <c r="BK6" s="1739">
        <v>0.34030952654021146</v>
      </c>
      <c r="BL6" s="1740">
        <v>0.33795613039351208</v>
      </c>
      <c r="BM6" s="1740">
        <v>0.33637722330513969</v>
      </c>
      <c r="BN6" s="1740">
        <v>0.33497871792978362</v>
      </c>
      <c r="BO6" s="1740">
        <v>0.33380386165220299</v>
      </c>
      <c r="BP6" s="1740">
        <v>0.33206440846570501</v>
      </c>
      <c r="BQ6" s="1740">
        <v>0.33014569011713879</v>
      </c>
      <c r="BR6" s="1740">
        <v>0.32912336266622494</v>
      </c>
      <c r="BS6" s="1740">
        <v>0.32720908247923458</v>
      </c>
      <c r="BT6" s="1740">
        <v>0.32544343344290677</v>
      </c>
      <c r="BU6" s="1740">
        <v>0.32396022347409004</v>
      </c>
      <c r="BV6" s="1741">
        <v>0.32172639188058993</v>
      </c>
      <c r="BX6" s="1742"/>
      <c r="BY6" s="1743"/>
    </row>
    <row r="7" spans="1:77">
      <c r="B7" s="1793"/>
      <c r="C7" s="1737">
        <v>1.4999999999999999E-2</v>
      </c>
      <c r="D7" s="1738"/>
      <c r="E7" s="1739"/>
      <c r="F7" s="1739"/>
      <c r="G7" s="1739"/>
      <c r="H7" s="1739"/>
      <c r="I7" s="1739"/>
      <c r="J7" s="1739"/>
      <c r="K7" s="1739"/>
      <c r="L7" s="1739"/>
      <c r="M7" s="1739"/>
      <c r="N7" s="1739"/>
      <c r="O7" s="1739"/>
      <c r="P7" s="1739"/>
      <c r="Q7" s="1739"/>
      <c r="R7" s="1739"/>
      <c r="S7" s="1739"/>
      <c r="T7" s="1739"/>
      <c r="U7" s="1739"/>
      <c r="V7" s="1739"/>
      <c r="W7" s="1739">
        <v>0.5084271456927566</v>
      </c>
      <c r="X7" s="1739">
        <v>0.53204210365555837</v>
      </c>
      <c r="Y7" s="1739">
        <v>0.50963349062689156</v>
      </c>
      <c r="Z7" s="1739">
        <v>0.50641134696842349</v>
      </c>
      <c r="AA7" s="1739">
        <v>0.50519286472159286</v>
      </c>
      <c r="AB7" s="1739">
        <v>0.50192207920719201</v>
      </c>
      <c r="AC7" s="1739">
        <v>0.49887072802856902</v>
      </c>
      <c r="AD7" s="1739">
        <v>0.49303955874186084</v>
      </c>
      <c r="AE7" s="1739">
        <v>0.48763115809682545</v>
      </c>
      <c r="AF7" s="1739">
        <v>0.48153310953066253</v>
      </c>
      <c r="AG7" s="1739">
        <v>0.47627324719712683</v>
      </c>
      <c r="AH7" s="1739">
        <v>0.4705354259349141</v>
      </c>
      <c r="AI7" s="1739">
        <v>0.46557402563474298</v>
      </c>
      <c r="AJ7" s="1739">
        <v>0.46018210279487315</v>
      </c>
      <c r="AK7" s="1739">
        <v>0.45674166833509866</v>
      </c>
      <c r="AL7" s="1739">
        <v>0.45153243513765629</v>
      </c>
      <c r="AM7" s="1739">
        <v>0.44670250563605157</v>
      </c>
      <c r="AN7" s="1739">
        <v>0.44157519808087276</v>
      </c>
      <c r="AO7" s="1739">
        <v>0.43663804126790906</v>
      </c>
      <c r="AP7" s="1739">
        <v>0.43203174061912014</v>
      </c>
      <c r="AQ7" s="1739">
        <v>0.42774910472677713</v>
      </c>
      <c r="AR7" s="1739">
        <v>0.42317834270059562</v>
      </c>
      <c r="AS7" s="1739">
        <v>0.41821378249860369</v>
      </c>
      <c r="AT7" s="1739">
        <v>0.41307529025864514</v>
      </c>
      <c r="AU7" s="1739">
        <v>0.40833370272009623</v>
      </c>
      <c r="AV7" s="1739">
        <v>0.40506740748121389</v>
      </c>
      <c r="AW7" s="1739">
        <v>0.40247344518995115</v>
      </c>
      <c r="AX7" s="1739">
        <v>0.39772844065196183</v>
      </c>
      <c r="AY7" s="1739">
        <v>0.3936103872536999</v>
      </c>
      <c r="AZ7" s="1739">
        <v>0.38940284182338303</v>
      </c>
      <c r="BA7" s="1739">
        <v>0.3855780196741338</v>
      </c>
      <c r="BB7" s="1739">
        <v>0.3822531182686722</v>
      </c>
      <c r="BC7" s="1739">
        <v>0.37866283291653913</v>
      </c>
      <c r="BD7" s="1739">
        <v>0.3744489810878881</v>
      </c>
      <c r="BE7" s="1739">
        <v>0.37143638490039321</v>
      </c>
      <c r="BF7" s="1739">
        <v>0.3687598931315289</v>
      </c>
      <c r="BG7" s="1739">
        <v>0.36603467080309537</v>
      </c>
      <c r="BH7" s="1739">
        <v>0.36329781667616307</v>
      </c>
      <c r="BI7" s="1739">
        <v>0.36030597611698234</v>
      </c>
      <c r="BJ7" s="1739">
        <v>0.35851817983883355</v>
      </c>
      <c r="BK7" s="1739">
        <v>0.3563904611677019</v>
      </c>
      <c r="BL7" s="1740">
        <v>0.35414071999116992</v>
      </c>
      <c r="BM7" s="1740">
        <v>0.35267635443232015</v>
      </c>
      <c r="BN7" s="1740">
        <v>0.35138010715977808</v>
      </c>
      <c r="BO7" s="1740">
        <v>0.35030305899791392</v>
      </c>
      <c r="BP7" s="1740">
        <v>0.3486019633580042</v>
      </c>
      <c r="BQ7" s="1740">
        <v>0.34669247467071651</v>
      </c>
      <c r="BR7" s="1740">
        <v>0.34570576559635491</v>
      </c>
      <c r="BS7" s="1740">
        <v>0.34375877977077696</v>
      </c>
      <c r="BT7" s="1740">
        <v>0.34194979190105629</v>
      </c>
      <c r="BU7" s="1740">
        <v>0.34042258991664326</v>
      </c>
      <c r="BV7" s="1741">
        <v>0.33809380846527914</v>
      </c>
      <c r="BX7" s="1742"/>
      <c r="BY7" s="1743"/>
    </row>
    <row r="8" spans="1:77">
      <c r="B8" s="1793"/>
      <c r="C8" s="1737">
        <v>1.2999999999999999E-2</v>
      </c>
      <c r="D8" s="1738"/>
      <c r="E8" s="1739"/>
      <c r="F8" s="1739"/>
      <c r="G8" s="1739"/>
      <c r="H8" s="1739"/>
      <c r="I8" s="1739"/>
      <c r="J8" s="1739"/>
      <c r="K8" s="1739"/>
      <c r="L8" s="1739"/>
      <c r="M8" s="1739"/>
      <c r="N8" s="1739"/>
      <c r="O8" s="1739"/>
      <c r="P8" s="1739"/>
      <c r="Q8" s="1739"/>
      <c r="R8" s="1739"/>
      <c r="S8" s="1739"/>
      <c r="T8" s="1739"/>
      <c r="U8" s="1739"/>
      <c r="V8" s="1739"/>
      <c r="W8" s="1739">
        <v>0.5084271456927566</v>
      </c>
      <c r="X8" s="1739">
        <v>0.53204210365555837</v>
      </c>
      <c r="Y8" s="1739">
        <v>0.50963349062689156</v>
      </c>
      <c r="Z8" s="1739">
        <v>0.50641134696842349</v>
      </c>
      <c r="AA8" s="1739">
        <v>0.50519286472159286</v>
      </c>
      <c r="AB8" s="1739">
        <v>0.50192207920719201</v>
      </c>
      <c r="AC8" s="1739">
        <v>0.49878573116331409</v>
      </c>
      <c r="AD8" s="1739">
        <v>0.49302729401085016</v>
      </c>
      <c r="AE8" s="1739">
        <v>0.4878125108169048</v>
      </c>
      <c r="AF8" s="1739">
        <v>0.4820190370359968</v>
      </c>
      <c r="AG8" s="1739">
        <v>0.47717399653683518</v>
      </c>
      <c r="AH8" s="1739">
        <v>0.47190358776564933</v>
      </c>
      <c r="AI8" s="1739">
        <v>0.46743263241457689</v>
      </c>
      <c r="AJ8" s="1739">
        <v>0.46268180209388254</v>
      </c>
      <c r="AK8" s="1739">
        <v>0.45985234890280385</v>
      </c>
      <c r="AL8" s="1739">
        <v>0.45521402010988976</v>
      </c>
      <c r="AM8" s="1739">
        <v>0.45093796461415414</v>
      </c>
      <c r="AN8" s="1739">
        <v>0.4463363406327393</v>
      </c>
      <c r="AO8" s="1739">
        <v>0.44190170047684385</v>
      </c>
      <c r="AP8" s="1739">
        <v>0.43777645608877847</v>
      </c>
      <c r="AQ8" s="1739">
        <v>0.43395690261175163</v>
      </c>
      <c r="AR8" s="1739">
        <v>0.42981521214324075</v>
      </c>
      <c r="AS8" s="1739">
        <v>0.42525639608038635</v>
      </c>
      <c r="AT8" s="1739">
        <v>0.42049429090245732</v>
      </c>
      <c r="AU8" s="1739">
        <v>0.41611130093833681</v>
      </c>
      <c r="AV8" s="1739">
        <v>0.41321215374758097</v>
      </c>
      <c r="AW8" s="1739">
        <v>0.41098602921042632</v>
      </c>
      <c r="AX8" s="1739">
        <v>0.40653710009271532</v>
      </c>
      <c r="AY8" s="1739">
        <v>0.40271262064365265</v>
      </c>
      <c r="AZ8" s="1739">
        <v>0.39877392009159701</v>
      </c>
      <c r="BA8" s="1739">
        <v>0.39521014121628328</v>
      </c>
      <c r="BB8" s="1739">
        <v>0.39210039238566829</v>
      </c>
      <c r="BC8" s="1739">
        <v>0.38873398433660855</v>
      </c>
      <c r="BD8" s="1739">
        <v>0.3847227892889879</v>
      </c>
      <c r="BE8" s="1739">
        <v>0.38192480984721744</v>
      </c>
      <c r="BF8" s="1739">
        <v>0.37945571227137187</v>
      </c>
      <c r="BG8" s="1739">
        <v>0.3769235848818217</v>
      </c>
      <c r="BH8" s="1739">
        <v>0.37436287655268652</v>
      </c>
      <c r="BI8" s="1739">
        <v>0.37152919045753596</v>
      </c>
      <c r="BJ8" s="1739">
        <v>0.36992528899057114</v>
      </c>
      <c r="BK8" s="1739">
        <v>0.36795918474161654</v>
      </c>
      <c r="BL8" s="1740">
        <v>0.36585160820982138</v>
      </c>
      <c r="BM8" s="1740">
        <v>0.36454158256168562</v>
      </c>
      <c r="BN8" s="1740">
        <v>0.36339363037515937</v>
      </c>
      <c r="BO8" s="1740">
        <v>0.3624589469168224</v>
      </c>
      <c r="BP8" s="1740">
        <v>0.36086624033254561</v>
      </c>
      <c r="BQ8" s="1740">
        <v>0.35904182219072323</v>
      </c>
      <c r="BR8" s="1740">
        <v>0.35816335983251935</v>
      </c>
      <c r="BS8" s="1740">
        <v>0.3562768587964395</v>
      </c>
      <c r="BT8" s="1740">
        <v>0.35451877894256711</v>
      </c>
      <c r="BU8" s="1740">
        <v>0.35303979636028832</v>
      </c>
      <c r="BV8" s="1741">
        <v>0.35072092897693941</v>
      </c>
      <c r="BX8" s="1742"/>
      <c r="BY8" s="1743"/>
    </row>
    <row r="9" spans="1:77" ht="15.75" thickBot="1">
      <c r="B9" s="1794"/>
      <c r="C9" s="1744">
        <v>0.01</v>
      </c>
      <c r="D9" s="1745"/>
      <c r="E9" s="1746"/>
      <c r="F9" s="1746"/>
      <c r="G9" s="1746"/>
      <c r="H9" s="1746"/>
      <c r="I9" s="1746"/>
      <c r="J9" s="1746"/>
      <c r="K9" s="1746"/>
      <c r="L9" s="1746"/>
      <c r="M9" s="1746"/>
      <c r="N9" s="1746"/>
      <c r="O9" s="1746"/>
      <c r="P9" s="1746"/>
      <c r="Q9" s="1746"/>
      <c r="R9" s="1746"/>
      <c r="S9" s="1746"/>
      <c r="T9" s="1746"/>
      <c r="U9" s="1746"/>
      <c r="V9" s="1746"/>
      <c r="W9" s="1746">
        <v>0.5084271456927566</v>
      </c>
      <c r="X9" s="1746">
        <v>0.53204210365555837</v>
      </c>
      <c r="Y9" s="1746">
        <v>0.50963349062689156</v>
      </c>
      <c r="Z9" s="1746">
        <v>0.50641134696842349</v>
      </c>
      <c r="AA9" s="1746">
        <v>0.50519286472159286</v>
      </c>
      <c r="AB9" s="1746">
        <v>0.50192207920719201</v>
      </c>
      <c r="AC9" s="1746">
        <v>0.49865835319212909</v>
      </c>
      <c r="AD9" s="1746">
        <v>0.49298251589670716</v>
      </c>
      <c r="AE9" s="1746">
        <v>0.48799823027416078</v>
      </c>
      <c r="AF9" s="1746">
        <v>0.48263281877806391</v>
      </c>
      <c r="AG9" s="1746">
        <v>0.47835411708318365</v>
      </c>
      <c r="AH9" s="1746">
        <v>0.473834047435233</v>
      </c>
      <c r="AI9" s="1746">
        <v>0.47012846036998146</v>
      </c>
      <c r="AJ9" s="1746">
        <v>0.46634476871557368</v>
      </c>
      <c r="AK9" s="1746">
        <v>0.46443798600791159</v>
      </c>
      <c r="AL9" s="1746">
        <v>0.46067592267543211</v>
      </c>
      <c r="AM9" s="1746">
        <v>0.45724509069953018</v>
      </c>
      <c r="AN9" s="1746">
        <v>0.45346214383816047</v>
      </c>
      <c r="AO9" s="1746">
        <v>0.44980533003101231</v>
      </c>
      <c r="AP9" s="1746">
        <v>0.44643837442918682</v>
      </c>
      <c r="AQ9" s="1746">
        <v>0.44334759817793945</v>
      </c>
      <c r="AR9" s="1746">
        <v>0.43991279055007626</v>
      </c>
      <c r="AS9" s="1746">
        <v>0.43600743588191132</v>
      </c>
      <c r="AT9" s="1746">
        <v>0.43185320524494974</v>
      </c>
      <c r="AU9" s="1746">
        <v>0.42806918722477538</v>
      </c>
      <c r="AV9" s="1746">
        <v>0.42579345643467564</v>
      </c>
      <c r="AW9" s="1746">
        <v>0.42416796291861408</v>
      </c>
      <c r="AX9" s="1746">
        <v>0.42023225152432953</v>
      </c>
      <c r="AY9" s="1746">
        <v>0.41690772396233738</v>
      </c>
      <c r="AZ9" s="1746">
        <v>0.41343988370558582</v>
      </c>
      <c r="BA9" s="1746">
        <v>0.41033439902572322</v>
      </c>
      <c r="BB9" s="1746">
        <v>0.40741594601514958</v>
      </c>
      <c r="BC9" s="1746">
        <v>0.40446474029392671</v>
      </c>
      <c r="BD9" s="1746">
        <v>0.40070946315661127</v>
      </c>
      <c r="BE9" s="1746">
        <v>0.39819184903377952</v>
      </c>
      <c r="BF9" s="1746">
        <v>0.39599036720949921</v>
      </c>
      <c r="BG9" s="1746">
        <v>0.39369508680867588</v>
      </c>
      <c r="BH9" s="1746">
        <v>0.39135237125323546</v>
      </c>
      <c r="BI9" s="1746">
        <v>0.38870217466118362</v>
      </c>
      <c r="BJ9" s="1746">
        <v>0.38731792289206252</v>
      </c>
      <c r="BK9" s="1746">
        <v>0.38553262485033746</v>
      </c>
      <c r="BL9" s="1747">
        <v>0.38357994662433942</v>
      </c>
      <c r="BM9" s="1747">
        <v>0.38243469788829199</v>
      </c>
      <c r="BN9" s="1747">
        <v>0.3814414048531567</v>
      </c>
      <c r="BO9" s="1747">
        <v>0.38065406273430796</v>
      </c>
      <c r="BP9" s="1747">
        <v>0.37915248324780465</v>
      </c>
      <c r="BQ9" s="1747">
        <v>0.37738255037846463</v>
      </c>
      <c r="BR9" s="1747">
        <v>0.37658498990552425</v>
      </c>
      <c r="BS9" s="1747">
        <v>0.37470823975022921</v>
      </c>
      <c r="BT9" s="1747">
        <v>0.37295063520567479</v>
      </c>
      <c r="BU9" s="1747">
        <v>0.3714658781781402</v>
      </c>
      <c r="BV9" s="1748">
        <v>0.36908244155022468</v>
      </c>
      <c r="BX9" s="1742"/>
      <c r="BY9" s="1743"/>
    </row>
    <row r="10" spans="1:77">
      <c r="B10" s="1792" t="s">
        <v>762</v>
      </c>
      <c r="C10" s="1732" t="s">
        <v>122</v>
      </c>
      <c r="D10" s="1733"/>
      <c r="E10" s="1749"/>
      <c r="F10" s="1750">
        <v>2.1312780391996733</v>
      </c>
      <c r="G10" s="1750">
        <v>2.0909121925510612</v>
      </c>
      <c r="H10" s="1750">
        <v>2.0455005667449142</v>
      </c>
      <c r="I10" s="1750">
        <v>2.0074534460999272</v>
      </c>
      <c r="J10" s="1750">
        <v>1.9782897992079767</v>
      </c>
      <c r="K10" s="1750">
        <v>1.9518045987240016</v>
      </c>
      <c r="L10" s="1750">
        <v>1.9077929607261692</v>
      </c>
      <c r="M10" s="1750">
        <v>1.8393857534436882</v>
      </c>
      <c r="N10" s="1750">
        <v>1.8001882862329541</v>
      </c>
      <c r="O10" s="1750">
        <v>1.7810586181761532</v>
      </c>
      <c r="P10" s="1750">
        <v>1.7715313025547654</v>
      </c>
      <c r="Q10" s="1750">
        <v>1.7553751736541698</v>
      </c>
      <c r="R10" s="1750">
        <v>1.7377858020140509</v>
      </c>
      <c r="S10" s="1750">
        <v>1.7222163829204373</v>
      </c>
      <c r="T10" s="1751">
        <v>1.7212528893364221</v>
      </c>
      <c r="U10" s="1751">
        <v>1.7311635375957448</v>
      </c>
      <c r="V10" s="1751">
        <v>1.731156621016207</v>
      </c>
      <c r="W10" s="1751">
        <v>1.7363909974133118</v>
      </c>
      <c r="X10" s="1751"/>
      <c r="Y10" s="1752"/>
      <c r="Z10" s="1752"/>
      <c r="AA10" s="1752"/>
      <c r="AB10" s="1752"/>
      <c r="AC10" s="1752"/>
      <c r="AD10" s="1752"/>
      <c r="AE10" s="1752"/>
      <c r="AF10" s="1752"/>
      <c r="AG10" s="1752"/>
      <c r="AH10" s="1752"/>
      <c r="AI10" s="1752"/>
      <c r="AJ10" s="1752"/>
      <c r="AK10" s="1752"/>
      <c r="AL10" s="1752"/>
      <c r="AM10" s="1752"/>
      <c r="AN10" s="1752"/>
      <c r="AO10" s="1752"/>
      <c r="AP10" s="1752"/>
      <c r="AQ10" s="1752"/>
      <c r="AR10" s="1752"/>
      <c r="AS10" s="1752"/>
      <c r="AT10" s="1752"/>
      <c r="AU10" s="1752"/>
      <c r="AV10" s="1752"/>
      <c r="AW10" s="1752"/>
      <c r="AX10" s="1752"/>
      <c r="AY10" s="1752"/>
      <c r="AZ10" s="1752"/>
      <c r="BA10" s="1752"/>
      <c r="BB10" s="1752"/>
      <c r="BC10" s="1752"/>
      <c r="BD10" s="1752"/>
      <c r="BE10" s="1752"/>
      <c r="BF10" s="1752"/>
      <c r="BG10" s="1752"/>
      <c r="BH10" s="1752"/>
      <c r="BI10" s="1752"/>
      <c r="BJ10" s="1752"/>
      <c r="BK10" s="1752"/>
      <c r="BL10" s="1753"/>
      <c r="BM10" s="1753"/>
      <c r="BN10" s="1753"/>
      <c r="BO10" s="1753"/>
      <c r="BP10" s="1753"/>
      <c r="BQ10" s="1753"/>
      <c r="BR10" s="1753"/>
      <c r="BS10" s="1753"/>
      <c r="BT10" s="1753"/>
      <c r="BU10" s="1753"/>
      <c r="BV10" s="1754"/>
    </row>
    <row r="11" spans="1:77">
      <c r="B11" s="1793"/>
      <c r="C11" s="1737">
        <v>1.7999999999999999E-2</v>
      </c>
      <c r="D11" s="1738"/>
      <c r="E11" s="1739"/>
      <c r="F11" s="1755"/>
      <c r="G11" s="1755"/>
      <c r="H11" s="1755"/>
      <c r="I11" s="1755"/>
      <c r="J11" s="1755"/>
      <c r="K11" s="1755"/>
      <c r="L11" s="1755"/>
      <c r="M11" s="1755"/>
      <c r="N11" s="1755"/>
      <c r="O11" s="1755"/>
      <c r="P11" s="1755"/>
      <c r="Q11" s="1755"/>
      <c r="R11" s="1755"/>
      <c r="S11" s="1756"/>
      <c r="T11" s="1756"/>
      <c r="U11" s="1756"/>
      <c r="V11" s="1756"/>
      <c r="W11" s="1756">
        <v>1.7363909974133118</v>
      </c>
      <c r="X11" s="1756">
        <v>1.6944125158232592</v>
      </c>
      <c r="Y11" s="1756">
        <v>1.6691667049786527</v>
      </c>
      <c r="Z11" s="1756">
        <v>1.6856644436119477</v>
      </c>
      <c r="AA11" s="1756">
        <v>1.6884869731477445</v>
      </c>
      <c r="AB11" s="1756">
        <v>1.6737118386220025</v>
      </c>
      <c r="AC11" s="1756">
        <v>1.6516113950063918</v>
      </c>
      <c r="AD11" s="1756">
        <v>1.6310677549476598</v>
      </c>
      <c r="AE11" s="1756">
        <v>1.6144517120187953</v>
      </c>
      <c r="AF11" s="1756">
        <v>1.5956470622229888</v>
      </c>
      <c r="AG11" s="1756">
        <v>1.58102236861668</v>
      </c>
      <c r="AH11" s="1756">
        <v>1.5681738964612086</v>
      </c>
      <c r="AI11" s="1756">
        <v>1.5583876186175252</v>
      </c>
      <c r="AJ11" s="1756">
        <v>1.5491526049346271</v>
      </c>
      <c r="AK11" s="1756">
        <v>1.5391757048796435</v>
      </c>
      <c r="AL11" s="1756">
        <v>1.5263962447100341</v>
      </c>
      <c r="AM11" s="1756">
        <v>1.5134134005733586</v>
      </c>
      <c r="AN11" s="1756">
        <v>1.5001570686949601</v>
      </c>
      <c r="AO11" s="1756">
        <v>1.4883048284753073</v>
      </c>
      <c r="AP11" s="1756">
        <v>1.4778052556398129</v>
      </c>
      <c r="AQ11" s="1756">
        <v>1.4702809152418548</v>
      </c>
      <c r="AR11" s="1756">
        <v>1.4606994208195416</v>
      </c>
      <c r="AS11" s="1756">
        <v>1.4492105003064517</v>
      </c>
      <c r="AT11" s="1756">
        <v>1.4369286335684337</v>
      </c>
      <c r="AU11" s="1756">
        <v>1.4252164771149736</v>
      </c>
      <c r="AV11" s="1756">
        <v>1.4181203055072402</v>
      </c>
      <c r="AW11" s="1756">
        <v>1.4135847810726181</v>
      </c>
      <c r="AX11" s="1756">
        <v>1.4023660932679733</v>
      </c>
      <c r="AY11" s="1756">
        <v>1.3938988065182054</v>
      </c>
      <c r="AZ11" s="1756">
        <v>1.3845476813301762</v>
      </c>
      <c r="BA11" s="1756">
        <v>1.375745055040092</v>
      </c>
      <c r="BB11" s="1756">
        <v>1.3669589324651354</v>
      </c>
      <c r="BC11" s="1756">
        <v>1.3585374560473222</v>
      </c>
      <c r="BD11" s="1756">
        <v>1.3487192187886934</v>
      </c>
      <c r="BE11" s="1756">
        <v>1.3431249463795722</v>
      </c>
      <c r="BF11" s="1756">
        <v>1.339057321005009</v>
      </c>
      <c r="BG11" s="1756">
        <v>1.334415663783389</v>
      </c>
      <c r="BH11" s="1756">
        <v>1.329319293610302</v>
      </c>
      <c r="BI11" s="1756">
        <v>1.3225290117947315</v>
      </c>
      <c r="BJ11" s="1756">
        <v>1.3201976369171016</v>
      </c>
      <c r="BK11" s="1756">
        <v>1.316847961679299</v>
      </c>
      <c r="BL11" s="1757">
        <v>1.3124275747553227</v>
      </c>
      <c r="BM11" s="1757">
        <v>1.3101320422102616</v>
      </c>
      <c r="BN11" s="1757">
        <v>1.3077438452789583</v>
      </c>
      <c r="BO11" s="1757">
        <v>1.3056003679227137</v>
      </c>
      <c r="BP11" s="1757">
        <v>1.3011133703562241</v>
      </c>
      <c r="BQ11" s="1757">
        <v>1.2947690619370227</v>
      </c>
      <c r="BR11" s="1757">
        <v>1.2909666078964468</v>
      </c>
      <c r="BS11" s="1757">
        <v>1.2839055280806191</v>
      </c>
      <c r="BT11" s="1757">
        <v>1.2768126317329749</v>
      </c>
      <c r="BU11" s="1757">
        <v>1.2703441870835395</v>
      </c>
      <c r="BV11" s="1758">
        <v>1.2601791357647427</v>
      </c>
    </row>
    <row r="12" spans="1:77">
      <c r="B12" s="1793"/>
      <c r="C12" s="1737">
        <v>1.4999999999999999E-2</v>
      </c>
      <c r="D12" s="1738"/>
      <c r="E12" s="1739"/>
      <c r="F12" s="1755"/>
      <c r="G12" s="1755"/>
      <c r="H12" s="1755"/>
      <c r="I12" s="1755"/>
      <c r="J12" s="1755"/>
      <c r="K12" s="1755"/>
      <c r="L12" s="1755"/>
      <c r="M12" s="1755"/>
      <c r="N12" s="1755"/>
      <c r="O12" s="1755"/>
      <c r="P12" s="1755"/>
      <c r="Q12" s="1755"/>
      <c r="R12" s="1755"/>
      <c r="S12" s="1756"/>
      <c r="T12" s="1756"/>
      <c r="U12" s="1756"/>
      <c r="V12" s="1756"/>
      <c r="W12" s="1756">
        <v>1.7363909974133118</v>
      </c>
      <c r="X12" s="1756">
        <v>1.6944125158232592</v>
      </c>
      <c r="Y12" s="1756">
        <v>1.6691667049786527</v>
      </c>
      <c r="Z12" s="1756">
        <v>1.6856644436119477</v>
      </c>
      <c r="AA12" s="1756">
        <v>1.6884869731477445</v>
      </c>
      <c r="AB12" s="1756">
        <v>1.6737118386220025</v>
      </c>
      <c r="AC12" s="1756">
        <v>1.6516113950063918</v>
      </c>
      <c r="AD12" s="1756">
        <v>1.6310677549476598</v>
      </c>
      <c r="AE12" s="1756">
        <v>1.6144517120187953</v>
      </c>
      <c r="AF12" s="1756">
        <v>1.5956470622229888</v>
      </c>
      <c r="AG12" s="1756">
        <v>1.58102236861668</v>
      </c>
      <c r="AH12" s="1756">
        <v>1.5681738964612086</v>
      </c>
      <c r="AI12" s="1756">
        <v>1.5583876186175252</v>
      </c>
      <c r="AJ12" s="1756">
        <v>1.5491526049346271</v>
      </c>
      <c r="AK12" s="1756">
        <v>1.5391757048796435</v>
      </c>
      <c r="AL12" s="1756">
        <v>1.5263962447100341</v>
      </c>
      <c r="AM12" s="1756">
        <v>1.5134134005733586</v>
      </c>
      <c r="AN12" s="1756">
        <v>1.5001570686949601</v>
      </c>
      <c r="AO12" s="1756">
        <v>1.4883048284753073</v>
      </c>
      <c r="AP12" s="1756">
        <v>1.4778052556398129</v>
      </c>
      <c r="AQ12" s="1756">
        <v>1.4702809152418548</v>
      </c>
      <c r="AR12" s="1756">
        <v>1.4606994208195416</v>
      </c>
      <c r="AS12" s="1756">
        <v>1.4492105003064517</v>
      </c>
      <c r="AT12" s="1756">
        <v>1.4369286335684337</v>
      </c>
      <c r="AU12" s="1756">
        <v>1.4252164771149736</v>
      </c>
      <c r="AV12" s="1756">
        <v>1.4181203055072402</v>
      </c>
      <c r="AW12" s="1756">
        <v>1.4135847810726181</v>
      </c>
      <c r="AX12" s="1756">
        <v>1.4023660932679733</v>
      </c>
      <c r="AY12" s="1756">
        <v>1.3938988065182054</v>
      </c>
      <c r="AZ12" s="1756">
        <v>1.3845476813301762</v>
      </c>
      <c r="BA12" s="1756">
        <v>1.375745055040092</v>
      </c>
      <c r="BB12" s="1756">
        <v>1.3669589324651354</v>
      </c>
      <c r="BC12" s="1756">
        <v>1.3585374560473222</v>
      </c>
      <c r="BD12" s="1756">
        <v>1.3487192187886934</v>
      </c>
      <c r="BE12" s="1756">
        <v>1.3431249463795722</v>
      </c>
      <c r="BF12" s="1756">
        <v>1.339057321005009</v>
      </c>
      <c r="BG12" s="1756">
        <v>1.334415663783389</v>
      </c>
      <c r="BH12" s="1756">
        <v>1.329319293610302</v>
      </c>
      <c r="BI12" s="1756">
        <v>1.3225290117947315</v>
      </c>
      <c r="BJ12" s="1756">
        <v>1.3201976369171016</v>
      </c>
      <c r="BK12" s="1756">
        <v>1.316847961679299</v>
      </c>
      <c r="BL12" s="1757">
        <v>1.3124275747553227</v>
      </c>
      <c r="BM12" s="1757">
        <v>1.3101320422102616</v>
      </c>
      <c r="BN12" s="1757">
        <v>1.3077438452789583</v>
      </c>
      <c r="BO12" s="1757">
        <v>1.3056003679227137</v>
      </c>
      <c r="BP12" s="1757">
        <v>1.3011133703562241</v>
      </c>
      <c r="BQ12" s="1757">
        <v>1.2947690619370227</v>
      </c>
      <c r="BR12" s="1757">
        <v>1.2909666078964468</v>
      </c>
      <c r="BS12" s="1757">
        <v>1.2839055280806191</v>
      </c>
      <c r="BT12" s="1757">
        <v>1.2768126317329749</v>
      </c>
      <c r="BU12" s="1757">
        <v>1.2703441870835395</v>
      </c>
      <c r="BV12" s="1758">
        <v>1.2601791357647427</v>
      </c>
    </row>
    <row r="13" spans="1:77">
      <c r="B13" s="1793"/>
      <c r="C13" s="1737">
        <v>1.2999999999999999E-2</v>
      </c>
      <c r="D13" s="1738"/>
      <c r="E13" s="1739"/>
      <c r="F13" s="1755"/>
      <c r="G13" s="1755"/>
      <c r="H13" s="1755"/>
      <c r="I13" s="1755"/>
      <c r="J13" s="1755"/>
      <c r="K13" s="1755"/>
      <c r="L13" s="1755"/>
      <c r="M13" s="1755"/>
      <c r="N13" s="1755"/>
      <c r="O13" s="1755"/>
      <c r="P13" s="1755"/>
      <c r="Q13" s="1755"/>
      <c r="R13" s="1755"/>
      <c r="S13" s="1756"/>
      <c r="T13" s="1756"/>
      <c r="U13" s="1756"/>
      <c r="V13" s="1756"/>
      <c r="W13" s="1756">
        <v>1.7363909974133118</v>
      </c>
      <c r="X13" s="1756">
        <v>1.6944125158232592</v>
      </c>
      <c r="Y13" s="1756">
        <v>1.6691667049786527</v>
      </c>
      <c r="Z13" s="1756">
        <v>1.6856644436119477</v>
      </c>
      <c r="AA13" s="1756">
        <v>1.6884869731477445</v>
      </c>
      <c r="AB13" s="1756">
        <v>1.6737118386220025</v>
      </c>
      <c r="AC13" s="1756">
        <v>1.6516113950063918</v>
      </c>
      <c r="AD13" s="1756">
        <v>1.6310677549476598</v>
      </c>
      <c r="AE13" s="1756">
        <v>1.6144517120187953</v>
      </c>
      <c r="AF13" s="1756">
        <v>1.5956470622229888</v>
      </c>
      <c r="AG13" s="1756">
        <v>1.58102236861668</v>
      </c>
      <c r="AH13" s="1756">
        <v>1.5681738964612086</v>
      </c>
      <c r="AI13" s="1756">
        <v>1.5583876186175252</v>
      </c>
      <c r="AJ13" s="1756">
        <v>1.5491526049346271</v>
      </c>
      <c r="AK13" s="1756">
        <v>1.5391757048796435</v>
      </c>
      <c r="AL13" s="1756">
        <v>1.5263962447100341</v>
      </c>
      <c r="AM13" s="1756">
        <v>1.5134134005733586</v>
      </c>
      <c r="AN13" s="1756">
        <v>1.5001570686949601</v>
      </c>
      <c r="AO13" s="1756">
        <v>1.4883048284753073</v>
      </c>
      <c r="AP13" s="1756">
        <v>1.4778052556398129</v>
      </c>
      <c r="AQ13" s="1756">
        <v>1.4702809152418548</v>
      </c>
      <c r="AR13" s="1756">
        <v>1.4606994208195416</v>
      </c>
      <c r="AS13" s="1756">
        <v>1.4492105003064517</v>
      </c>
      <c r="AT13" s="1756">
        <v>1.4369286335684337</v>
      </c>
      <c r="AU13" s="1756">
        <v>1.4252164771149736</v>
      </c>
      <c r="AV13" s="1756">
        <v>1.4181203055072402</v>
      </c>
      <c r="AW13" s="1756">
        <v>1.4135847810726181</v>
      </c>
      <c r="AX13" s="1756">
        <v>1.4023660932679733</v>
      </c>
      <c r="AY13" s="1756">
        <v>1.3938988065182054</v>
      </c>
      <c r="AZ13" s="1756">
        <v>1.3845476813301762</v>
      </c>
      <c r="BA13" s="1756">
        <v>1.375745055040092</v>
      </c>
      <c r="BB13" s="1756">
        <v>1.3669589324651354</v>
      </c>
      <c r="BC13" s="1756">
        <v>1.3585374560473222</v>
      </c>
      <c r="BD13" s="1756">
        <v>1.3487192187886934</v>
      </c>
      <c r="BE13" s="1756">
        <v>1.3431249463795722</v>
      </c>
      <c r="BF13" s="1756">
        <v>1.339057321005009</v>
      </c>
      <c r="BG13" s="1756">
        <v>1.334415663783389</v>
      </c>
      <c r="BH13" s="1756">
        <v>1.329319293610302</v>
      </c>
      <c r="BI13" s="1756">
        <v>1.3225290117947315</v>
      </c>
      <c r="BJ13" s="1756">
        <v>1.3201976369171016</v>
      </c>
      <c r="BK13" s="1756">
        <v>1.316847961679299</v>
      </c>
      <c r="BL13" s="1757">
        <v>1.3124275747553227</v>
      </c>
      <c r="BM13" s="1757">
        <v>1.3101320422102616</v>
      </c>
      <c r="BN13" s="1757">
        <v>1.3077438452789583</v>
      </c>
      <c r="BO13" s="1757">
        <v>1.3056003679227137</v>
      </c>
      <c r="BP13" s="1757">
        <v>1.3011133703562241</v>
      </c>
      <c r="BQ13" s="1757">
        <v>1.2947690619370227</v>
      </c>
      <c r="BR13" s="1757">
        <v>1.2909666078964468</v>
      </c>
      <c r="BS13" s="1757">
        <v>1.2839055280806191</v>
      </c>
      <c r="BT13" s="1757">
        <v>1.2768126317329749</v>
      </c>
      <c r="BU13" s="1757">
        <v>1.2703441870835395</v>
      </c>
      <c r="BV13" s="1758">
        <v>1.2601791357647427</v>
      </c>
    </row>
    <row r="14" spans="1:77" ht="15.75" thickBot="1">
      <c r="B14" s="1794"/>
      <c r="C14" s="1744">
        <v>0.01</v>
      </c>
      <c r="D14" s="1745"/>
      <c r="E14" s="1746"/>
      <c r="F14" s="1759"/>
      <c r="G14" s="1759"/>
      <c r="H14" s="1759"/>
      <c r="I14" s="1759"/>
      <c r="J14" s="1759"/>
      <c r="K14" s="1759"/>
      <c r="L14" s="1759"/>
      <c r="M14" s="1759"/>
      <c r="N14" s="1759"/>
      <c r="O14" s="1759"/>
      <c r="P14" s="1759"/>
      <c r="Q14" s="1759"/>
      <c r="R14" s="1759"/>
      <c r="S14" s="1760"/>
      <c r="T14" s="1760"/>
      <c r="U14" s="1760"/>
      <c r="V14" s="1760"/>
      <c r="W14" s="1760">
        <v>1.7363909974133118</v>
      </c>
      <c r="X14" s="1760">
        <v>1.6944125158232592</v>
      </c>
      <c r="Y14" s="1760">
        <v>1.6691667049786527</v>
      </c>
      <c r="Z14" s="1760">
        <v>1.6856644436119477</v>
      </c>
      <c r="AA14" s="1760">
        <v>1.6884869731477445</v>
      </c>
      <c r="AB14" s="1760">
        <v>1.6737118386220025</v>
      </c>
      <c r="AC14" s="1760">
        <v>1.6516113950063918</v>
      </c>
      <c r="AD14" s="1760">
        <v>1.6310677549476598</v>
      </c>
      <c r="AE14" s="1760">
        <v>1.6144517120187953</v>
      </c>
      <c r="AF14" s="1760">
        <v>1.5956470622229888</v>
      </c>
      <c r="AG14" s="1760">
        <v>1.58102236861668</v>
      </c>
      <c r="AH14" s="1760">
        <v>1.5681738964612086</v>
      </c>
      <c r="AI14" s="1760">
        <v>1.5583876186175252</v>
      </c>
      <c r="AJ14" s="1760">
        <v>1.5491526049346271</v>
      </c>
      <c r="AK14" s="1760">
        <v>1.5391757048796435</v>
      </c>
      <c r="AL14" s="1760">
        <v>1.5263962447100341</v>
      </c>
      <c r="AM14" s="1760">
        <v>1.5134134005733586</v>
      </c>
      <c r="AN14" s="1760">
        <v>1.5001570686949601</v>
      </c>
      <c r="AO14" s="1760">
        <v>1.4883048284753073</v>
      </c>
      <c r="AP14" s="1760">
        <v>1.4778052556398129</v>
      </c>
      <c r="AQ14" s="1760">
        <v>1.4702809152418548</v>
      </c>
      <c r="AR14" s="1760">
        <v>1.4606994208195416</v>
      </c>
      <c r="AS14" s="1760">
        <v>1.4492105003064517</v>
      </c>
      <c r="AT14" s="1760">
        <v>1.4369286335684337</v>
      </c>
      <c r="AU14" s="1760">
        <v>1.4252164771149736</v>
      </c>
      <c r="AV14" s="1760">
        <v>1.4181203055072402</v>
      </c>
      <c r="AW14" s="1760">
        <v>1.4135847810726181</v>
      </c>
      <c r="AX14" s="1760">
        <v>1.4023660932679733</v>
      </c>
      <c r="AY14" s="1760">
        <v>1.3938988065182054</v>
      </c>
      <c r="AZ14" s="1760">
        <v>1.3845476813301762</v>
      </c>
      <c r="BA14" s="1760">
        <v>1.375745055040092</v>
      </c>
      <c r="BB14" s="1760">
        <v>1.3669589324651354</v>
      </c>
      <c r="BC14" s="1760">
        <v>1.3585374560473222</v>
      </c>
      <c r="BD14" s="1760">
        <v>1.3487192187886934</v>
      </c>
      <c r="BE14" s="1760">
        <v>1.3431249463795722</v>
      </c>
      <c r="BF14" s="1760">
        <v>1.339057321005009</v>
      </c>
      <c r="BG14" s="1760">
        <v>1.334415663783389</v>
      </c>
      <c r="BH14" s="1760">
        <v>1.329319293610302</v>
      </c>
      <c r="BI14" s="1760">
        <v>1.3225290117947315</v>
      </c>
      <c r="BJ14" s="1760">
        <v>1.3201976369171016</v>
      </c>
      <c r="BK14" s="1760">
        <v>1.316847961679299</v>
      </c>
      <c r="BL14" s="1761">
        <v>1.3124275747553227</v>
      </c>
      <c r="BM14" s="1761">
        <v>1.3101320422102616</v>
      </c>
      <c r="BN14" s="1761">
        <v>1.3077438452789583</v>
      </c>
      <c r="BO14" s="1761">
        <v>1.3056003679227137</v>
      </c>
      <c r="BP14" s="1761">
        <v>1.3011133703562241</v>
      </c>
      <c r="BQ14" s="1761">
        <v>1.2947690619370227</v>
      </c>
      <c r="BR14" s="1761">
        <v>1.2909666078964468</v>
      </c>
      <c r="BS14" s="1761">
        <v>1.2839055280806191</v>
      </c>
      <c r="BT14" s="1761">
        <v>1.2768126317329749</v>
      </c>
      <c r="BU14" s="1761">
        <v>1.2703441870835395</v>
      </c>
      <c r="BV14" s="1762">
        <v>1.2601791357647427</v>
      </c>
    </row>
    <row r="16" spans="1:77">
      <c r="R16" s="1763"/>
      <c r="S16" s="1764"/>
      <c r="T16" s="1763"/>
      <c r="U16" s="1763"/>
    </row>
    <row r="17" spans="18:74">
      <c r="R17" s="1763"/>
      <c r="T17" s="1763"/>
    </row>
    <row r="24" spans="18:74">
      <c r="V24" s="1726"/>
    </row>
    <row r="25" spans="18:74">
      <c r="V25" s="1726"/>
      <c r="BV25" s="1765"/>
    </row>
    <row r="26" spans="18:74">
      <c r="V26" s="1726"/>
      <c r="BV26" s="1765"/>
    </row>
    <row r="27" spans="18:74">
      <c r="V27" s="1726"/>
      <c r="BV27" s="1765"/>
    </row>
    <row r="28" spans="18:74">
      <c r="V28" s="1726"/>
      <c r="BV28" s="1765"/>
    </row>
    <row r="29" spans="18:74">
      <c r="V29" s="1726"/>
      <c r="BV29" s="1765"/>
    </row>
    <row r="30" spans="18:74">
      <c r="V30" s="1726"/>
    </row>
    <row r="31" spans="18:74">
      <c r="V31" s="1726"/>
    </row>
    <row r="32" spans="18:74">
      <c r="V32" s="1726"/>
    </row>
    <row r="33" spans="22:22">
      <c r="V33" s="1726"/>
    </row>
    <row r="34" spans="22:22">
      <c r="V34" s="1726"/>
    </row>
    <row r="35" spans="22:22">
      <c r="V35" s="1726"/>
    </row>
    <row r="36" spans="22:22">
      <c r="V36" s="1726"/>
    </row>
    <row r="37" spans="22:22">
      <c r="V37" s="1726"/>
    </row>
    <row r="38" spans="22:22">
      <c r="V38" s="1726"/>
    </row>
    <row r="39" spans="22:22">
      <c r="V39" s="1726"/>
    </row>
    <row r="40" spans="22:22">
      <c r="V40" s="1726"/>
    </row>
    <row r="41" spans="22:22">
      <c r="V41" s="1726"/>
    </row>
    <row r="42" spans="22:22">
      <c r="V42" s="1726"/>
    </row>
  </sheetData>
  <mergeCells count="2">
    <mergeCell ref="B5:B9"/>
    <mergeCell ref="B10:B14"/>
  </mergeCells>
  <hyperlinks>
    <hyperlink ref="B3" location="SOMMAIRE!A1" display="Retour au sommaire"/>
  </hyperlinks>
  <pageMargins left="0.7" right="0.7" top="0.75" bottom="0.75" header="0.3" footer="0.3"/>
  <pageSetup paperSize="9" orientation="portrait"/>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L36"/>
  <sheetViews>
    <sheetView zoomScale="98" zoomScaleNormal="98" workbookViewId="0">
      <selection activeCell="B2" sqref="B2"/>
    </sheetView>
  </sheetViews>
  <sheetFormatPr baseColWidth="10" defaultRowHeight="15"/>
  <cols>
    <col min="1" max="1" width="11.42578125" style="1169"/>
    <col min="2" max="2" width="36.42578125" style="1169" customWidth="1"/>
    <col min="3" max="3" width="11.5703125" style="1169" customWidth="1"/>
    <col min="4" max="27" width="8.7109375" style="1169" customWidth="1"/>
    <col min="28" max="16384" width="11.42578125" style="1169"/>
  </cols>
  <sheetData>
    <row r="1" spans="1:27" ht="15.75">
      <c r="A1" s="1172" t="s">
        <v>584</v>
      </c>
      <c r="P1" s="1170"/>
      <c r="Q1" s="1170"/>
      <c r="R1" s="1170"/>
      <c r="S1" s="1170"/>
      <c r="T1" s="1170"/>
      <c r="U1" s="1170"/>
      <c r="V1" s="1170"/>
      <c r="W1" s="1170"/>
      <c r="X1" s="1170"/>
      <c r="Y1" s="1170"/>
    </row>
    <row r="2" spans="1:27" ht="15.75" thickBot="1">
      <c r="B2" s="1722" t="s">
        <v>763</v>
      </c>
      <c r="P2" s="1170"/>
      <c r="Q2" s="1170"/>
      <c r="R2" s="1170"/>
      <c r="S2" s="1170"/>
      <c r="T2" s="1170"/>
      <c r="U2" s="1170"/>
      <c r="V2" s="1170"/>
      <c r="W2" s="1170"/>
      <c r="X2" s="1170"/>
      <c r="Y2" s="1170"/>
    </row>
    <row r="3" spans="1:27" s="1173" customFormat="1" ht="15.75" thickBot="1">
      <c r="B3" s="1202"/>
      <c r="C3" s="1203"/>
      <c r="D3" s="1181">
        <v>2009</v>
      </c>
      <c r="E3" s="1181">
        <v>2010</v>
      </c>
      <c r="F3" s="1181">
        <v>2011</v>
      </c>
      <c r="G3" s="1181">
        <v>2012</v>
      </c>
      <c r="H3" s="1180">
        <v>2013</v>
      </c>
      <c r="I3" s="1180">
        <v>2014</v>
      </c>
      <c r="J3" s="1180">
        <v>2015</v>
      </c>
      <c r="K3" s="1180">
        <v>2016</v>
      </c>
      <c r="L3" s="1181">
        <v>2017</v>
      </c>
      <c r="M3" s="1182">
        <v>2018</v>
      </c>
    </row>
    <row r="4" spans="1:27" s="1173" customFormat="1">
      <c r="B4" s="1882" t="s">
        <v>182</v>
      </c>
      <c r="C4" s="1204" t="s">
        <v>84</v>
      </c>
      <c r="D4" s="1205">
        <v>0.6362350499475341</v>
      </c>
      <c r="E4" s="1205">
        <v>0.62804149402198062</v>
      </c>
      <c r="F4" s="1205">
        <v>0.63825667905647299</v>
      </c>
      <c r="G4" s="1205">
        <v>0.64918341765799081</v>
      </c>
      <c r="H4" s="1206">
        <v>0.65976250087796995</v>
      </c>
      <c r="I4" s="1206">
        <v>0.66034941515530732</v>
      </c>
      <c r="J4" s="1206">
        <v>0.6557674673109396</v>
      </c>
      <c r="K4" s="1206">
        <v>0.65622104709747175</v>
      </c>
      <c r="L4" s="1205">
        <v>0.65468383512246775</v>
      </c>
      <c r="M4" s="1207">
        <v>0.64533075497205006</v>
      </c>
    </row>
    <row r="5" spans="1:27" s="1173" customFormat="1">
      <c r="B5" s="1883"/>
      <c r="C5" s="1208" t="s">
        <v>183</v>
      </c>
      <c r="D5" s="1209">
        <v>0.51778888784835031</v>
      </c>
      <c r="E5" s="1209">
        <v>0.51285553722091504</v>
      </c>
      <c r="F5" s="1209">
        <v>0.52092143150174586</v>
      </c>
      <c r="G5" s="1209">
        <v>0.53420661875121611</v>
      </c>
      <c r="H5" s="1210">
        <v>0.55024228771398687</v>
      </c>
      <c r="I5" s="1210">
        <v>0.55244837956869897</v>
      </c>
      <c r="J5" s="1210">
        <v>0.54948105614525866</v>
      </c>
      <c r="K5" s="1210">
        <v>0.55165685244872265</v>
      </c>
      <c r="L5" s="1209">
        <v>0.55258805987416915</v>
      </c>
      <c r="M5" s="1211">
        <v>0.54731327974067601</v>
      </c>
    </row>
    <row r="6" spans="1:27" s="1173" customFormat="1" ht="15.75" thickBot="1">
      <c r="B6" s="1884"/>
      <c r="C6" s="1212" t="s">
        <v>184</v>
      </c>
      <c r="D6" s="1213">
        <v>0.77039206734084054</v>
      </c>
      <c r="E6" s="1213">
        <v>0.76007882209675448</v>
      </c>
      <c r="F6" s="1213">
        <v>0.7748007314344858</v>
      </c>
      <c r="G6" s="1213">
        <v>0.7840866080057477</v>
      </c>
      <c r="H6" s="1214">
        <v>0.78758748704021442</v>
      </c>
      <c r="I6" s="1214">
        <v>0.78577303777444474</v>
      </c>
      <c r="J6" s="1214">
        <v>0.77937299417907746</v>
      </c>
      <c r="K6" s="1214">
        <v>0.77805883403361176</v>
      </c>
      <c r="L6" s="1213">
        <v>0.77404418038059719</v>
      </c>
      <c r="M6" s="1215">
        <v>0.76007266087105085</v>
      </c>
    </row>
    <row r="8" spans="1:27">
      <c r="Q8" s="1216"/>
      <c r="R8" s="1216"/>
      <c r="S8" s="1216"/>
      <c r="T8" s="1216"/>
      <c r="U8" s="1216"/>
      <c r="V8" s="1216"/>
      <c r="W8" s="1216"/>
      <c r="X8" s="1216"/>
      <c r="Y8" s="1216"/>
      <c r="Z8" s="1216"/>
      <c r="AA8" s="1170"/>
    </row>
    <row r="9" spans="1:27">
      <c r="Q9" s="1170"/>
      <c r="R9" s="1170"/>
      <c r="S9" s="1170"/>
      <c r="T9" s="1170"/>
      <c r="U9" s="1170"/>
      <c r="V9" s="1170"/>
      <c r="W9" s="1170"/>
      <c r="X9" s="1170"/>
      <c r="Y9" s="1170"/>
      <c r="Z9" s="1170"/>
      <c r="AA9" s="1170"/>
    </row>
    <row r="10" spans="1:27">
      <c r="AA10" s="1170"/>
    </row>
    <row r="11" spans="1:27">
      <c r="Q11" s="1217"/>
      <c r="R11" s="1217"/>
      <c r="S11" s="1217"/>
      <c r="T11" s="1217"/>
      <c r="U11" s="1217"/>
      <c r="V11" s="1217"/>
      <c r="W11" s="1217"/>
      <c r="X11" s="1217"/>
      <c r="Y11" s="1217"/>
    </row>
    <row r="12" spans="1:27" ht="15.75">
      <c r="D12" s="1885" t="s">
        <v>186</v>
      </c>
      <c r="E12" s="1885"/>
      <c r="F12" s="1885"/>
      <c r="G12" s="1885"/>
      <c r="H12" s="1885"/>
      <c r="I12" s="1885"/>
      <c r="J12" s="1218"/>
      <c r="K12" s="1885"/>
      <c r="L12" s="1885"/>
      <c r="M12" s="1885"/>
      <c r="N12" s="1885"/>
      <c r="O12" s="1885"/>
      <c r="P12" s="1885"/>
      <c r="Q12" s="1199"/>
      <c r="R12" s="1199"/>
      <c r="S12" s="1199"/>
      <c r="T12" s="1199"/>
      <c r="U12" s="1199"/>
      <c r="V12" s="1199"/>
      <c r="W12" s="1199"/>
      <c r="X12" s="1199"/>
      <c r="Y12" s="1199"/>
      <c r="Z12" s="1199"/>
    </row>
    <row r="13" spans="1:27" ht="15" customHeight="1">
      <c r="D13" s="1885"/>
      <c r="E13" s="1885"/>
      <c r="F13" s="1885"/>
      <c r="G13" s="1885"/>
      <c r="H13" s="1885"/>
      <c r="I13" s="1885"/>
      <c r="K13" s="1885"/>
      <c r="L13" s="1885"/>
      <c r="M13" s="1885"/>
      <c r="N13" s="1885"/>
      <c r="O13" s="1885"/>
      <c r="P13" s="1885"/>
      <c r="Q13" s="1199"/>
      <c r="R13" s="1199"/>
      <c r="S13" s="1199"/>
      <c r="T13" s="1199"/>
      <c r="U13" s="1199"/>
      <c r="V13" s="1199"/>
      <c r="W13" s="1199"/>
      <c r="X13" s="1199"/>
      <c r="Y13" s="1199"/>
      <c r="Z13" s="1199"/>
    </row>
    <row r="14" spans="1:27">
      <c r="Q14" s="1199"/>
      <c r="R14" s="1199"/>
      <c r="S14" s="1199"/>
      <c r="T14" s="1199"/>
      <c r="U14" s="1199"/>
      <c r="V14" s="1199"/>
      <c r="W14" s="1199"/>
      <c r="X14" s="1199"/>
      <c r="Y14" s="1199"/>
      <c r="Z14" s="1199"/>
    </row>
    <row r="15" spans="1:27">
      <c r="Q15" s="1199"/>
      <c r="R15" s="1199"/>
      <c r="S15" s="1199"/>
      <c r="T15" s="1199"/>
      <c r="U15" s="1199"/>
      <c r="V15" s="1199"/>
      <c r="W15" s="1199"/>
      <c r="X15" s="1199"/>
      <c r="Y15" s="1199"/>
      <c r="Z15" s="1199"/>
    </row>
    <row r="24" spans="17:38">
      <c r="Z24" s="1200"/>
      <c r="AA24" s="1200"/>
    </row>
    <row r="25" spans="17:38">
      <c r="Q25" s="1200"/>
      <c r="R25" s="1200"/>
      <c r="S25" s="1200"/>
      <c r="T25" s="1200"/>
      <c r="U25" s="1200"/>
      <c r="V25" s="1200"/>
      <c r="W25" s="1200"/>
      <c r="X25" s="1200"/>
      <c r="Y25" s="1200"/>
      <c r="Z25" s="1200"/>
      <c r="AA25" s="1200"/>
      <c r="AB25" s="1200"/>
      <c r="AC25" s="1200"/>
      <c r="AD25" s="1200"/>
      <c r="AE25" s="1200"/>
      <c r="AF25" s="1200"/>
      <c r="AG25" s="1200"/>
      <c r="AH25" s="1200"/>
      <c r="AI25" s="1200"/>
      <c r="AJ25" s="1200"/>
      <c r="AK25" s="1200"/>
      <c r="AL25" s="1200"/>
    </row>
    <row r="26" spans="17:38">
      <c r="Q26" s="1200"/>
      <c r="R26" s="1200"/>
      <c r="S26" s="1200"/>
      <c r="T26" s="1200"/>
      <c r="U26" s="1200"/>
      <c r="V26" s="1200"/>
      <c r="W26" s="1200"/>
      <c r="X26" s="1200"/>
      <c r="Y26" s="1200"/>
      <c r="Z26" s="1200"/>
      <c r="AA26" s="1200"/>
      <c r="AB26" s="1200"/>
      <c r="AC26" s="1200"/>
      <c r="AD26" s="1200"/>
      <c r="AE26" s="1200"/>
      <c r="AF26" s="1200"/>
      <c r="AG26" s="1200"/>
      <c r="AH26" s="1200"/>
      <c r="AI26" s="1200"/>
      <c r="AJ26" s="1200"/>
      <c r="AK26" s="1200"/>
      <c r="AL26" s="1200"/>
    </row>
    <row r="28" spans="17:38">
      <c r="Q28" s="1201"/>
      <c r="R28" s="1201"/>
      <c r="S28" s="1201"/>
      <c r="T28" s="1201"/>
      <c r="U28" s="1201"/>
      <c r="V28" s="1201"/>
      <c r="W28" s="1201"/>
      <c r="X28" s="1201"/>
      <c r="Y28" s="1201"/>
      <c r="Z28" s="1201"/>
      <c r="AA28" s="1201"/>
    </row>
    <row r="29" spans="17:38">
      <c r="Q29" s="1201"/>
      <c r="R29" s="1201"/>
      <c r="S29" s="1201"/>
      <c r="T29" s="1201"/>
      <c r="U29" s="1201"/>
      <c r="V29" s="1201"/>
      <c r="W29" s="1201"/>
      <c r="X29" s="1201"/>
      <c r="Y29" s="1201"/>
      <c r="Z29" s="1201"/>
      <c r="AA29" s="1201"/>
    </row>
    <row r="30" spans="17:38">
      <c r="Q30" s="1201"/>
      <c r="R30" s="1201"/>
      <c r="S30" s="1201"/>
      <c r="T30" s="1201"/>
      <c r="U30" s="1201"/>
      <c r="V30" s="1201"/>
      <c r="W30" s="1201"/>
      <c r="X30" s="1201"/>
      <c r="Y30" s="1201"/>
      <c r="Z30" s="1201"/>
      <c r="AA30" s="1201"/>
    </row>
    <row r="34" spans="17:29">
      <c r="Q34" s="1200"/>
      <c r="R34" s="1200"/>
      <c r="S34" s="1200"/>
      <c r="T34" s="1200"/>
      <c r="U34" s="1200"/>
      <c r="V34" s="1200"/>
      <c r="W34" s="1200"/>
      <c r="X34" s="1200"/>
      <c r="Y34" s="1200"/>
      <c r="Z34" s="1200"/>
      <c r="AA34" s="1200"/>
      <c r="AC34" s="1189"/>
    </row>
    <row r="35" spans="17:29">
      <c r="Q35" s="1200"/>
      <c r="R35" s="1200"/>
      <c r="S35" s="1200"/>
      <c r="T35" s="1200"/>
      <c r="U35" s="1200"/>
      <c r="V35" s="1200"/>
      <c r="W35" s="1200"/>
      <c r="X35" s="1200"/>
      <c r="Y35" s="1200"/>
      <c r="Z35" s="1200"/>
      <c r="AA35" s="1200"/>
      <c r="AC35" s="1189"/>
    </row>
    <row r="36" spans="17:29">
      <c r="Q36" s="1200"/>
      <c r="R36" s="1200"/>
      <c r="S36" s="1200"/>
      <c r="T36" s="1200"/>
      <c r="U36" s="1200"/>
      <c r="V36" s="1200"/>
      <c r="W36" s="1200"/>
      <c r="X36" s="1200"/>
      <c r="Y36" s="1200"/>
      <c r="Z36" s="1200"/>
      <c r="AA36" s="1200"/>
      <c r="AC36" s="1189"/>
    </row>
  </sheetData>
  <mergeCells count="3">
    <mergeCell ref="B4:B6"/>
    <mergeCell ref="D12:I13"/>
    <mergeCell ref="K12:P13"/>
  </mergeCells>
  <hyperlinks>
    <hyperlink ref="B2" location="SOMMAIRE!A1" display="Retour au sommaire"/>
  </hyperlink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17"/>
  <sheetViews>
    <sheetView zoomScaleNormal="100" workbookViewId="0">
      <selection activeCell="B2" sqref="B2"/>
    </sheetView>
  </sheetViews>
  <sheetFormatPr baseColWidth="10" defaultRowHeight="15"/>
  <cols>
    <col min="1" max="1" width="11.42578125" style="1169"/>
    <col min="2" max="2" width="44.42578125" style="1169" customWidth="1"/>
    <col min="3" max="14" width="12.7109375" style="1169" customWidth="1"/>
    <col min="15" max="15" width="11.42578125" style="1169" customWidth="1"/>
    <col min="16" max="16384" width="11.42578125" style="1169"/>
  </cols>
  <sheetData>
    <row r="1" spans="1:21" s="1141" customFormat="1" ht="15.75">
      <c r="A1" s="1172" t="s">
        <v>587</v>
      </c>
      <c r="B1" s="1140"/>
      <c r="C1" s="1142"/>
      <c r="D1" s="1142"/>
      <c r="E1" s="1142"/>
      <c r="F1" s="1142"/>
      <c r="G1" s="1142"/>
      <c r="H1" s="1142"/>
      <c r="I1" s="1142"/>
    </row>
    <row r="2" spans="1:21" s="1141" customFormat="1" ht="16.5" thickBot="1">
      <c r="A2" s="1172"/>
      <c r="B2" s="1722" t="s">
        <v>763</v>
      </c>
      <c r="C2" s="1142"/>
      <c r="D2" s="1142"/>
      <c r="E2" s="1142"/>
      <c r="F2" s="1142"/>
      <c r="G2" s="1142"/>
      <c r="H2" s="1142"/>
      <c r="I2" s="1142"/>
      <c r="J2" s="1142"/>
    </row>
    <row r="3" spans="1:21" s="1149" customFormat="1" ht="44.25" customHeight="1" thickBot="1">
      <c r="A3" s="1143"/>
      <c r="B3" s="1219" t="s">
        <v>154</v>
      </c>
      <c r="C3" s="1220">
        <v>2002</v>
      </c>
      <c r="D3" s="1221">
        <v>2003</v>
      </c>
      <c r="E3" s="1221">
        <v>2004</v>
      </c>
      <c r="F3" s="1221">
        <v>2005</v>
      </c>
      <c r="G3" s="1221">
        <v>2006</v>
      </c>
      <c r="H3" s="1221">
        <v>2007</v>
      </c>
      <c r="I3" s="1221">
        <v>2008</v>
      </c>
      <c r="J3" s="1221">
        <v>2009</v>
      </c>
      <c r="K3" s="1221">
        <v>2010</v>
      </c>
      <c r="L3" s="1221">
        <v>2011</v>
      </c>
      <c r="M3" s="1222">
        <v>2012</v>
      </c>
      <c r="N3" s="1141"/>
      <c r="O3" s="1223" t="s">
        <v>99</v>
      </c>
      <c r="P3" s="1224" t="s">
        <v>100</v>
      </c>
      <c r="Q3" s="1224" t="s">
        <v>101</v>
      </c>
      <c r="R3" s="1224" t="s">
        <v>102</v>
      </c>
      <c r="S3" s="1224" t="s">
        <v>103</v>
      </c>
      <c r="T3" s="1225" t="s">
        <v>585</v>
      </c>
      <c r="U3" s="1226" t="s">
        <v>586</v>
      </c>
    </row>
    <row r="4" spans="1:21" s="1236" customFormat="1" ht="30" customHeight="1">
      <c r="A4" s="1227"/>
      <c r="B4" s="1144" t="s">
        <v>155</v>
      </c>
      <c r="C4" s="1228">
        <v>1527.3402663063944</v>
      </c>
      <c r="D4" s="1229">
        <v>1531.2124151462388</v>
      </c>
      <c r="E4" s="1229">
        <v>1538.187068235377</v>
      </c>
      <c r="F4" s="1229">
        <v>1546.6192037150854</v>
      </c>
      <c r="G4" s="1229">
        <v>1569.0654200458393</v>
      </c>
      <c r="H4" s="1229">
        <v>1583.4254952255214</v>
      </c>
      <c r="I4" s="1229">
        <v>1609.5694859180649</v>
      </c>
      <c r="J4" s="1229">
        <v>1631.6973853280608</v>
      </c>
      <c r="K4" s="1229">
        <v>1667.8171269893721</v>
      </c>
      <c r="L4" s="1229">
        <v>1695.2607721843005</v>
      </c>
      <c r="M4" s="1230">
        <v>1723.7253523672969</v>
      </c>
      <c r="N4" s="1231"/>
      <c r="O4" s="1232">
        <v>1776.1262306490023</v>
      </c>
      <c r="P4" s="1233">
        <v>1796.0747482580225</v>
      </c>
      <c r="Q4" s="1233">
        <v>1810.4790871962132</v>
      </c>
      <c r="R4" s="1233">
        <v>1827.0255970677842</v>
      </c>
      <c r="S4" s="1233">
        <v>1841.9754831698158</v>
      </c>
      <c r="T4" s="1234">
        <v>1849.1683653111265</v>
      </c>
      <c r="U4" s="1235">
        <v>1844.3845149093981</v>
      </c>
    </row>
    <row r="5" spans="1:21" s="1236" customFormat="1" ht="30" customHeight="1">
      <c r="A5" s="1227"/>
      <c r="B5" s="1237" t="s">
        <v>156</v>
      </c>
      <c r="C5" s="1238">
        <v>2161.6542633810732</v>
      </c>
      <c r="D5" s="1239">
        <v>2173.8465124788654</v>
      </c>
      <c r="E5" s="1239">
        <v>2186.5903864092202</v>
      </c>
      <c r="F5" s="1239">
        <v>2229.7213002799972</v>
      </c>
      <c r="G5" s="1239">
        <v>2271.1714893335684</v>
      </c>
      <c r="H5" s="1239">
        <v>2315.2905998587389</v>
      </c>
      <c r="I5" s="1239">
        <v>2333.6928111595666</v>
      </c>
      <c r="J5" s="1239">
        <v>2360.456299251799</v>
      </c>
      <c r="K5" s="1239">
        <v>2380.6006136451665</v>
      </c>
      <c r="L5" s="1239">
        <v>2403.351109215017</v>
      </c>
      <c r="M5" s="1240">
        <v>2428.5148733346482</v>
      </c>
      <c r="N5" s="1231"/>
      <c r="O5" s="1241">
        <v>2463.3035176720668</v>
      </c>
      <c r="P5" s="1242">
        <v>2471.1920943634204</v>
      </c>
      <c r="Q5" s="1242">
        <v>2475.185491837653</v>
      </c>
      <c r="R5" s="1242">
        <v>2470.9256802767809</v>
      </c>
      <c r="S5" s="1242">
        <v>2467.4846161477258</v>
      </c>
      <c r="T5" s="1243">
        <v>2465.176917013514</v>
      </c>
      <c r="U5" s="1244">
        <v>2444.5212600899499</v>
      </c>
    </row>
    <row r="6" spans="1:21" s="1236" customFormat="1" ht="30" customHeight="1" thickBot="1">
      <c r="A6" s="1227"/>
      <c r="B6" s="1245" t="s">
        <v>157</v>
      </c>
      <c r="C6" s="1246">
        <v>1918.8888888888889</v>
      </c>
      <c r="D6" s="1247">
        <v>1928.0555555555557</v>
      </c>
      <c r="E6" s="1247">
        <v>1936.3888888888889</v>
      </c>
      <c r="F6" s="1247">
        <v>1973.8888888888889</v>
      </c>
      <c r="G6" s="1247">
        <v>2011.6666666666667</v>
      </c>
      <c r="H6" s="1247">
        <v>2053.0555555555557</v>
      </c>
      <c r="I6" s="1247">
        <v>2064.4444444444443</v>
      </c>
      <c r="J6" s="1247">
        <v>2082.7777777777778</v>
      </c>
      <c r="K6" s="1247">
        <v>2089.7222222222222</v>
      </c>
      <c r="L6" s="1247">
        <v>2095</v>
      </c>
      <c r="M6" s="1248">
        <v>2097.4645529736117</v>
      </c>
      <c r="N6" s="1231"/>
      <c r="O6" s="1249">
        <v>2136.2075899038814</v>
      </c>
      <c r="P6" s="1250">
        <v>2128.5810656569588</v>
      </c>
      <c r="Q6" s="1250">
        <v>2126.2477119934106</v>
      </c>
      <c r="R6" s="1250">
        <v>2124.7222222222222</v>
      </c>
      <c r="S6" s="1250">
        <v>2126.6666666666665</v>
      </c>
      <c r="T6" s="1251">
        <v>2127.5</v>
      </c>
      <c r="U6" s="1252">
        <v>2101.25</v>
      </c>
    </row>
    <row r="7" spans="1:21" s="1236" customFormat="1" ht="30" customHeight="1" thickBot="1">
      <c r="A7" s="1227"/>
      <c r="B7" s="1253" t="s">
        <v>158</v>
      </c>
      <c r="C7" s="1246">
        <v>359.03394394206879</v>
      </c>
      <c r="D7" s="1247">
        <v>360.08178136119318</v>
      </c>
      <c r="E7" s="1247">
        <v>361.94966064704886</v>
      </c>
      <c r="F7" s="1247">
        <v>379.44724441712765</v>
      </c>
      <c r="G7" s="1247">
        <v>390.86431520333804</v>
      </c>
      <c r="H7" s="1247">
        <v>414.76787446652111</v>
      </c>
      <c r="I7" s="1247">
        <v>417.02230146965792</v>
      </c>
      <c r="J7" s="1247">
        <v>424.35019629598014</v>
      </c>
      <c r="K7" s="1247">
        <v>415.08867711557161</v>
      </c>
      <c r="L7" s="1247">
        <v>415.51429180887379</v>
      </c>
      <c r="M7" s="1248">
        <v>413.83883994283366</v>
      </c>
      <c r="N7" s="1231"/>
      <c r="O7" s="1249">
        <v>412.90536955079824</v>
      </c>
      <c r="P7" s="1250">
        <v>396.75807274144768</v>
      </c>
      <c r="Q7" s="1250">
        <v>378.4896902547647</v>
      </c>
      <c r="R7" s="1250">
        <v>357.64422573492374</v>
      </c>
      <c r="S7" s="1250">
        <v>339.15679828787808</v>
      </c>
      <c r="T7" s="1251">
        <v>329.57955495720483</v>
      </c>
      <c r="U7" s="1252">
        <v>313.81603682549968</v>
      </c>
    </row>
    <row r="8" spans="1:21" s="1149" customFormat="1">
      <c r="A8" s="1143"/>
      <c r="B8" s="1168"/>
      <c r="C8" s="1254"/>
      <c r="D8" s="1254"/>
      <c r="E8" s="1254"/>
      <c r="F8" s="1254"/>
      <c r="G8" s="1254"/>
      <c r="H8" s="1255"/>
      <c r="I8" s="1256"/>
      <c r="J8" s="1256"/>
      <c r="K8" s="1256"/>
      <c r="L8" s="1256"/>
      <c r="M8" s="1256"/>
    </row>
    <row r="9" spans="1:21" s="1149" customFormat="1">
      <c r="A9" s="1143"/>
      <c r="B9" s="1168"/>
      <c r="C9" s="1161"/>
      <c r="D9" s="1161"/>
      <c r="E9" s="1161"/>
      <c r="F9" s="1161"/>
      <c r="G9" s="1161"/>
      <c r="H9" s="1161"/>
      <c r="I9" s="1161"/>
      <c r="J9" s="1161"/>
      <c r="O9" s="1257"/>
      <c r="P9" s="1257"/>
      <c r="Q9" s="1257"/>
      <c r="R9" s="1257"/>
      <c r="S9" s="1257"/>
      <c r="T9" s="1257"/>
      <c r="U9" s="1257"/>
    </row>
    <row r="10" spans="1:21">
      <c r="C10" s="1170"/>
      <c r="I10" s="1258"/>
      <c r="J10" s="1258"/>
      <c r="K10" s="1258"/>
      <c r="L10" s="1258"/>
      <c r="M10" s="1258"/>
      <c r="N10" s="1258"/>
      <c r="O10" s="1200"/>
      <c r="P10" s="1200"/>
      <c r="Q10" s="1200"/>
      <c r="R10" s="1200"/>
      <c r="S10" s="1200"/>
      <c r="T10" s="1200"/>
      <c r="U10" s="1200"/>
    </row>
    <row r="11" spans="1:21">
      <c r="I11" s="1258"/>
      <c r="J11" s="1258"/>
      <c r="K11" s="1258"/>
      <c r="L11" s="1258"/>
      <c r="M11" s="1258"/>
      <c r="N11" s="1258"/>
      <c r="O11" s="1200"/>
      <c r="P11" s="1200"/>
      <c r="Q11" s="1200"/>
      <c r="R11" s="1200"/>
      <c r="S11" s="1200"/>
      <c r="T11" s="1200"/>
      <c r="U11" s="1200"/>
    </row>
    <row r="12" spans="1:21">
      <c r="I12" s="1258"/>
      <c r="J12" s="1258"/>
      <c r="K12" s="1258"/>
      <c r="L12" s="1258"/>
      <c r="M12" s="1258"/>
      <c r="N12" s="1258"/>
      <c r="O12" s="1200"/>
      <c r="P12" s="1200"/>
      <c r="Q12" s="1200"/>
      <c r="R12" s="1200"/>
      <c r="S12" s="1200"/>
      <c r="T12" s="1200"/>
      <c r="U12" s="1200"/>
    </row>
    <row r="13" spans="1:21">
      <c r="B13" s="1259"/>
      <c r="O13" s="1201"/>
      <c r="P13" s="1201"/>
      <c r="Q13" s="1201"/>
      <c r="R13" s="1201"/>
      <c r="S13" s="1201"/>
      <c r="T13" s="1201"/>
      <c r="U13" s="1201"/>
    </row>
    <row r="14" spans="1:21">
      <c r="O14" s="1201"/>
      <c r="P14" s="1201"/>
      <c r="Q14" s="1201"/>
      <c r="R14" s="1201"/>
      <c r="S14" s="1201"/>
      <c r="T14" s="1201"/>
      <c r="U14" s="1201"/>
    </row>
    <row r="15" spans="1:21">
      <c r="O15" s="1201"/>
      <c r="P15" s="1201"/>
      <c r="Q15" s="1201"/>
      <c r="R15" s="1201"/>
      <c r="S15" s="1201"/>
      <c r="T15" s="1201"/>
      <c r="U15" s="1201"/>
    </row>
    <row r="17" spans="3:10" ht="15.75">
      <c r="C17" s="1878"/>
      <c r="D17" s="1878"/>
      <c r="E17" s="1878"/>
      <c r="F17" s="1878"/>
      <c r="G17" s="1878"/>
      <c r="J17" s="644"/>
    </row>
  </sheetData>
  <mergeCells count="1">
    <mergeCell ref="C17:G17"/>
  </mergeCells>
  <hyperlinks>
    <hyperlink ref="B2" location="SOMMAIRE!A1" display="Retour au sommaire"/>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
  <sheetViews>
    <sheetView zoomScaleNormal="100" workbookViewId="0">
      <selection activeCell="B2" sqref="B2"/>
    </sheetView>
  </sheetViews>
  <sheetFormatPr baseColWidth="10" defaultRowHeight="15"/>
  <cols>
    <col min="1" max="1" width="11.42578125" style="1169"/>
    <col min="2" max="2" width="44.5703125" style="1169" customWidth="1"/>
    <col min="3" max="20" width="12.7109375" style="1169" customWidth="1"/>
    <col min="21" max="16384" width="11.42578125" style="1169"/>
  </cols>
  <sheetData>
    <row r="1" spans="1:27" s="1141" customFormat="1" ht="15.75">
      <c r="A1" s="1172" t="s">
        <v>588</v>
      </c>
      <c r="B1" s="1140"/>
      <c r="C1" s="1142"/>
      <c r="D1" s="1142"/>
      <c r="E1" s="1142"/>
      <c r="F1" s="1142"/>
      <c r="G1" s="1142"/>
      <c r="H1" s="1142"/>
      <c r="I1" s="1142"/>
      <c r="J1" s="1142"/>
      <c r="K1" s="1142"/>
    </row>
    <row r="2" spans="1:27" s="1141" customFormat="1" ht="16.5" thickBot="1">
      <c r="A2" s="1172"/>
      <c r="B2" s="1722" t="s">
        <v>763</v>
      </c>
      <c r="C2" s="1142"/>
      <c r="D2" s="1142"/>
      <c r="E2" s="1142"/>
      <c r="F2" s="1142"/>
      <c r="G2" s="1142"/>
      <c r="H2" s="1142"/>
      <c r="I2" s="1142"/>
      <c r="J2" s="1142"/>
      <c r="K2" s="1142"/>
    </row>
    <row r="3" spans="1:27" s="1149" customFormat="1" ht="39" customHeight="1" thickBot="1">
      <c r="A3" s="1143"/>
      <c r="B3" s="1144" t="s">
        <v>189</v>
      </c>
      <c r="C3" s="1220">
        <v>1996</v>
      </c>
      <c r="D3" s="1221">
        <v>1997</v>
      </c>
      <c r="E3" s="1221">
        <v>1998</v>
      </c>
      <c r="F3" s="1221">
        <v>1999</v>
      </c>
      <c r="G3" s="1221">
        <v>2000</v>
      </c>
      <c r="H3" s="1221">
        <v>2001</v>
      </c>
      <c r="I3" s="1221">
        <v>2002</v>
      </c>
      <c r="J3" s="1221">
        <v>2003</v>
      </c>
      <c r="K3" s="1221">
        <v>2004</v>
      </c>
      <c r="L3" s="1221">
        <v>2005</v>
      </c>
      <c r="M3" s="1221">
        <v>2006</v>
      </c>
      <c r="N3" s="1221">
        <v>2007</v>
      </c>
      <c r="O3" s="1221">
        <v>2008</v>
      </c>
      <c r="P3" s="1221">
        <v>2009</v>
      </c>
      <c r="Q3" s="1221">
        <v>2010</v>
      </c>
      <c r="R3" s="1221">
        <v>2011</v>
      </c>
      <c r="S3" s="1222">
        <v>2012</v>
      </c>
      <c r="T3" s="1141"/>
      <c r="U3" s="1223" t="s">
        <v>99</v>
      </c>
      <c r="V3" s="1224" t="s">
        <v>100</v>
      </c>
      <c r="W3" s="1224" t="s">
        <v>101</v>
      </c>
      <c r="X3" s="1224" t="s">
        <v>102</v>
      </c>
      <c r="Y3" s="1224" t="s">
        <v>103</v>
      </c>
      <c r="Z3" s="1224" t="s">
        <v>585</v>
      </c>
      <c r="AA3" s="1226" t="s">
        <v>586</v>
      </c>
    </row>
    <row r="4" spans="1:27" s="1149" customFormat="1">
      <c r="A4" s="1143"/>
      <c r="B4" s="1144" t="s">
        <v>104</v>
      </c>
      <c r="C4" s="1228">
        <v>1686.6666666666667</v>
      </c>
      <c r="D4" s="1229">
        <v>1700.8333333333333</v>
      </c>
      <c r="E4" s="1229">
        <v>1732.5</v>
      </c>
      <c r="F4" s="1229">
        <v>1775.8333333333333</v>
      </c>
      <c r="G4" s="1229">
        <v>1821.1111111111111</v>
      </c>
      <c r="H4" s="1229">
        <v>1864.4444444444443</v>
      </c>
      <c r="I4" s="1229">
        <v>1890.2777777777776</v>
      </c>
      <c r="J4" s="1229">
        <v>1900.8333333333333</v>
      </c>
      <c r="K4" s="1229">
        <v>1904.1666666666667</v>
      </c>
      <c r="L4" s="1229">
        <v>1926.9444444444443</v>
      </c>
      <c r="M4" s="1229">
        <v>1960.5555555555557</v>
      </c>
      <c r="N4" s="1229">
        <v>2000.2777777777776</v>
      </c>
      <c r="O4" s="1229">
        <v>2024.7222222222224</v>
      </c>
      <c r="P4" s="1229">
        <v>2041.1111111111111</v>
      </c>
      <c r="Q4" s="1229">
        <v>2046.9444444444443</v>
      </c>
      <c r="R4" s="1229">
        <v>2043.3333333333333</v>
      </c>
      <c r="S4" s="1230">
        <v>2025.3071493624773</v>
      </c>
      <c r="T4" s="1255"/>
      <c r="U4" s="1232">
        <v>2030.2996895827625</v>
      </c>
      <c r="V4" s="1233">
        <v>2009.4444444444443</v>
      </c>
      <c r="W4" s="1233">
        <v>2003.0555555555557</v>
      </c>
      <c r="X4" s="1233">
        <v>2011.1111111111111</v>
      </c>
      <c r="Y4" s="1233">
        <v>2021.6666666666667</v>
      </c>
      <c r="Z4" s="1233">
        <v>2025.4166666666667</v>
      </c>
      <c r="AA4" s="1235">
        <v>2041.6666666666667</v>
      </c>
    </row>
    <row r="5" spans="1:27" s="1149" customFormat="1">
      <c r="A5" s="1143"/>
      <c r="B5" s="1237" t="s">
        <v>180</v>
      </c>
      <c r="C5" s="1238">
        <v>1792.5</v>
      </c>
      <c r="D5" s="1239">
        <v>1810</v>
      </c>
      <c r="E5" s="1239">
        <v>1843.0555555555557</v>
      </c>
      <c r="F5" s="1239">
        <v>1888.3333333333333</v>
      </c>
      <c r="G5" s="1239">
        <v>1936.3888888888889</v>
      </c>
      <c r="H5" s="1239">
        <v>1985.8333333333333</v>
      </c>
      <c r="I5" s="1239">
        <v>2015</v>
      </c>
      <c r="J5" s="1239">
        <v>2025.5555555555557</v>
      </c>
      <c r="K5" s="1239">
        <v>2027.7777777777776</v>
      </c>
      <c r="L5" s="1239">
        <v>2047.5</v>
      </c>
      <c r="M5" s="1239">
        <v>2083.6111111111109</v>
      </c>
      <c r="N5" s="1239">
        <v>2124.1666666666665</v>
      </c>
      <c r="O5" s="1239">
        <v>2155</v>
      </c>
      <c r="P5" s="1239">
        <v>2169.4444444444443</v>
      </c>
      <c r="Q5" s="1239">
        <v>2177.5</v>
      </c>
      <c r="R5" s="1239">
        <v>2169.4444444444443</v>
      </c>
      <c r="S5" s="1240">
        <v>2148.0818928448571</v>
      </c>
      <c r="T5" s="1255"/>
      <c r="U5" s="1241">
        <v>2152.5240939933019</v>
      </c>
      <c r="V5" s="1242">
        <v>2127.4056515881207</v>
      </c>
      <c r="W5" s="1242">
        <v>2125.0908367733055</v>
      </c>
      <c r="X5" s="1242">
        <v>2138.8888888888891</v>
      </c>
      <c r="Y5" s="1242">
        <v>2155.8333333333335</v>
      </c>
      <c r="Z5" s="1242">
        <v>2160.4166666666665</v>
      </c>
      <c r="AA5" s="1244">
        <v>2187.0833333333335</v>
      </c>
    </row>
    <row r="6" spans="1:27" s="1149" customFormat="1" ht="15.75" thickBot="1">
      <c r="A6" s="1143"/>
      <c r="B6" s="1245" t="s">
        <v>181</v>
      </c>
      <c r="C6" s="1260">
        <v>1726.6666666666667</v>
      </c>
      <c r="D6" s="1261">
        <v>1737.7777777777776</v>
      </c>
      <c r="E6" s="1261">
        <v>1779.4444444444443</v>
      </c>
      <c r="F6" s="1261">
        <v>1829.7222222222224</v>
      </c>
      <c r="G6" s="1261">
        <v>1876.3888888888889</v>
      </c>
      <c r="H6" s="1261">
        <v>1900.2777777777776</v>
      </c>
      <c r="I6" s="1261">
        <v>1918.8888888888889</v>
      </c>
      <c r="J6" s="1261">
        <v>1928.0555555555557</v>
      </c>
      <c r="K6" s="1261">
        <v>1936.3888888888889</v>
      </c>
      <c r="L6" s="1261">
        <v>1973.8888888888889</v>
      </c>
      <c r="M6" s="1261">
        <v>2011.6666666666667</v>
      </c>
      <c r="N6" s="1261">
        <v>2053.0555555555557</v>
      </c>
      <c r="O6" s="1261">
        <v>2064.4444444444443</v>
      </c>
      <c r="P6" s="1261">
        <v>2082.7777777777778</v>
      </c>
      <c r="Q6" s="1261">
        <v>2089.7222222222222</v>
      </c>
      <c r="R6" s="1261">
        <v>2095</v>
      </c>
      <c r="S6" s="1262">
        <v>2097.4645529736117</v>
      </c>
      <c r="T6" s="1255"/>
      <c r="U6" s="1263">
        <v>2136.2075899038814</v>
      </c>
      <c r="V6" s="1264">
        <v>2128.5810656569588</v>
      </c>
      <c r="W6" s="1264">
        <v>2126.2477119934106</v>
      </c>
      <c r="X6" s="1264">
        <v>2124.7222222222222</v>
      </c>
      <c r="Y6" s="1264">
        <v>2126.6666666666665</v>
      </c>
      <c r="Z6" s="1264">
        <v>2127.5</v>
      </c>
      <c r="AA6" s="1265">
        <v>2101.25</v>
      </c>
    </row>
    <row r="7" spans="1:27" s="1149" customFormat="1">
      <c r="A7" s="1143"/>
      <c r="B7" s="1168"/>
      <c r="C7" s="1161"/>
      <c r="D7" s="1161"/>
      <c r="E7" s="1161"/>
      <c r="F7" s="1161"/>
      <c r="G7" s="1161"/>
      <c r="H7" s="1161"/>
      <c r="I7" s="1161"/>
      <c r="J7" s="1161"/>
      <c r="K7" s="1161"/>
    </row>
    <row r="8" spans="1:27">
      <c r="C8" s="1170"/>
      <c r="AA8" s="1266"/>
    </row>
    <row r="15" spans="1:27" ht="15.75">
      <c r="C15" s="1878"/>
      <c r="D15" s="1878"/>
      <c r="E15" s="1878"/>
      <c r="F15" s="1878"/>
      <c r="G15" s="1878"/>
      <c r="J15" s="1878"/>
      <c r="K15" s="1878"/>
    </row>
  </sheetData>
  <mergeCells count="2">
    <mergeCell ref="C15:G15"/>
    <mergeCell ref="J15:K15"/>
  </mergeCells>
  <hyperlinks>
    <hyperlink ref="B2" location="SOMMAIRE!A1" display="Retour au sommaire"/>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M37"/>
  <sheetViews>
    <sheetView zoomScaleNormal="100" workbookViewId="0">
      <selection activeCell="B3" sqref="B3"/>
    </sheetView>
  </sheetViews>
  <sheetFormatPr baseColWidth="10" defaultRowHeight="15"/>
  <cols>
    <col min="1" max="1" width="11.42578125" style="1169"/>
    <col min="2" max="2" width="36.42578125" style="1169" customWidth="1"/>
    <col min="3" max="3" width="11.5703125" style="1169" customWidth="1"/>
    <col min="4" max="20" width="8.7109375" style="1169" customWidth="1"/>
    <col min="21" max="21" width="4.7109375" style="1169" customWidth="1"/>
    <col min="22" max="28" width="8.7109375" style="1169" customWidth="1"/>
    <col min="29" max="16384" width="11.42578125" style="1169"/>
  </cols>
  <sheetData>
    <row r="1" spans="1:28" ht="15.75">
      <c r="A1" s="1172" t="s">
        <v>589</v>
      </c>
      <c r="P1" s="1170"/>
      <c r="Q1" s="1170"/>
      <c r="R1" s="1170"/>
      <c r="S1" s="1170"/>
      <c r="T1" s="1170"/>
    </row>
    <row r="2" spans="1:28">
      <c r="P2" s="1170"/>
      <c r="Q2" s="1170"/>
      <c r="R2" s="1170"/>
      <c r="S2" s="1170"/>
      <c r="T2" s="1170"/>
    </row>
    <row r="3" spans="1:28" ht="15.75" thickBot="1">
      <c r="B3" s="1722" t="s">
        <v>763</v>
      </c>
      <c r="P3" s="1170"/>
      <c r="Q3" s="1170"/>
      <c r="R3" s="1170"/>
      <c r="S3" s="1170"/>
      <c r="T3" s="1170"/>
    </row>
    <row r="4" spans="1:28" s="1173" customFormat="1" ht="15.75" thickBot="1">
      <c r="B4" s="1267"/>
      <c r="C4" s="1203"/>
      <c r="D4" s="1268">
        <v>1996</v>
      </c>
      <c r="E4" s="1181">
        <v>1997</v>
      </c>
      <c r="F4" s="1181">
        <v>1998</v>
      </c>
      <c r="G4" s="1181">
        <v>1999</v>
      </c>
      <c r="H4" s="1181">
        <v>2000</v>
      </c>
      <c r="I4" s="1181">
        <v>2001</v>
      </c>
      <c r="J4" s="1181">
        <v>2002</v>
      </c>
      <c r="K4" s="1181">
        <v>2003</v>
      </c>
      <c r="L4" s="1181">
        <v>2004</v>
      </c>
      <c r="M4" s="1181">
        <v>2005</v>
      </c>
      <c r="N4" s="1181">
        <v>2006</v>
      </c>
      <c r="O4" s="1181">
        <v>2007</v>
      </c>
      <c r="P4" s="1181">
        <v>2008</v>
      </c>
      <c r="Q4" s="1181">
        <v>2009</v>
      </c>
      <c r="R4" s="1181">
        <v>2010</v>
      </c>
      <c r="S4" s="1181">
        <v>2011</v>
      </c>
      <c r="T4" s="1226">
        <v>2012</v>
      </c>
      <c r="V4" s="1223" t="s">
        <v>99</v>
      </c>
      <c r="W4" s="1224" t="s">
        <v>100</v>
      </c>
      <c r="X4" s="1224" t="s">
        <v>101</v>
      </c>
      <c r="Y4" s="1224" t="s">
        <v>102</v>
      </c>
      <c r="Z4" s="1224" t="s">
        <v>103</v>
      </c>
      <c r="AA4" s="1224" t="s">
        <v>585</v>
      </c>
      <c r="AB4" s="1226" t="s">
        <v>586</v>
      </c>
    </row>
    <row r="5" spans="1:28" ht="15" customHeight="1">
      <c r="B5" s="1886" t="s">
        <v>185</v>
      </c>
      <c r="C5" s="1269" t="s">
        <v>84</v>
      </c>
      <c r="D5" s="1270">
        <v>1.0236460717009916</v>
      </c>
      <c r="E5" s="1271">
        <v>1.0218524121701127</v>
      </c>
      <c r="F5" s="1271">
        <v>1.0272277227722773</v>
      </c>
      <c r="G5" s="1271">
        <v>1.0304249839021249</v>
      </c>
      <c r="H5" s="1271">
        <v>1.0301365562706011</v>
      </c>
      <c r="I5" s="1271">
        <v>1.019009658132761</v>
      </c>
      <c r="J5" s="1271">
        <v>1.0149659863945579</v>
      </c>
      <c r="K5" s="1271">
        <v>1.0142835663809953</v>
      </c>
      <c r="L5" s="1271">
        <v>1.0168092450847965</v>
      </c>
      <c r="M5" s="1271">
        <v>1.0240320427236316</v>
      </c>
      <c r="N5" s="1271">
        <v>1.0258055110074356</v>
      </c>
      <c r="O5" s="1271">
        <v>1.0262932266361817</v>
      </c>
      <c r="P5" s="1271">
        <v>1.0197628458498025</v>
      </c>
      <c r="Q5" s="1271">
        <v>1.0204367301231803</v>
      </c>
      <c r="R5" s="1271">
        <v>1.020940946530783</v>
      </c>
      <c r="S5" s="1271">
        <v>1.0253182263253602</v>
      </c>
      <c r="T5" s="1272">
        <v>1.0356801322597253</v>
      </c>
      <c r="V5" s="1273">
        <v>1.052163678527126</v>
      </c>
      <c r="W5" s="1274">
        <v>1.0592883378995095</v>
      </c>
      <c r="X5" s="1274">
        <v>1.0615021166518206</v>
      </c>
      <c r="Y5" s="1274">
        <v>1.0564917127071822</v>
      </c>
      <c r="Z5" s="1274">
        <v>1.0519373454245671</v>
      </c>
      <c r="AA5" s="1274">
        <v>1.0504011520263319</v>
      </c>
      <c r="AB5" s="1275">
        <v>1.0291836734693878</v>
      </c>
    </row>
    <row r="6" spans="1:28">
      <c r="B6" s="1887"/>
      <c r="C6" s="1276" t="s">
        <v>183</v>
      </c>
      <c r="D6" s="1277">
        <v>0.99733319234736739</v>
      </c>
      <c r="E6" s="1278">
        <v>0.99363089014285655</v>
      </c>
      <c r="F6" s="1278">
        <v>0.99596314389260787</v>
      </c>
      <c r="G6" s="1278">
        <v>1.0005147769646514</v>
      </c>
      <c r="H6" s="1278">
        <v>1.0035533595801205</v>
      </c>
      <c r="I6" s="1278">
        <v>0.99276821900227874</v>
      </c>
      <c r="J6" s="1278">
        <v>0.98838977652889359</v>
      </c>
      <c r="K6" s="1278">
        <v>0.98387404833373537</v>
      </c>
      <c r="L6" s="1278">
        <v>0.98836821920131857</v>
      </c>
      <c r="M6" s="1278">
        <v>0.99508585404850147</v>
      </c>
      <c r="N6" s="1278">
        <v>0.99872094395704913</v>
      </c>
      <c r="O6" s="1278">
        <v>0.99797413198621054</v>
      </c>
      <c r="P6" s="1278">
        <v>0.99145728814672318</v>
      </c>
      <c r="Q6" s="1278">
        <v>0.99472452375401754</v>
      </c>
      <c r="R6" s="1278">
        <v>0.99805962456307273</v>
      </c>
      <c r="S6" s="1278">
        <v>1.004280730077129</v>
      </c>
      <c r="T6" s="1279">
        <v>1.0155371944832587</v>
      </c>
      <c r="V6" s="1277">
        <v>1.0338648856322981</v>
      </c>
      <c r="W6" s="1278">
        <v>1.0392645226655279</v>
      </c>
      <c r="X6" s="1278">
        <v>1.0408545595566154</v>
      </c>
      <c r="Y6" s="1278">
        <v>1.033011049723757</v>
      </c>
      <c r="Z6" s="1278">
        <v>1.0302280846386369</v>
      </c>
      <c r="AA6" s="1278">
        <v>1.0290063772886235</v>
      </c>
      <c r="AB6" s="1279">
        <v>1.0071428571428571</v>
      </c>
    </row>
    <row r="7" spans="1:28" ht="15.75" thickBot="1">
      <c r="B7" s="1888"/>
      <c r="C7" s="1280" t="s">
        <v>184</v>
      </c>
      <c r="D7" s="1281">
        <v>1.0554817170202302</v>
      </c>
      <c r="E7" s="1282">
        <v>1.0559598613474446</v>
      </c>
      <c r="F7" s="1282">
        <v>1.0649237260396289</v>
      </c>
      <c r="G7" s="1282">
        <v>1.0666118034710559</v>
      </c>
      <c r="H7" s="1282">
        <v>1.0624000684973378</v>
      </c>
      <c r="I7" s="1282">
        <v>1.0512234409205201</v>
      </c>
      <c r="J7" s="1282">
        <v>1.047851436299621</v>
      </c>
      <c r="K7" s="1282">
        <v>1.0520800225836224</v>
      </c>
      <c r="L7" s="1282">
        <v>1.0521575709959494</v>
      </c>
      <c r="M7" s="1282">
        <v>1.0596538449948079</v>
      </c>
      <c r="N7" s="1282">
        <v>1.0588278389186789</v>
      </c>
      <c r="O7" s="1282">
        <v>1.0606224760259906</v>
      </c>
      <c r="P7" s="1282">
        <v>1.0541898231413114</v>
      </c>
      <c r="Q7" s="1282">
        <v>1.0518229114796087</v>
      </c>
      <c r="R7" s="1282">
        <v>1.0489809283356579</v>
      </c>
      <c r="S7" s="1282">
        <v>1.0512113230755096</v>
      </c>
      <c r="T7" s="1283">
        <v>1.0605027142004551</v>
      </c>
      <c r="V7" s="1281">
        <v>1.0745488243653063</v>
      </c>
      <c r="W7" s="1282">
        <v>1.0839516776108764</v>
      </c>
      <c r="X7" s="1282">
        <v>1.0868998725628132</v>
      </c>
      <c r="Y7" s="1282">
        <v>1.0853591160220994</v>
      </c>
      <c r="Z7" s="1282">
        <v>1.0785930200604561</v>
      </c>
      <c r="AA7" s="1282">
        <v>1.0767331824727422</v>
      </c>
      <c r="AB7" s="1283">
        <v>1.0561224489795917</v>
      </c>
    </row>
    <row r="9" spans="1:28">
      <c r="U9" s="1170"/>
      <c r="V9" s="1170"/>
      <c r="W9" s="1170"/>
      <c r="X9" s="1170"/>
      <c r="Y9" s="1170"/>
      <c r="Z9" s="1170"/>
      <c r="AA9" s="1170"/>
    </row>
    <row r="10" spans="1:28">
      <c r="U10" s="1170"/>
      <c r="V10" s="1170"/>
      <c r="W10" s="1170"/>
      <c r="X10" s="1170"/>
      <c r="Y10" s="1170"/>
      <c r="Z10" s="1170"/>
      <c r="AA10" s="1170"/>
    </row>
    <row r="11" spans="1:28">
      <c r="U11" s="1170"/>
      <c r="V11" s="1170"/>
      <c r="W11" s="1170"/>
      <c r="X11" s="1170"/>
      <c r="Y11" s="1170"/>
      <c r="Z11" s="1170"/>
      <c r="AA11" s="1170"/>
    </row>
    <row r="16" spans="1:28" ht="15.75">
      <c r="D16" s="1885"/>
      <c r="E16" s="1885"/>
      <c r="F16" s="1885"/>
      <c r="G16" s="1885"/>
      <c r="H16" s="1885"/>
      <c r="I16" s="1885"/>
      <c r="J16" s="1218"/>
      <c r="K16" s="1885" t="s">
        <v>590</v>
      </c>
      <c r="L16" s="1885"/>
      <c r="M16" s="1885"/>
      <c r="N16" s="1885"/>
      <c r="O16" s="1885"/>
      <c r="P16" s="1885"/>
      <c r="Q16" s="1199"/>
      <c r="R16" s="1199"/>
      <c r="S16" s="1199"/>
      <c r="T16" s="1199"/>
    </row>
    <row r="17" spans="2:39" ht="30.75" customHeight="1">
      <c r="D17" s="1885"/>
      <c r="E17" s="1885"/>
      <c r="F17" s="1885"/>
      <c r="G17" s="1885"/>
      <c r="H17" s="1885"/>
      <c r="I17" s="1885"/>
      <c r="K17" s="1885"/>
      <c r="L17" s="1885"/>
      <c r="M17" s="1885"/>
      <c r="N17" s="1885"/>
      <c r="O17" s="1885"/>
      <c r="P17" s="1885"/>
      <c r="Q17" s="1199"/>
      <c r="R17" s="1199"/>
      <c r="S17" s="1199"/>
      <c r="T17" s="1199"/>
    </row>
    <row r="18" spans="2:39">
      <c r="Q18" s="1199"/>
      <c r="R18" s="1199"/>
      <c r="S18" s="1199"/>
      <c r="T18" s="1199"/>
    </row>
    <row r="19" spans="2:39">
      <c r="Q19" s="1199"/>
      <c r="R19" s="1199"/>
      <c r="S19" s="1199"/>
      <c r="T19" s="1199"/>
    </row>
    <row r="28" spans="2:39">
      <c r="U28" s="1200"/>
      <c r="V28" s="1200"/>
      <c r="W28" s="1200"/>
      <c r="X28" s="1200"/>
      <c r="Y28" s="1200"/>
      <c r="Z28" s="1200"/>
      <c r="AA28" s="1200"/>
      <c r="AB28" s="1200"/>
    </row>
    <row r="29" spans="2:39">
      <c r="Q29" s="1200"/>
      <c r="R29" s="1200"/>
      <c r="S29" s="1200"/>
      <c r="T29" s="1200"/>
      <c r="U29" s="1200"/>
      <c r="V29" s="1200"/>
      <c r="W29" s="1200"/>
      <c r="X29" s="1200"/>
      <c r="Y29" s="1200"/>
      <c r="Z29" s="1200"/>
      <c r="AA29" s="1200"/>
      <c r="AB29" s="1200"/>
      <c r="AC29" s="1200"/>
      <c r="AD29" s="1200"/>
      <c r="AE29" s="1200"/>
      <c r="AF29" s="1200"/>
      <c r="AG29" s="1200"/>
      <c r="AH29" s="1200"/>
      <c r="AI29" s="1200"/>
      <c r="AJ29" s="1200"/>
      <c r="AK29" s="1200"/>
      <c r="AL29" s="1200"/>
      <c r="AM29" s="1200"/>
    </row>
    <row r="30" spans="2:39">
      <c r="Q30" s="1200"/>
      <c r="R30" s="1200"/>
      <c r="S30" s="1200"/>
      <c r="T30" s="1200"/>
      <c r="U30" s="1200"/>
      <c r="V30" s="1200"/>
      <c r="W30" s="1200"/>
      <c r="X30" s="1200"/>
      <c r="Y30" s="1200"/>
      <c r="Z30" s="1200"/>
      <c r="AA30" s="1200"/>
      <c r="AB30" s="1200"/>
      <c r="AC30" s="1200"/>
      <c r="AD30" s="1200"/>
      <c r="AE30" s="1200"/>
      <c r="AF30" s="1200"/>
      <c r="AG30" s="1200"/>
      <c r="AH30" s="1200"/>
      <c r="AI30" s="1200"/>
      <c r="AJ30" s="1200"/>
      <c r="AK30" s="1200"/>
      <c r="AL30" s="1200"/>
      <c r="AM30" s="1200"/>
    </row>
    <row r="31" spans="2:39" s="1173" customFormat="1">
      <c r="B31" s="1174" t="s">
        <v>187</v>
      </c>
      <c r="Q31" s="1175"/>
      <c r="R31" s="1175"/>
      <c r="S31" s="1175"/>
      <c r="T31" s="1175"/>
      <c r="U31" s="1175"/>
      <c r="V31" s="1175"/>
      <c r="W31" s="1175"/>
      <c r="X31" s="1175"/>
      <c r="Y31" s="1175"/>
      <c r="Z31" s="1175"/>
      <c r="AA31" s="1175"/>
      <c r="AB31" s="1175"/>
      <c r="AC31" s="1175"/>
      <c r="AD31" s="1175"/>
      <c r="AE31" s="1175"/>
      <c r="AF31" s="1175"/>
      <c r="AG31" s="1175"/>
      <c r="AH31" s="1175"/>
      <c r="AI31" s="1175"/>
      <c r="AJ31" s="1175"/>
      <c r="AK31" s="1175"/>
      <c r="AL31" s="1175"/>
      <c r="AM31" s="1175"/>
    </row>
    <row r="32" spans="2:39" s="1173" customFormat="1" ht="15.75" thickBot="1"/>
    <row r="33" spans="2:28" s="1173" customFormat="1" ht="15.75" thickBot="1">
      <c r="B33" s="1284"/>
      <c r="C33" s="1285"/>
      <c r="D33" s="1286">
        <v>1996</v>
      </c>
      <c r="E33" s="1287">
        <v>1997</v>
      </c>
      <c r="F33" s="1287">
        <v>1998</v>
      </c>
      <c r="G33" s="1287">
        <v>1999</v>
      </c>
      <c r="H33" s="1287">
        <v>2000</v>
      </c>
      <c r="I33" s="1287">
        <v>2001</v>
      </c>
      <c r="J33" s="1287">
        <v>2002</v>
      </c>
      <c r="K33" s="1287">
        <v>2003</v>
      </c>
      <c r="L33" s="1287">
        <v>2004</v>
      </c>
      <c r="M33" s="1287">
        <v>2005</v>
      </c>
      <c r="N33" s="1287">
        <v>2006</v>
      </c>
      <c r="O33" s="1287">
        <v>2007</v>
      </c>
      <c r="P33" s="1287">
        <v>2008</v>
      </c>
      <c r="Q33" s="1287">
        <v>2009</v>
      </c>
      <c r="R33" s="1287">
        <v>2010</v>
      </c>
      <c r="S33" s="1287">
        <v>2011</v>
      </c>
      <c r="T33" s="1288">
        <v>2012</v>
      </c>
      <c r="V33" s="1289" t="s">
        <v>99</v>
      </c>
      <c r="W33" s="1290" t="s">
        <v>100</v>
      </c>
      <c r="X33" s="1290" t="s">
        <v>101</v>
      </c>
      <c r="Y33" s="1290" t="s">
        <v>102</v>
      </c>
      <c r="Z33" s="1290" t="s">
        <v>103</v>
      </c>
      <c r="AA33" s="1290" t="s">
        <v>585</v>
      </c>
      <c r="AB33" s="1288" t="s">
        <v>586</v>
      </c>
    </row>
    <row r="34" spans="2:28" s="1183" customFormat="1" ht="15.75" customHeight="1">
      <c r="B34" s="1889" t="s">
        <v>190</v>
      </c>
      <c r="C34" s="1291" t="s">
        <v>84</v>
      </c>
      <c r="D34" s="1292">
        <v>1724.7719500000001</v>
      </c>
      <c r="E34" s="1293">
        <v>1736.1961722222225</v>
      </c>
      <c r="F34" s="1293">
        <v>1777.8945833333337</v>
      </c>
      <c r="G34" s="1293">
        <v>1828.1611611111114</v>
      </c>
      <c r="H34" s="1293">
        <v>1874.4292611111114</v>
      </c>
      <c r="I34" s="1293">
        <v>1898.4201277777779</v>
      </c>
      <c r="J34" s="1293">
        <v>1917.5557000000001</v>
      </c>
      <c r="K34" s="1293">
        <v>1926.6950777777779</v>
      </c>
      <c r="L34" s="1293">
        <v>1934.977638888889</v>
      </c>
      <c r="M34" s="1293">
        <v>1971.5351500000002</v>
      </c>
      <c r="N34" s="1293">
        <v>2009.520688888889</v>
      </c>
      <c r="O34" s="1293">
        <v>2051.2191000000003</v>
      </c>
      <c r="P34" s="1293">
        <v>2063.2145333333337</v>
      </c>
      <c r="Q34" s="1293">
        <v>2082.0645000000004</v>
      </c>
      <c r="R34" s="1293">
        <v>2088.6334277777778</v>
      </c>
      <c r="S34" s="1293">
        <v>2093.4887222222223</v>
      </c>
      <c r="T34" s="1294">
        <v>2095.4488148508608</v>
      </c>
      <c r="V34" s="1295">
        <v>2136.2075899038814</v>
      </c>
      <c r="W34" s="1296">
        <v>2128.5810656569588</v>
      </c>
      <c r="X34" s="1296">
        <v>2126.2477119934106</v>
      </c>
      <c r="Y34" s="1296">
        <v>2124.7222222222222</v>
      </c>
      <c r="Z34" s="1296">
        <v>2126.6666666666665</v>
      </c>
      <c r="AA34" s="1297">
        <v>2127.5</v>
      </c>
      <c r="AB34" s="1298">
        <v>2101.25</v>
      </c>
    </row>
    <row r="35" spans="2:28" s="1183" customFormat="1" ht="15.75" customHeight="1">
      <c r="B35" s="1880"/>
      <c r="C35" s="1299" t="s">
        <v>183</v>
      </c>
      <c r="D35" s="1300">
        <v>1680.4365908485202</v>
      </c>
      <c r="E35" s="1191">
        <v>1688.2459027562536</v>
      </c>
      <c r="F35" s="1191">
        <v>1723.7827985672943</v>
      </c>
      <c r="G35" s="1191">
        <v>1775.0950189870973</v>
      </c>
      <c r="H35" s="1191">
        <v>1826.0586626431741</v>
      </c>
      <c r="I35" s="1191">
        <v>1849.5321944499933</v>
      </c>
      <c r="J35" s="1191">
        <v>1867.3457782928406</v>
      </c>
      <c r="K35" s="1191">
        <v>1868.9302961316537</v>
      </c>
      <c r="L35" s="1191">
        <v>1880.8546562570771</v>
      </c>
      <c r="M35" s="1191">
        <v>1915.8060067206891</v>
      </c>
      <c r="N35" s="1191">
        <v>1956.4628750505742</v>
      </c>
      <c r="O35" s="1191">
        <v>1994.618640859173</v>
      </c>
      <c r="P35" s="1191">
        <v>2005.9458867408689</v>
      </c>
      <c r="Q35" s="1191">
        <v>2029.6021860538474</v>
      </c>
      <c r="R35" s="1191">
        <v>2041.8229887451371</v>
      </c>
      <c r="S35" s="1191">
        <v>2050.5344861531867</v>
      </c>
      <c r="T35" s="1301">
        <v>2054.69444120152</v>
      </c>
      <c r="V35" s="1302">
        <v>2099.0555563697731</v>
      </c>
      <c r="W35" s="1303">
        <v>2088.3443213784526</v>
      </c>
      <c r="X35" s="1303">
        <v>2084.8895080452094</v>
      </c>
      <c r="Y35" s="1303">
        <v>2077.5</v>
      </c>
      <c r="Z35" s="1303">
        <v>2082.7777777777778</v>
      </c>
      <c r="AA35" s="1304">
        <v>2084.1666666666665</v>
      </c>
      <c r="AB35" s="1305">
        <v>2056.25</v>
      </c>
    </row>
    <row r="36" spans="2:28" s="1183" customFormat="1" ht="15.75" customHeight="1" thickBot="1">
      <c r="B36" s="1881"/>
      <c r="C36" s="1306" t="s">
        <v>184</v>
      </c>
      <c r="D36" s="1307">
        <v>1778.4127830718539</v>
      </c>
      <c r="E36" s="1308">
        <v>1794.1470289219562</v>
      </c>
      <c r="F36" s="1308">
        <v>1843.1376823430335</v>
      </c>
      <c r="G36" s="1308">
        <v>1892.3631545735866</v>
      </c>
      <c r="H36" s="1308">
        <v>1933.1357219350543</v>
      </c>
      <c r="I36" s="1308">
        <v>1958.4345674330452</v>
      </c>
      <c r="J36" s="1308">
        <v>1979.6855474607255</v>
      </c>
      <c r="K36" s="1308">
        <v>1998.4918105030038</v>
      </c>
      <c r="L36" s="1308">
        <v>2002.2451431340273</v>
      </c>
      <c r="M36" s="1308">
        <v>2040.1166321743112</v>
      </c>
      <c r="N36" s="1308">
        <v>2074.2103892471428</v>
      </c>
      <c r="O36" s="1308">
        <v>2119.8318611577838</v>
      </c>
      <c r="P36" s="1308">
        <v>2132.8682181833501</v>
      </c>
      <c r="Q36" s="1308">
        <v>2146.1038000993731</v>
      </c>
      <c r="R36" s="1308">
        <v>2145.9974149025479</v>
      </c>
      <c r="S36" s="1308">
        <v>2146.357094828958</v>
      </c>
      <c r="T36" s="1309">
        <v>2145.6713191638009</v>
      </c>
      <c r="V36" s="1310">
        <v>2181.656144550404</v>
      </c>
      <c r="W36" s="1311">
        <v>2178.1406766214109</v>
      </c>
      <c r="X36" s="1311">
        <v>2177.1208280695682</v>
      </c>
      <c r="Y36" s="1311">
        <v>2182.7777777777778</v>
      </c>
      <c r="Z36" s="1311">
        <v>2180.5555555555557</v>
      </c>
      <c r="AA36" s="1312">
        <v>2180.8333333333335</v>
      </c>
      <c r="AB36" s="1313">
        <v>2156.25</v>
      </c>
    </row>
    <row r="37" spans="2:28" s="1173" customFormat="1"/>
  </sheetData>
  <mergeCells count="4">
    <mergeCell ref="B5:B7"/>
    <mergeCell ref="D16:I17"/>
    <mergeCell ref="K16:P17"/>
    <mergeCell ref="B34:B36"/>
  </mergeCells>
  <hyperlinks>
    <hyperlink ref="B3" location="SOMMAIRE!A1" display="Retour au sommaire"/>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N21"/>
  <sheetViews>
    <sheetView zoomScale="98" zoomScaleNormal="98" workbookViewId="0">
      <selection activeCell="B3" sqref="B3"/>
    </sheetView>
  </sheetViews>
  <sheetFormatPr baseColWidth="10" defaultRowHeight="15"/>
  <cols>
    <col min="1" max="1" width="11.42578125" style="1140"/>
    <col min="2" max="2" width="32.28515625" style="1140" customWidth="1"/>
    <col min="3" max="3" width="42.42578125" style="1140" customWidth="1"/>
    <col min="4" max="4" width="9.85546875" style="1140" customWidth="1"/>
    <col min="5" max="16384" width="11.42578125" style="1140"/>
  </cols>
  <sheetData>
    <row r="1" spans="1:66" ht="15.75">
      <c r="A1" s="1314" t="s">
        <v>593</v>
      </c>
    </row>
    <row r="2" spans="1:66" s="1143" customFormat="1">
      <c r="E2" s="1315"/>
      <c r="F2" s="1315"/>
      <c r="G2" s="1315"/>
      <c r="H2" s="1315"/>
      <c r="I2" s="1315"/>
      <c r="J2" s="1315"/>
      <c r="K2" s="1315"/>
      <c r="L2" s="1316"/>
    </row>
    <row r="3" spans="1:66" s="1169" customFormat="1" ht="15.75" thickBot="1">
      <c r="B3" s="1722" t="s">
        <v>763</v>
      </c>
      <c r="D3" s="1317"/>
    </row>
    <row r="4" spans="1:66" s="1169" customFormat="1" ht="15.75" thickBot="1">
      <c r="B4" s="1890"/>
      <c r="C4" s="1891"/>
      <c r="D4" s="1892"/>
      <c r="E4" s="1318">
        <v>2009</v>
      </c>
      <c r="F4" s="1318">
        <v>2010</v>
      </c>
      <c r="G4" s="1318">
        <v>2011</v>
      </c>
      <c r="H4" s="1318">
        <v>2012</v>
      </c>
      <c r="I4" s="1318">
        <v>2013</v>
      </c>
      <c r="J4" s="1318">
        <v>2014</v>
      </c>
      <c r="K4" s="1318">
        <v>2015</v>
      </c>
      <c r="L4" s="1318">
        <v>2016</v>
      </c>
      <c r="M4" s="1318">
        <v>2017</v>
      </c>
      <c r="N4" s="1318">
        <v>2018</v>
      </c>
      <c r="O4" s="1318">
        <v>2019</v>
      </c>
      <c r="P4" s="1318">
        <v>2020</v>
      </c>
      <c r="Q4" s="1318">
        <v>2021</v>
      </c>
      <c r="R4" s="1318">
        <v>2022</v>
      </c>
      <c r="S4" s="1318">
        <v>2023</v>
      </c>
      <c r="T4" s="1318">
        <v>2024</v>
      </c>
      <c r="U4" s="1318">
        <v>2025</v>
      </c>
      <c r="V4" s="1318">
        <v>2026</v>
      </c>
      <c r="W4" s="1318">
        <v>2027</v>
      </c>
      <c r="X4" s="1318">
        <v>2028</v>
      </c>
      <c r="Y4" s="1318">
        <v>2029</v>
      </c>
      <c r="Z4" s="1318">
        <v>2030</v>
      </c>
      <c r="AA4" s="1318">
        <v>2031</v>
      </c>
      <c r="AB4" s="1318">
        <v>2032</v>
      </c>
      <c r="AC4" s="1318">
        <v>2033</v>
      </c>
      <c r="AD4" s="1318">
        <v>2034</v>
      </c>
      <c r="AE4" s="1318">
        <v>2035</v>
      </c>
      <c r="AF4" s="1318">
        <v>2036</v>
      </c>
      <c r="AG4" s="1318">
        <v>2037</v>
      </c>
      <c r="AH4" s="1318">
        <v>2038</v>
      </c>
      <c r="AI4" s="1318">
        <v>2039</v>
      </c>
      <c r="AJ4" s="1318">
        <v>2040</v>
      </c>
      <c r="AK4" s="1318">
        <v>2041</v>
      </c>
      <c r="AL4" s="1318">
        <v>2042</v>
      </c>
      <c r="AM4" s="1318">
        <v>2043</v>
      </c>
      <c r="AN4" s="1318">
        <v>2044</v>
      </c>
      <c r="AO4" s="1318">
        <v>2045</v>
      </c>
      <c r="AP4" s="1318">
        <v>2046</v>
      </c>
      <c r="AQ4" s="1318">
        <v>2047</v>
      </c>
      <c r="AR4" s="1318">
        <v>2048</v>
      </c>
      <c r="AS4" s="1318">
        <v>2049</v>
      </c>
      <c r="AT4" s="1318">
        <v>2050</v>
      </c>
      <c r="AU4" s="1318">
        <v>2051</v>
      </c>
      <c r="AV4" s="1318">
        <v>2052</v>
      </c>
      <c r="AW4" s="1318">
        <v>2053</v>
      </c>
      <c r="AX4" s="1318">
        <v>2054</v>
      </c>
      <c r="AY4" s="1318">
        <v>2055</v>
      </c>
      <c r="AZ4" s="1318">
        <v>2056</v>
      </c>
      <c r="BA4" s="1318">
        <v>2057</v>
      </c>
      <c r="BB4" s="1318">
        <v>2058</v>
      </c>
      <c r="BC4" s="1318">
        <v>2059</v>
      </c>
      <c r="BD4" s="1318">
        <v>2060</v>
      </c>
      <c r="BE4" s="1318">
        <v>2061</v>
      </c>
      <c r="BF4" s="1318">
        <v>2062</v>
      </c>
      <c r="BG4" s="1318">
        <v>2063</v>
      </c>
      <c r="BH4" s="1318">
        <v>2064</v>
      </c>
      <c r="BI4" s="1318">
        <v>2065</v>
      </c>
      <c r="BJ4" s="1318">
        <v>2066</v>
      </c>
      <c r="BK4" s="1318">
        <v>2067</v>
      </c>
      <c r="BL4" s="1318">
        <v>2068</v>
      </c>
      <c r="BM4" s="1318">
        <v>2069</v>
      </c>
      <c r="BN4" s="1319">
        <v>2070</v>
      </c>
    </row>
    <row r="5" spans="1:66" s="1169" customFormat="1" ht="15" customHeight="1">
      <c r="B5" s="1893" t="s">
        <v>191</v>
      </c>
      <c r="C5" s="1320" t="s">
        <v>192</v>
      </c>
      <c r="D5" s="1321" t="s">
        <v>122</v>
      </c>
      <c r="E5" s="1322">
        <v>1498.2857062935966</v>
      </c>
      <c r="F5" s="1322">
        <v>1497.1774534588071</v>
      </c>
      <c r="G5" s="1322">
        <v>1513.01376953968</v>
      </c>
      <c r="H5" s="1322">
        <v>1525.7127331358558</v>
      </c>
      <c r="I5" s="1322">
        <v>1531.4206197817084</v>
      </c>
      <c r="J5" s="1322">
        <v>1529.0585010970829</v>
      </c>
      <c r="K5" s="1322">
        <v>1533.7995969275908</v>
      </c>
      <c r="L5" s="1322">
        <v>1550.9949952025374</v>
      </c>
      <c r="M5" s="1322">
        <v>1566.9083818371037</v>
      </c>
      <c r="N5" s="1322">
        <v>1537.1484356100268</v>
      </c>
      <c r="O5" s="1322"/>
      <c r="P5" s="1322"/>
      <c r="Q5" s="1322"/>
      <c r="R5" s="1322"/>
      <c r="S5" s="1322"/>
      <c r="T5" s="1322"/>
      <c r="U5" s="1322"/>
      <c r="V5" s="1322"/>
      <c r="W5" s="1322"/>
      <c r="X5" s="1322"/>
      <c r="Y5" s="1322"/>
      <c r="Z5" s="1322"/>
      <c r="AA5" s="1322"/>
      <c r="AB5" s="1322"/>
      <c r="AC5" s="1322"/>
      <c r="AD5" s="1322"/>
      <c r="AE5" s="1322"/>
      <c r="AF5" s="1322"/>
      <c r="AG5" s="1322"/>
      <c r="AH5" s="1322"/>
      <c r="AI5" s="1322"/>
      <c r="AJ5" s="1322"/>
      <c r="AK5" s="1322"/>
      <c r="AL5" s="1322"/>
      <c r="AM5" s="1322"/>
      <c r="AN5" s="1322"/>
      <c r="AO5" s="1322"/>
      <c r="AP5" s="1322"/>
      <c r="AQ5" s="1322"/>
      <c r="AR5" s="1322"/>
      <c r="AS5" s="1322"/>
      <c r="AT5" s="1322"/>
      <c r="AU5" s="1322"/>
      <c r="AV5" s="1322"/>
      <c r="AW5" s="1322"/>
      <c r="AX5" s="1322"/>
      <c r="AY5" s="1322"/>
      <c r="AZ5" s="1322"/>
      <c r="BA5" s="1322"/>
      <c r="BB5" s="1322"/>
      <c r="BC5" s="1322"/>
      <c r="BD5" s="1322"/>
      <c r="BE5" s="1322"/>
      <c r="BF5" s="1322"/>
      <c r="BG5" s="1322"/>
      <c r="BH5" s="1322"/>
      <c r="BI5" s="1322"/>
      <c r="BJ5" s="1322"/>
      <c r="BK5" s="1322"/>
      <c r="BL5" s="1322"/>
      <c r="BM5" s="1322"/>
      <c r="BN5" s="1323"/>
    </row>
    <row r="6" spans="1:66" s="1169" customFormat="1">
      <c r="B6" s="1894"/>
      <c r="C6" s="1324">
        <v>1.7999999999999999E-2</v>
      </c>
      <c r="D6" s="1325">
        <v>1.7999999999999999E-2</v>
      </c>
      <c r="E6" s="1326"/>
      <c r="F6" s="1326"/>
      <c r="G6" s="1326"/>
      <c r="H6" s="1326"/>
      <c r="I6" s="1326"/>
      <c r="J6" s="1326"/>
      <c r="K6" s="1326"/>
      <c r="L6" s="1327"/>
      <c r="M6" s="1326"/>
      <c r="N6" s="1326">
        <v>1537.1484356100268</v>
      </c>
      <c r="O6" s="1326">
        <v>1533.8339812203069</v>
      </c>
      <c r="P6" s="1326">
        <v>1547.3338018458846</v>
      </c>
      <c r="Q6" s="1326">
        <v>1553.1887056619155</v>
      </c>
      <c r="R6" s="1326">
        <v>1559.6896384881584</v>
      </c>
      <c r="S6" s="1326">
        <v>1564.6055257630176</v>
      </c>
      <c r="T6" s="1326">
        <v>1570.1325837620834</v>
      </c>
      <c r="U6" s="1326">
        <v>1574.1078006347891</v>
      </c>
      <c r="V6" s="1326">
        <v>1579.6174583603581</v>
      </c>
      <c r="W6" s="1326">
        <v>1584.2108324857563</v>
      </c>
      <c r="X6" s="1326">
        <v>1590.5774709686018</v>
      </c>
      <c r="Y6" s="1326">
        <v>1597.7060860306001</v>
      </c>
      <c r="Z6" s="1326">
        <v>1605.6461038575617</v>
      </c>
      <c r="AA6" s="1326">
        <v>1612.9158321210045</v>
      </c>
      <c r="AB6" s="1326">
        <v>1622.0000939576421</v>
      </c>
      <c r="AC6" s="1326">
        <v>1631.1228030687646</v>
      </c>
      <c r="AD6" s="1326">
        <v>1640.8994961278274</v>
      </c>
      <c r="AE6" s="1326">
        <v>1648.6091854299623</v>
      </c>
      <c r="AF6" s="1326">
        <v>1656.5647621500023</v>
      </c>
      <c r="AG6" s="1326">
        <v>1664.7369000584401</v>
      </c>
      <c r="AH6" s="1326">
        <v>1673.9130943603802</v>
      </c>
      <c r="AI6" s="1326">
        <v>1683.4852311134566</v>
      </c>
      <c r="AJ6" s="1326">
        <v>1692.5000697468013</v>
      </c>
      <c r="AK6" s="1326">
        <v>1700.2845737847213</v>
      </c>
      <c r="AL6" s="1326">
        <v>1707.743838460945</v>
      </c>
      <c r="AM6" s="1326">
        <v>1717.493268301324</v>
      </c>
      <c r="AN6" s="1326">
        <v>1730.8146592574894</v>
      </c>
      <c r="AO6" s="1326">
        <v>1744.0808396704504</v>
      </c>
      <c r="AP6" s="1326">
        <v>1756.134686078987</v>
      </c>
      <c r="AQ6" s="1326">
        <v>1765.8298312658433</v>
      </c>
      <c r="AR6" s="1326">
        <v>1776.8410962955668</v>
      </c>
      <c r="AS6" s="1326">
        <v>1788.7410610524942</v>
      </c>
      <c r="AT6" s="1326">
        <v>1801.559474810548</v>
      </c>
      <c r="AU6" s="1326">
        <v>1813.8226859729573</v>
      </c>
      <c r="AV6" s="1326">
        <v>1827.0178007377319</v>
      </c>
      <c r="AW6" s="1326">
        <v>1841.8600529245348</v>
      </c>
      <c r="AX6" s="1326">
        <v>1859.2422991444037</v>
      </c>
      <c r="AY6" s="1326">
        <v>1877.2392104346336</v>
      </c>
      <c r="AZ6" s="1326">
        <v>1894.8649711681971</v>
      </c>
      <c r="BA6" s="1326">
        <v>1914.3163865650768</v>
      </c>
      <c r="BB6" s="1326">
        <v>1935.0711858756131</v>
      </c>
      <c r="BC6" s="1326">
        <v>1957.3456299386507</v>
      </c>
      <c r="BD6" s="1326">
        <v>1980.5525085290265</v>
      </c>
      <c r="BE6" s="1326">
        <v>2005.6431380102629</v>
      </c>
      <c r="BF6" s="1326">
        <v>2033.359708648127</v>
      </c>
      <c r="BG6" s="1326">
        <v>2061.0661398611164</v>
      </c>
      <c r="BH6" s="1326">
        <v>2088.0056161286957</v>
      </c>
      <c r="BI6" s="1326">
        <v>2115.6283492982166</v>
      </c>
      <c r="BJ6" s="1326">
        <v>2143.1611821972856</v>
      </c>
      <c r="BK6" s="1326">
        <v>2171.3091007337184</v>
      </c>
      <c r="BL6" s="1326">
        <v>2198.7852980744988</v>
      </c>
      <c r="BM6" s="1326">
        <v>2225.7777640362751</v>
      </c>
      <c r="BN6" s="1328">
        <v>2251.8726259881032</v>
      </c>
    </row>
    <row r="7" spans="1:66" s="1169" customFormat="1">
      <c r="B7" s="1894"/>
      <c r="C7" s="1324">
        <v>1.4999999999999999E-2</v>
      </c>
      <c r="D7" s="1325">
        <v>1.4999999999999999E-2</v>
      </c>
      <c r="E7" s="1326"/>
      <c r="F7" s="1326"/>
      <c r="G7" s="1326"/>
      <c r="H7" s="1326"/>
      <c r="I7" s="1326"/>
      <c r="J7" s="1326"/>
      <c r="K7" s="1326"/>
      <c r="L7" s="1327"/>
      <c r="M7" s="1326"/>
      <c r="N7" s="1326">
        <v>1537.1484356100268</v>
      </c>
      <c r="O7" s="1326">
        <v>1533.8339812203069</v>
      </c>
      <c r="P7" s="1326">
        <v>1547.3338018458846</v>
      </c>
      <c r="Q7" s="1326">
        <v>1553.1887056619155</v>
      </c>
      <c r="R7" s="1326">
        <v>1559.6896384881584</v>
      </c>
      <c r="S7" s="1326">
        <v>1564.6055257630176</v>
      </c>
      <c r="T7" s="1326">
        <v>1570.2390090368481</v>
      </c>
      <c r="U7" s="1326">
        <v>1574.4149674079019</v>
      </c>
      <c r="V7" s="1326">
        <v>1580.115591806036</v>
      </c>
      <c r="W7" s="1326">
        <v>1584.7071684246912</v>
      </c>
      <c r="X7" s="1326">
        <v>1590.821020356052</v>
      </c>
      <c r="Y7" s="1326">
        <v>1597.4797290483657</v>
      </c>
      <c r="Z7" s="1326">
        <v>1604.5874262410725</v>
      </c>
      <c r="AA7" s="1326">
        <v>1610.7353477198983</v>
      </c>
      <c r="AB7" s="1326">
        <v>1618.4000473803796</v>
      </c>
      <c r="AC7" s="1326">
        <v>1625.9939645275037</v>
      </c>
      <c r="AD7" s="1326">
        <v>1634.1014064902167</v>
      </c>
      <c r="AE7" s="1326">
        <v>1640.047782196315</v>
      </c>
      <c r="AF7" s="1326">
        <v>1646.1394883746723</v>
      </c>
      <c r="AG7" s="1326">
        <v>1652.3387417572646</v>
      </c>
      <c r="AH7" s="1326">
        <v>1659.4374124114354</v>
      </c>
      <c r="AI7" s="1326">
        <v>1666.8413187705692</v>
      </c>
      <c r="AJ7" s="1326">
        <v>1673.6073993620494</v>
      </c>
      <c r="AK7" s="1326">
        <v>1679.0580261535754</v>
      </c>
      <c r="AL7" s="1326">
        <v>1684.0795013421387</v>
      </c>
      <c r="AM7" s="1326">
        <v>1691.249750886481</v>
      </c>
      <c r="AN7" s="1326">
        <v>1701.8235726334651</v>
      </c>
      <c r="AO7" s="1326">
        <v>1712.2523930014142</v>
      </c>
      <c r="AP7" s="1326">
        <v>1721.382172105695</v>
      </c>
      <c r="AQ7" s="1326">
        <v>1728.0834876162589</v>
      </c>
      <c r="AR7" s="1326">
        <v>1735.960261289616</v>
      </c>
      <c r="AS7" s="1326">
        <v>1744.8937506828017</v>
      </c>
      <c r="AT7" s="1326">
        <v>1754.6345794352594</v>
      </c>
      <c r="AU7" s="1326">
        <v>1763.6446835248189</v>
      </c>
      <c r="AV7" s="1326">
        <v>1773.0572938700032</v>
      </c>
      <c r="AW7" s="1326">
        <v>1783.840670391018</v>
      </c>
      <c r="AX7" s="1326">
        <v>1796.9366637133833</v>
      </c>
      <c r="AY7" s="1326">
        <v>1810.4703088621836</v>
      </c>
      <c r="AZ7" s="1326">
        <v>1823.4727155159592</v>
      </c>
      <c r="BA7" s="1326">
        <v>1838.081083584615</v>
      </c>
      <c r="BB7" s="1326">
        <v>1853.7652970826857</v>
      </c>
      <c r="BC7" s="1326">
        <v>1870.7707266804721</v>
      </c>
      <c r="BD7" s="1326">
        <v>1888.4735237999591</v>
      </c>
      <c r="BE7" s="1326">
        <v>1907.7932505216465</v>
      </c>
      <c r="BF7" s="1326">
        <v>1929.3982826884778</v>
      </c>
      <c r="BG7" s="1326">
        <v>1950.7605235718311</v>
      </c>
      <c r="BH7" s="1326">
        <v>1971.1614499348441</v>
      </c>
      <c r="BI7" s="1326">
        <v>1991.9524628432816</v>
      </c>
      <c r="BJ7" s="1326">
        <v>2012.424137671863</v>
      </c>
      <c r="BK7" s="1326">
        <v>2033.2370748568064</v>
      </c>
      <c r="BL7" s="1326">
        <v>2053.1770063552849</v>
      </c>
      <c r="BM7" s="1326">
        <v>2072.4537151980749</v>
      </c>
      <c r="BN7" s="1328">
        <v>2090.7551631576898</v>
      </c>
    </row>
    <row r="8" spans="1:66" s="1169" customFormat="1">
      <c r="B8" s="1894"/>
      <c r="C8" s="1324">
        <v>1.2999999999999999E-2</v>
      </c>
      <c r="D8" s="1325">
        <v>1.2999999999999999E-2</v>
      </c>
      <c r="E8" s="1326"/>
      <c r="F8" s="1326"/>
      <c r="G8" s="1326"/>
      <c r="H8" s="1326"/>
      <c r="I8" s="1326"/>
      <c r="J8" s="1326"/>
      <c r="K8" s="1326"/>
      <c r="L8" s="1327"/>
      <c r="M8" s="1326"/>
      <c r="N8" s="1326">
        <v>1537.1484356100268</v>
      </c>
      <c r="O8" s="1326">
        <v>1533.8339812203069</v>
      </c>
      <c r="P8" s="1326">
        <v>1547.3338018458846</v>
      </c>
      <c r="Q8" s="1326">
        <v>1553.1887056619155</v>
      </c>
      <c r="R8" s="1326">
        <v>1559.6896384881584</v>
      </c>
      <c r="S8" s="1326">
        <v>1564.6055257630176</v>
      </c>
      <c r="T8" s="1326">
        <v>1570.1495135137484</v>
      </c>
      <c r="U8" s="1326">
        <v>1574.1566352265224</v>
      </c>
      <c r="V8" s="1326">
        <v>1579.5849555340926</v>
      </c>
      <c r="W8" s="1326">
        <v>1583.8606334243086</v>
      </c>
      <c r="X8" s="1326">
        <v>1589.5758341702203</v>
      </c>
      <c r="Y8" s="1326">
        <v>1595.7423556768254</v>
      </c>
      <c r="Z8" s="1326">
        <v>1602.1682865511964</v>
      </c>
      <c r="AA8" s="1326">
        <v>1607.5031530074909</v>
      </c>
      <c r="AB8" s="1326">
        <v>1614.2156811505949</v>
      </c>
      <c r="AC8" s="1326">
        <v>1620.8272012751925</v>
      </c>
      <c r="AD8" s="1326">
        <v>1627.8798395729734</v>
      </c>
      <c r="AE8" s="1326">
        <v>1632.7253980487783</v>
      </c>
      <c r="AF8" s="1326">
        <v>1637.6678793357848</v>
      </c>
      <c r="AG8" s="1326">
        <v>1642.6599066359001</v>
      </c>
      <c r="AH8" s="1326">
        <v>1648.4886899837682</v>
      </c>
      <c r="AI8" s="1326">
        <v>1654.5534374511108</v>
      </c>
      <c r="AJ8" s="1326">
        <v>1659.9268805322224</v>
      </c>
      <c r="AK8" s="1326">
        <v>1663.9327691980809</v>
      </c>
      <c r="AL8" s="1326">
        <v>1667.4569831022866</v>
      </c>
      <c r="AM8" s="1326">
        <v>1673.0426465038054</v>
      </c>
      <c r="AN8" s="1326">
        <v>1681.9359272987688</v>
      </c>
      <c r="AO8" s="1326">
        <v>1690.621242257321</v>
      </c>
      <c r="AP8" s="1326">
        <v>1697.9597507191847</v>
      </c>
      <c r="AQ8" s="1326">
        <v>1702.8273410355396</v>
      </c>
      <c r="AR8" s="1326">
        <v>1708.7939963345264</v>
      </c>
      <c r="AS8" s="1326">
        <v>1715.6725277576877</v>
      </c>
      <c r="AT8" s="1326">
        <v>1723.2677596936994</v>
      </c>
      <c r="AU8" s="1326">
        <v>1730.0852784404676</v>
      </c>
      <c r="AV8" s="1326">
        <v>1737.2862770393519</v>
      </c>
      <c r="AW8" s="1326">
        <v>1745.7680281516525</v>
      </c>
      <c r="AX8" s="1326">
        <v>1756.4336459355345</v>
      </c>
      <c r="AY8" s="1326">
        <v>1767.4452215515532</v>
      </c>
      <c r="AZ8" s="1326">
        <v>1777.8646190056952</v>
      </c>
      <c r="BA8" s="1326">
        <v>1789.7713118657964</v>
      </c>
      <c r="BB8" s="1326">
        <v>1802.6512903933071</v>
      </c>
      <c r="BC8" s="1326">
        <v>1816.7298165676311</v>
      </c>
      <c r="BD8" s="1326">
        <v>1831.3847640719559</v>
      </c>
      <c r="BE8" s="1326">
        <v>1847.5022232508188</v>
      </c>
      <c r="BF8" s="1326">
        <v>1865.7232763857085</v>
      </c>
      <c r="BG8" s="1326">
        <v>1883.5974542686363</v>
      </c>
      <c r="BH8" s="1326">
        <v>1900.4232279981477</v>
      </c>
      <c r="BI8" s="1326">
        <v>1917.5050228425489</v>
      </c>
      <c r="BJ8" s="1326">
        <v>1934.162174530632</v>
      </c>
      <c r="BK8" s="1326">
        <v>1951.0303127322597</v>
      </c>
      <c r="BL8" s="1326">
        <v>1966.9304804746262</v>
      </c>
      <c r="BM8" s="1326">
        <v>1982.0809998981731</v>
      </c>
      <c r="BN8" s="1328">
        <v>1996.2249000312115</v>
      </c>
    </row>
    <row r="9" spans="1:66" s="1169" customFormat="1" ht="15.75" thickBot="1">
      <c r="B9" s="1895"/>
      <c r="C9" s="1329">
        <v>0.01</v>
      </c>
      <c r="D9" s="1330">
        <v>0.01</v>
      </c>
      <c r="E9" s="1331"/>
      <c r="F9" s="1331"/>
      <c r="G9" s="1331"/>
      <c r="H9" s="1331"/>
      <c r="I9" s="1331"/>
      <c r="J9" s="1331"/>
      <c r="K9" s="1331"/>
      <c r="L9" s="1332"/>
      <c r="M9" s="1331"/>
      <c r="N9" s="1331">
        <v>1537.1484356100268</v>
      </c>
      <c r="O9" s="1331">
        <v>1533.8339812203069</v>
      </c>
      <c r="P9" s="1331">
        <v>1547.3338018458846</v>
      </c>
      <c r="Q9" s="1331">
        <v>1553.1887056619155</v>
      </c>
      <c r="R9" s="1331">
        <v>1559.6896384881584</v>
      </c>
      <c r="S9" s="1331">
        <v>1564.6055257630176</v>
      </c>
      <c r="T9" s="1331">
        <v>1570.0153937655853</v>
      </c>
      <c r="U9" s="1331">
        <v>1573.767081313473</v>
      </c>
      <c r="V9" s="1331">
        <v>1578.7714292400597</v>
      </c>
      <c r="W9" s="1331">
        <v>1582.549758523498</v>
      </c>
      <c r="X9" s="1331">
        <v>1587.6315505466371</v>
      </c>
      <c r="Y9" s="1331">
        <v>1593.0326637401847</v>
      </c>
      <c r="Z9" s="1331">
        <v>1598.4146463435743</v>
      </c>
      <c r="AA9" s="1331">
        <v>1602.5134293572937</v>
      </c>
      <c r="AB9" s="1331">
        <v>1607.7755779544441</v>
      </c>
      <c r="AC9" s="1331">
        <v>1612.8966349784962</v>
      </c>
      <c r="AD9" s="1331">
        <v>1618.3545550994629</v>
      </c>
      <c r="AE9" s="1331">
        <v>1621.5594237576868</v>
      </c>
      <c r="AF9" s="1331">
        <v>1624.7898307960074</v>
      </c>
      <c r="AG9" s="1331">
        <v>1628.0074306262341</v>
      </c>
      <c r="AH9" s="1331">
        <v>1631.9719940495936</v>
      </c>
      <c r="AI9" s="1331">
        <v>1636.1184442218203</v>
      </c>
      <c r="AJ9" s="1331">
        <v>1639.5062658906054</v>
      </c>
      <c r="AK9" s="1331">
        <v>1641.4645313702315</v>
      </c>
      <c r="AL9" s="1331">
        <v>1642.8658907262216</v>
      </c>
      <c r="AM9" s="1331">
        <v>1646.240200237575</v>
      </c>
      <c r="AN9" s="1331">
        <v>1652.7916070543454</v>
      </c>
      <c r="AO9" s="1331">
        <v>1659.0615920637463</v>
      </c>
      <c r="AP9" s="1331">
        <v>1663.9076612517899</v>
      </c>
      <c r="AQ9" s="1331">
        <v>1666.2585314842509</v>
      </c>
      <c r="AR9" s="1331">
        <v>1669.6040219648987</v>
      </c>
      <c r="AS9" s="1331">
        <v>1673.4061943349698</v>
      </c>
      <c r="AT9" s="1331">
        <v>1677.8212974715159</v>
      </c>
      <c r="AU9" s="1331">
        <v>1681.2426873436179</v>
      </c>
      <c r="AV9" s="1331">
        <v>1685.1438293415822</v>
      </c>
      <c r="AW9" s="1331">
        <v>1690.0309943558177</v>
      </c>
      <c r="AX9" s="1331">
        <v>1696.9141882634206</v>
      </c>
      <c r="AY9" s="1331">
        <v>1704.0131820844026</v>
      </c>
      <c r="AZ9" s="1331">
        <v>1710.4274414136089</v>
      </c>
      <c r="BA9" s="1331">
        <v>1718.159771440063</v>
      </c>
      <c r="BB9" s="1331">
        <v>1726.7028849014748</v>
      </c>
      <c r="BC9" s="1331">
        <v>1736.2709628967311</v>
      </c>
      <c r="BD9" s="1331">
        <v>1746.2384203490458</v>
      </c>
      <c r="BE9" s="1331">
        <v>1757.449480836661</v>
      </c>
      <c r="BF9" s="1331">
        <v>1770.5036097062805</v>
      </c>
      <c r="BG9" s="1331">
        <v>1783.0728416538841</v>
      </c>
      <c r="BH9" s="1331">
        <v>1794.4834187879267</v>
      </c>
      <c r="BI9" s="1331">
        <v>1805.9543774896381</v>
      </c>
      <c r="BJ9" s="1331">
        <v>1816.8582903287215</v>
      </c>
      <c r="BK9" s="1331">
        <v>1827.8060082991403</v>
      </c>
      <c r="BL9" s="1331">
        <v>1837.6845932226304</v>
      </c>
      <c r="BM9" s="1331">
        <v>1846.7207690461139</v>
      </c>
      <c r="BN9" s="1333">
        <v>1854.7192962103172</v>
      </c>
    </row>
    <row r="10" spans="1:66" s="1169" customFormat="1" ht="15" customHeight="1">
      <c r="B10" s="1893" t="s">
        <v>193</v>
      </c>
      <c r="C10" s="1320" t="s">
        <v>192</v>
      </c>
      <c r="D10" s="1321" t="s">
        <v>122</v>
      </c>
      <c r="E10" s="1322">
        <v>2354.9248134272857</v>
      </c>
      <c r="F10" s="1322">
        <v>2383.8830200069679</v>
      </c>
      <c r="G10" s="1322">
        <v>2370.54122453736</v>
      </c>
      <c r="H10" s="1322">
        <v>2350.2028727721554</v>
      </c>
      <c r="I10" s="1322">
        <v>2321.1695386503343</v>
      </c>
      <c r="J10" s="1322">
        <v>2315.5294242783025</v>
      </c>
      <c r="K10" s="1322">
        <v>2338.9382264068954</v>
      </c>
      <c r="L10" s="1322">
        <v>2363.5252207510503</v>
      </c>
      <c r="M10" s="1322">
        <v>2393.3818093186792</v>
      </c>
      <c r="N10" s="1322">
        <v>2381.9544067392276</v>
      </c>
      <c r="O10" s="1322"/>
      <c r="P10" s="1322"/>
      <c r="Q10" s="1322"/>
      <c r="R10" s="1322"/>
      <c r="S10" s="1322"/>
      <c r="T10" s="1322"/>
      <c r="U10" s="1322"/>
      <c r="V10" s="1322"/>
      <c r="W10" s="1322"/>
      <c r="X10" s="1322"/>
      <c r="Y10" s="1322"/>
      <c r="Z10" s="1322"/>
      <c r="AA10" s="1322"/>
      <c r="AB10" s="1322"/>
      <c r="AC10" s="1322"/>
      <c r="AD10" s="1322"/>
      <c r="AE10" s="1322"/>
      <c r="AF10" s="1322"/>
      <c r="AG10" s="1322"/>
      <c r="AH10" s="1322"/>
      <c r="AI10" s="1322"/>
      <c r="AJ10" s="1322"/>
      <c r="AK10" s="1322"/>
      <c r="AL10" s="1322"/>
      <c r="AM10" s="1322"/>
      <c r="AN10" s="1322"/>
      <c r="AO10" s="1322"/>
      <c r="AP10" s="1322"/>
      <c r="AQ10" s="1322"/>
      <c r="AR10" s="1322"/>
      <c r="AS10" s="1322"/>
      <c r="AT10" s="1322"/>
      <c r="AU10" s="1322"/>
      <c r="AV10" s="1322"/>
      <c r="AW10" s="1322"/>
      <c r="AX10" s="1322"/>
      <c r="AY10" s="1322"/>
      <c r="AZ10" s="1322"/>
      <c r="BA10" s="1322"/>
      <c r="BB10" s="1322"/>
      <c r="BC10" s="1322"/>
      <c r="BD10" s="1322"/>
      <c r="BE10" s="1322"/>
      <c r="BF10" s="1322"/>
      <c r="BG10" s="1322"/>
      <c r="BH10" s="1322"/>
      <c r="BI10" s="1322"/>
      <c r="BJ10" s="1322"/>
      <c r="BK10" s="1322"/>
      <c r="BL10" s="1322"/>
      <c r="BM10" s="1322"/>
      <c r="BN10" s="1323"/>
    </row>
    <row r="11" spans="1:66" s="1169" customFormat="1">
      <c r="B11" s="1894"/>
      <c r="C11" s="1324">
        <v>1.7999999999999999E-2</v>
      </c>
      <c r="D11" s="1325">
        <v>1.7999999999999999E-2</v>
      </c>
      <c r="E11" s="1326"/>
      <c r="F11" s="1326"/>
      <c r="G11" s="1326"/>
      <c r="H11" s="1326"/>
      <c r="I11" s="1326"/>
      <c r="J11" s="1326"/>
      <c r="K11" s="1326"/>
      <c r="L11" s="1326"/>
      <c r="M11" s="1326"/>
      <c r="N11" s="1326">
        <v>2381.9544067392276</v>
      </c>
      <c r="O11" s="1326">
        <v>2403.7168546515782</v>
      </c>
      <c r="P11" s="1326">
        <v>2386.1334239648481</v>
      </c>
      <c r="Q11" s="1326">
        <v>2427.4447879701988</v>
      </c>
      <c r="R11" s="1326">
        <v>2451.7199017772641</v>
      </c>
      <c r="S11" s="1326">
        <v>2470.1083004861157</v>
      </c>
      <c r="T11" s="1326">
        <v>2488.1405772066396</v>
      </c>
      <c r="U11" s="1326">
        <v>2515.7596767930072</v>
      </c>
      <c r="V11" s="1326">
        <v>2552.2391577011808</v>
      </c>
      <c r="W11" s="1326">
        <v>2592.0551274080049</v>
      </c>
      <c r="X11" s="1326">
        <v>2635.602772306429</v>
      </c>
      <c r="Y11" s="1326">
        <v>2682.7812539406932</v>
      </c>
      <c r="Z11" s="1326">
        <v>2733.7553630275561</v>
      </c>
      <c r="AA11" s="1326">
        <v>2779.9569540799644</v>
      </c>
      <c r="AB11" s="1326">
        <v>2829.9973779226575</v>
      </c>
      <c r="AC11" s="1326">
        <v>2880.9385293945174</v>
      </c>
      <c r="AD11" s="1326">
        <v>2932.7966215928718</v>
      </c>
      <c r="AE11" s="1326">
        <v>2985.5881594507969</v>
      </c>
      <c r="AF11" s="1326">
        <v>3039.3299449901642</v>
      </c>
      <c r="AG11" s="1326">
        <v>3094.0390826692401</v>
      </c>
      <c r="AH11" s="1326">
        <v>3149.7329848265399</v>
      </c>
      <c r="AI11" s="1326">
        <v>3206.4293772226702</v>
      </c>
      <c r="AJ11" s="1326">
        <v>3264.1463046819326</v>
      </c>
      <c r="AK11" s="1326">
        <v>3322.9021368354597</v>
      </c>
      <c r="AL11" s="1326">
        <v>3382.7155739677505</v>
      </c>
      <c r="AM11" s="1326">
        <v>3443.6056529684238</v>
      </c>
      <c r="AN11" s="1326">
        <v>3505.5917533911088</v>
      </c>
      <c r="AO11" s="1326">
        <v>3568.6936036214011</v>
      </c>
      <c r="AP11" s="1326">
        <v>3632.9312871558391</v>
      </c>
      <c r="AQ11" s="1326">
        <v>3698.3252489938982</v>
      </c>
      <c r="AR11" s="1326">
        <v>3764.8963021450418</v>
      </c>
      <c r="AS11" s="1326">
        <v>3832.6656342529041</v>
      </c>
      <c r="AT11" s="1326">
        <v>3901.6548143387104</v>
      </c>
      <c r="AU11" s="1326">
        <v>3971.8857996660595</v>
      </c>
      <c r="AV11" s="1326">
        <v>4043.3809427293008</v>
      </c>
      <c r="AW11" s="1326">
        <v>4116.162998367683</v>
      </c>
      <c r="AX11" s="1326">
        <v>4190.2551310075542</v>
      </c>
      <c r="AY11" s="1326">
        <v>4265.6809220349423</v>
      </c>
      <c r="AZ11" s="1326">
        <v>4342.4643773008247</v>
      </c>
      <c r="BA11" s="1326">
        <v>4420.629934761494</v>
      </c>
      <c r="BB11" s="1326">
        <v>4500.2024722564538</v>
      </c>
      <c r="BC11" s="1326">
        <v>4581.2073154263217</v>
      </c>
      <c r="BD11" s="1326">
        <v>4663.6702457732508</v>
      </c>
      <c r="BE11" s="1326">
        <v>4747.6175088664213</v>
      </c>
      <c r="BF11" s="1326">
        <v>4833.0758226952694</v>
      </c>
      <c r="BG11" s="1326">
        <v>4920.0723861730394</v>
      </c>
      <c r="BH11" s="1326">
        <v>5008.6348877934051</v>
      </c>
      <c r="BI11" s="1326">
        <v>5098.7915144429408</v>
      </c>
      <c r="BJ11" s="1326">
        <v>5190.5709603721652</v>
      </c>
      <c r="BK11" s="1326">
        <v>5284.0024363281173</v>
      </c>
      <c r="BL11" s="1326">
        <v>5379.1156788512781</v>
      </c>
      <c r="BM11" s="1326">
        <v>5475.9409597398544</v>
      </c>
      <c r="BN11" s="1328">
        <v>5574.5090956844224</v>
      </c>
    </row>
    <row r="12" spans="1:66" s="1169" customFormat="1">
      <c r="B12" s="1894"/>
      <c r="C12" s="1324">
        <v>1.4999999999999999E-2</v>
      </c>
      <c r="D12" s="1325">
        <v>1.4999999999999999E-2</v>
      </c>
      <c r="E12" s="1326"/>
      <c r="F12" s="1326"/>
      <c r="G12" s="1326"/>
      <c r="H12" s="1326"/>
      <c r="I12" s="1326"/>
      <c r="J12" s="1326"/>
      <c r="K12" s="1326"/>
      <c r="L12" s="1326"/>
      <c r="M12" s="1326"/>
      <c r="N12" s="1326">
        <v>2381.9544067392276</v>
      </c>
      <c r="O12" s="1326">
        <v>2403.7168546515782</v>
      </c>
      <c r="P12" s="1326">
        <v>2386.1334239648481</v>
      </c>
      <c r="Q12" s="1326">
        <v>2427.4447879701988</v>
      </c>
      <c r="R12" s="1326">
        <v>2451.7199017772641</v>
      </c>
      <c r="S12" s="1326">
        <v>2470.1083004861157</v>
      </c>
      <c r="T12" s="1326">
        <v>2488.1405772066396</v>
      </c>
      <c r="U12" s="1326">
        <v>2515.7596767930072</v>
      </c>
      <c r="V12" s="1326">
        <v>2551.2328271933688</v>
      </c>
      <c r="W12" s="1326">
        <v>2588.9920586083285</v>
      </c>
      <c r="X12" s="1326">
        <v>2629.12246770417</v>
      </c>
      <c r="Y12" s="1326">
        <v>2671.7153304833055</v>
      </c>
      <c r="Z12" s="1326">
        <v>2716.8684449857165</v>
      </c>
      <c r="AA12" s="1326">
        <v>2755.7206160251408</v>
      </c>
      <c r="AB12" s="1326">
        <v>2797.0574241565619</v>
      </c>
      <c r="AC12" s="1326">
        <v>2839.0142844099537</v>
      </c>
      <c r="AD12" s="1326">
        <v>2881.6004975671462</v>
      </c>
      <c r="AE12" s="1326">
        <v>2924.8255039216983</v>
      </c>
      <c r="AF12" s="1326">
        <v>2968.6988853715666</v>
      </c>
      <c r="AG12" s="1326">
        <v>3013.2303675431849</v>
      </c>
      <c r="AH12" s="1326">
        <v>3058.4298219473767</v>
      </c>
      <c r="AI12" s="1326">
        <v>3104.3072681676317</v>
      </c>
      <c r="AJ12" s="1326">
        <v>3150.87287608119</v>
      </c>
      <c r="AK12" s="1326">
        <v>3198.1369681134533</v>
      </c>
      <c r="AL12" s="1326">
        <v>3246.1100215261986</v>
      </c>
      <c r="AM12" s="1326">
        <v>3294.802670740135</v>
      </c>
      <c r="AN12" s="1326">
        <v>3344.2257096922817</v>
      </c>
      <c r="AO12" s="1326">
        <v>3394.3900942287091</v>
      </c>
      <c r="AP12" s="1326">
        <v>3445.3069445331839</v>
      </c>
      <c r="AQ12" s="1326">
        <v>3496.9875475922267</v>
      </c>
      <c r="AR12" s="1326">
        <v>3549.443359697153</v>
      </c>
      <c r="AS12" s="1326">
        <v>3602.6860089836532</v>
      </c>
      <c r="AT12" s="1326">
        <v>3656.7272980094522</v>
      </c>
      <c r="AU12" s="1326">
        <v>3711.5792063706372</v>
      </c>
      <c r="AV12" s="1326">
        <v>3767.2538933572409</v>
      </c>
      <c r="AW12" s="1326">
        <v>3823.7637006486443</v>
      </c>
      <c r="AX12" s="1326">
        <v>3881.1211550494158</v>
      </c>
      <c r="AY12" s="1326">
        <v>3939.3389712662015</v>
      </c>
      <c r="AZ12" s="1326">
        <v>3998.4300547262387</v>
      </c>
      <c r="BA12" s="1326">
        <v>4058.4075044381761</v>
      </c>
      <c r="BB12" s="1326">
        <v>4119.2846158957927</v>
      </c>
      <c r="BC12" s="1326">
        <v>4181.0748840252727</v>
      </c>
      <c r="BD12" s="1326">
        <v>4243.7920061766963</v>
      </c>
      <c r="BE12" s="1326">
        <v>4307.4498851603903</v>
      </c>
      <c r="BF12" s="1326">
        <v>4372.0626323288425</v>
      </c>
      <c r="BG12" s="1326">
        <v>4437.6445707048179</v>
      </c>
      <c r="BH12" s="1326">
        <v>4504.2102381564328</v>
      </c>
      <c r="BI12" s="1326">
        <v>4571.7743906198248</v>
      </c>
      <c r="BJ12" s="1326">
        <v>4640.3520053701668</v>
      </c>
      <c r="BK12" s="1326">
        <v>4709.958284341762</v>
      </c>
      <c r="BL12" s="1326">
        <v>4780.6086574979327</v>
      </c>
      <c r="BM12" s="1326">
        <v>4852.3187862514442</v>
      </c>
      <c r="BN12" s="1328">
        <v>4925.1045669362611</v>
      </c>
    </row>
    <row r="13" spans="1:66" s="1169" customFormat="1">
      <c r="B13" s="1894"/>
      <c r="C13" s="1324">
        <v>1.2999999999999999E-2</v>
      </c>
      <c r="D13" s="1325">
        <v>1.2999999999999999E-2</v>
      </c>
      <c r="E13" s="1326"/>
      <c r="F13" s="1326"/>
      <c r="G13" s="1326"/>
      <c r="H13" s="1326"/>
      <c r="I13" s="1326"/>
      <c r="J13" s="1326"/>
      <c r="K13" s="1326"/>
      <c r="L13" s="1326"/>
      <c r="M13" s="1326"/>
      <c r="N13" s="1326">
        <v>2381.9544067392276</v>
      </c>
      <c r="O13" s="1326">
        <v>2403.7168546515782</v>
      </c>
      <c r="P13" s="1326">
        <v>2386.1334239648481</v>
      </c>
      <c r="Q13" s="1326">
        <v>2427.4447879701988</v>
      </c>
      <c r="R13" s="1326">
        <v>2451.7199017772641</v>
      </c>
      <c r="S13" s="1326">
        <v>2470.1083004861157</v>
      </c>
      <c r="T13" s="1326">
        <v>2488.1405772066396</v>
      </c>
      <c r="U13" s="1326">
        <v>2515.7596767930072</v>
      </c>
      <c r="V13" s="1326">
        <v>2550.4780793125115</v>
      </c>
      <c r="W13" s="1326">
        <v>2586.6958136556036</v>
      </c>
      <c r="X13" s="1326">
        <v>2624.4625447889252</v>
      </c>
      <c r="Y13" s="1326">
        <v>2663.8304818518031</v>
      </c>
      <c r="Z13" s="1326">
        <v>2705.1208865079184</v>
      </c>
      <c r="AA13" s="1326">
        <v>2739.2062487463954</v>
      </c>
      <c r="AB13" s="1326">
        <v>2774.8167956856696</v>
      </c>
      <c r="AC13" s="1326">
        <v>2810.8902797351543</v>
      </c>
      <c r="AD13" s="1326">
        <v>2847.4327190772829</v>
      </c>
      <c r="AE13" s="1326">
        <v>2884.4502101308594</v>
      </c>
      <c r="AF13" s="1326">
        <v>2921.9489285681311</v>
      </c>
      <c r="AG13" s="1326">
        <v>2959.9351303450885</v>
      </c>
      <c r="AH13" s="1326">
        <v>2998.4151527451454</v>
      </c>
      <c r="AI13" s="1326">
        <v>3037.3954154364051</v>
      </c>
      <c r="AJ13" s="1326">
        <v>3076.8824215426494</v>
      </c>
      <c r="AK13" s="1326">
        <v>3116.8827587282753</v>
      </c>
      <c r="AL13" s="1326">
        <v>3157.4031002973143</v>
      </c>
      <c r="AM13" s="1326">
        <v>3198.4502063067503</v>
      </c>
      <c r="AN13" s="1326">
        <v>3240.0309246943093</v>
      </c>
      <c r="AO13" s="1326">
        <v>3282.1521924209069</v>
      </c>
      <c r="AP13" s="1326">
        <v>3324.82103662795</v>
      </c>
      <c r="AQ13" s="1326">
        <v>3368.0445758096848</v>
      </c>
      <c r="AR13" s="1326">
        <v>3411.8300210007815</v>
      </c>
      <c r="AS13" s="1326">
        <v>3456.1846769793624</v>
      </c>
      <c r="AT13" s="1326">
        <v>3501.115943485665</v>
      </c>
      <c r="AU13" s="1326">
        <v>3546.6313164565504</v>
      </c>
      <c r="AV13" s="1326">
        <v>3592.7383892760558</v>
      </c>
      <c r="AW13" s="1326">
        <v>3639.4448540422168</v>
      </c>
      <c r="AX13" s="1326">
        <v>3686.7585028503363</v>
      </c>
      <c r="AY13" s="1326">
        <v>3734.6872290929623</v>
      </c>
      <c r="AZ13" s="1326">
        <v>3783.2390287767421</v>
      </c>
      <c r="BA13" s="1326">
        <v>3832.4220018564115</v>
      </c>
      <c r="BB13" s="1326">
        <v>3882.2443535861157</v>
      </c>
      <c r="BC13" s="1326">
        <v>3932.7143958883071</v>
      </c>
      <c r="BD13" s="1326">
        <v>3983.8405487404252</v>
      </c>
      <c r="BE13" s="1326">
        <v>4035.6313415796221</v>
      </c>
      <c r="BF13" s="1326">
        <v>4088.0954147257289</v>
      </c>
      <c r="BG13" s="1326">
        <v>4141.2415208227339</v>
      </c>
      <c r="BH13" s="1326">
        <v>4195.0785262990021</v>
      </c>
      <c r="BI13" s="1326">
        <v>4249.6154128464595</v>
      </c>
      <c r="BJ13" s="1326">
        <v>4304.8612789190347</v>
      </c>
      <c r="BK13" s="1326">
        <v>4360.8253412505519</v>
      </c>
      <c r="BL13" s="1326">
        <v>4417.5169363923806</v>
      </c>
      <c r="BM13" s="1326">
        <v>4474.945522271054</v>
      </c>
      <c r="BN13" s="1328">
        <v>4533.1206797661471</v>
      </c>
    </row>
    <row r="14" spans="1:66" s="1169" customFormat="1" ht="15.75" thickBot="1">
      <c r="B14" s="1895"/>
      <c r="C14" s="1329">
        <v>0.01</v>
      </c>
      <c r="D14" s="1330">
        <v>0.01</v>
      </c>
      <c r="E14" s="1331"/>
      <c r="F14" s="1331"/>
      <c r="G14" s="1331"/>
      <c r="H14" s="1331"/>
      <c r="I14" s="1331"/>
      <c r="J14" s="1331"/>
      <c r="K14" s="1331"/>
      <c r="L14" s="1331"/>
      <c r="M14" s="1331"/>
      <c r="N14" s="1331">
        <v>2381.9544067392276</v>
      </c>
      <c r="O14" s="1331">
        <v>2403.7168546515782</v>
      </c>
      <c r="P14" s="1331">
        <v>2386.1334239648481</v>
      </c>
      <c r="Q14" s="1331">
        <v>2427.4447879701988</v>
      </c>
      <c r="R14" s="1331">
        <v>2451.7199017772641</v>
      </c>
      <c r="S14" s="1331">
        <v>2470.1083004861157</v>
      </c>
      <c r="T14" s="1331">
        <v>2488.1405772066396</v>
      </c>
      <c r="U14" s="1331">
        <v>2515.7596767930072</v>
      </c>
      <c r="V14" s="1331">
        <v>2549.471748804699</v>
      </c>
      <c r="W14" s="1331">
        <v>2583.6355625813476</v>
      </c>
      <c r="X14" s="1331">
        <v>2617.9988012470722</v>
      </c>
      <c r="Y14" s="1331">
        <v>2652.8190709870501</v>
      </c>
      <c r="Z14" s="1331">
        <v>2688.10245031457</v>
      </c>
      <c r="AA14" s="1331">
        <v>2714.9841407450785</v>
      </c>
      <c r="AB14" s="1331">
        <v>2742.134648079892</v>
      </c>
      <c r="AC14" s="1331">
        <v>2769.5566604880541</v>
      </c>
      <c r="AD14" s="1331">
        <v>2797.252893020298</v>
      </c>
      <c r="AE14" s="1331">
        <v>2825.2260878778638</v>
      </c>
      <c r="AF14" s="1331">
        <v>2853.4790146840046</v>
      </c>
      <c r="AG14" s="1331">
        <v>2882.0144707582076</v>
      </c>
      <c r="AH14" s="1331">
        <v>2910.8352813931524</v>
      </c>
      <c r="AI14" s="1331">
        <v>2939.9443001344471</v>
      </c>
      <c r="AJ14" s="1331">
        <v>2969.3444090631551</v>
      </c>
      <c r="AK14" s="1331">
        <v>2999.0385190811494</v>
      </c>
      <c r="AL14" s="1331">
        <v>3029.0295701993241</v>
      </c>
      <c r="AM14" s="1331">
        <v>3059.3205318286796</v>
      </c>
      <c r="AN14" s="1331">
        <v>3089.9144030743282</v>
      </c>
      <c r="AO14" s="1331">
        <v>3120.8142130324341</v>
      </c>
      <c r="AP14" s="1331">
        <v>3152.0230210901213</v>
      </c>
      <c r="AQ14" s="1331">
        <v>3183.5439172283859</v>
      </c>
      <c r="AR14" s="1331">
        <v>3215.3800223280314</v>
      </c>
      <c r="AS14" s="1331">
        <v>3247.5344884786746</v>
      </c>
      <c r="AT14" s="1331">
        <v>3280.0104992908232</v>
      </c>
      <c r="AU14" s="1331">
        <v>3312.8112702110939</v>
      </c>
      <c r="AV14" s="1331">
        <v>3345.9400488405686</v>
      </c>
      <c r="AW14" s="1331">
        <v>3379.4001152563369</v>
      </c>
      <c r="AX14" s="1331">
        <v>3413.1947823362621</v>
      </c>
      <c r="AY14" s="1331">
        <v>3447.3273960869892</v>
      </c>
      <c r="AZ14" s="1331">
        <v>3481.8013359752208</v>
      </c>
      <c r="BA14" s="1331">
        <v>3516.6200152623369</v>
      </c>
      <c r="BB14" s="1331">
        <v>3551.7868813423215</v>
      </c>
      <c r="BC14" s="1331">
        <v>3587.3054160831084</v>
      </c>
      <c r="BD14" s="1331">
        <v>3623.1791361713026</v>
      </c>
      <c r="BE14" s="1331">
        <v>3659.4115934603783</v>
      </c>
      <c r="BF14" s="1331">
        <v>3696.0063753223449</v>
      </c>
      <c r="BG14" s="1331">
        <v>3732.967105002931</v>
      </c>
      <c r="BH14" s="1331">
        <v>3770.2974419803227</v>
      </c>
      <c r="BI14" s="1331">
        <v>3808.0010823274902</v>
      </c>
      <c r="BJ14" s="1331">
        <v>3846.0817590781262</v>
      </c>
      <c r="BK14" s="1331">
        <v>3884.5432425962722</v>
      </c>
      <c r="BL14" s="1331">
        <v>3923.3893409495968</v>
      </c>
      <c r="BM14" s="1331">
        <v>3962.6239002864559</v>
      </c>
      <c r="BN14" s="1333">
        <v>4002.2508052166831</v>
      </c>
    </row>
    <row r="15" spans="1:66">
      <c r="E15" s="1334"/>
      <c r="F15" s="1334"/>
      <c r="G15" s="1334"/>
      <c r="H15" s="1334"/>
      <c r="I15" s="1334"/>
      <c r="J15" s="1334"/>
      <c r="K15" s="1334"/>
      <c r="L15" s="1334"/>
      <c r="M15" s="1334"/>
      <c r="N15" s="1334"/>
    </row>
    <row r="16" spans="1:66" s="1143" customFormat="1">
      <c r="B16" s="1335"/>
      <c r="C16" s="1335"/>
      <c r="E16" s="1336"/>
      <c r="F16" s="1336"/>
      <c r="G16" s="1336"/>
      <c r="H16" s="1336"/>
      <c r="I16" s="1336"/>
      <c r="J16" s="1336"/>
      <c r="K16" s="1336"/>
      <c r="L16" s="1336"/>
      <c r="M16" s="1336"/>
      <c r="N16" s="1337"/>
      <c r="O16" s="1338"/>
      <c r="P16" s="1338"/>
      <c r="Q16" s="1338"/>
      <c r="R16" s="1338"/>
      <c r="S16" s="1338"/>
      <c r="T16" s="1338"/>
      <c r="U16" s="1338"/>
      <c r="V16" s="1338"/>
      <c r="W16" s="1338"/>
      <c r="X16" s="1338"/>
      <c r="Y16" s="1338"/>
      <c r="Z16" s="1338"/>
      <c r="AA16" s="1338"/>
      <c r="AB16" s="1338"/>
      <c r="AC16" s="1338"/>
      <c r="AD16" s="1338"/>
      <c r="AE16" s="1338"/>
      <c r="AF16" s="1338"/>
      <c r="AG16" s="1338"/>
      <c r="AH16" s="1338"/>
      <c r="AI16" s="1338"/>
      <c r="AJ16" s="1338"/>
      <c r="AK16" s="1338"/>
      <c r="AL16" s="1338"/>
      <c r="AM16" s="1338"/>
      <c r="AN16" s="1338"/>
      <c r="AO16" s="1338"/>
      <c r="AP16" s="1338"/>
      <c r="AQ16" s="1338"/>
      <c r="AR16" s="1338"/>
      <c r="AS16" s="1338"/>
      <c r="AT16" s="1338"/>
      <c r="AU16" s="1338"/>
      <c r="AV16" s="1338"/>
      <c r="AW16" s="1338"/>
      <c r="AX16" s="1338"/>
      <c r="AY16" s="1338"/>
      <c r="AZ16" s="1338"/>
      <c r="BA16" s="1338"/>
      <c r="BB16" s="1338"/>
      <c r="BC16" s="1338"/>
      <c r="BD16" s="1338"/>
      <c r="BE16" s="1338"/>
      <c r="BF16" s="1338"/>
      <c r="BG16" s="1338"/>
      <c r="BH16" s="1338"/>
      <c r="BI16" s="1338"/>
      <c r="BJ16" s="1338"/>
      <c r="BK16" s="1338"/>
      <c r="BL16" s="1338"/>
      <c r="BM16" s="1338"/>
      <c r="BN16" s="1338"/>
    </row>
    <row r="17" spans="2:66" s="1143" customFormat="1">
      <c r="B17" s="1335"/>
      <c r="C17" s="1335"/>
      <c r="E17" s="1336"/>
      <c r="F17" s="1336"/>
      <c r="G17" s="1336"/>
      <c r="H17" s="1336"/>
      <c r="I17" s="1336"/>
      <c r="J17" s="1336"/>
      <c r="K17" s="1336"/>
      <c r="L17" s="1339"/>
      <c r="M17" s="1339"/>
      <c r="N17" s="1338"/>
      <c r="O17" s="1338"/>
      <c r="P17" s="1338"/>
      <c r="Q17" s="1338"/>
      <c r="R17" s="1338"/>
      <c r="S17" s="1338"/>
      <c r="T17" s="1338"/>
      <c r="U17" s="1338"/>
      <c r="V17" s="1338"/>
      <c r="W17" s="1338"/>
      <c r="X17" s="1338"/>
      <c r="Y17" s="1338"/>
      <c r="Z17" s="1338"/>
      <c r="AA17" s="1338"/>
      <c r="AB17" s="1338"/>
      <c r="AC17" s="1338"/>
      <c r="AD17" s="1338"/>
      <c r="AE17" s="1338"/>
      <c r="AF17" s="1338"/>
      <c r="AG17" s="1338"/>
      <c r="AH17" s="1338"/>
      <c r="AI17" s="1338"/>
      <c r="AJ17" s="1338"/>
      <c r="AK17" s="1338"/>
      <c r="AL17" s="1338"/>
      <c r="AM17" s="1338"/>
      <c r="AN17" s="1338"/>
      <c r="AO17" s="1338"/>
      <c r="AP17" s="1338"/>
      <c r="AQ17" s="1338"/>
      <c r="AR17" s="1338"/>
      <c r="AS17" s="1338"/>
      <c r="AT17" s="1338"/>
      <c r="AU17" s="1338"/>
      <c r="AV17" s="1338"/>
      <c r="AW17" s="1338"/>
      <c r="AX17" s="1338"/>
      <c r="AY17" s="1338"/>
      <c r="AZ17" s="1338"/>
      <c r="BA17" s="1338"/>
      <c r="BB17" s="1338"/>
      <c r="BC17" s="1338"/>
      <c r="BD17" s="1338"/>
      <c r="BE17" s="1338"/>
      <c r="BF17" s="1338"/>
      <c r="BG17" s="1338"/>
      <c r="BH17" s="1338"/>
      <c r="BI17" s="1338"/>
      <c r="BJ17" s="1338"/>
      <c r="BK17" s="1338"/>
      <c r="BL17" s="1338"/>
      <c r="BM17" s="1338"/>
      <c r="BN17" s="1338"/>
    </row>
    <row r="18" spans="2:66" s="1143" customFormat="1">
      <c r="B18" s="1335"/>
      <c r="C18" s="1335"/>
      <c r="E18" s="1336"/>
      <c r="F18" s="1336"/>
      <c r="G18" s="1336"/>
      <c r="H18" s="1336"/>
      <c r="I18" s="1336"/>
      <c r="J18" s="1336"/>
      <c r="K18" s="1336"/>
      <c r="L18" s="1339"/>
      <c r="M18" s="1339"/>
      <c r="N18" s="1338"/>
      <c r="O18" s="1338"/>
      <c r="P18" s="1338"/>
    </row>
    <row r="19" spans="2:66" s="1143" customFormat="1">
      <c r="N19" s="1338"/>
      <c r="O19" s="1338"/>
      <c r="P19" s="1338"/>
    </row>
    <row r="20" spans="2:66">
      <c r="E20" s="1340"/>
      <c r="F20" s="1341" t="s">
        <v>591</v>
      </c>
      <c r="G20" s="1340"/>
      <c r="H20" s="1340"/>
      <c r="I20" s="1340"/>
      <c r="J20" s="1340"/>
      <c r="K20" s="1340"/>
      <c r="L20" s="1340"/>
      <c r="M20" s="1340"/>
      <c r="N20" s="1341" t="s">
        <v>592</v>
      </c>
      <c r="O20" s="1340"/>
      <c r="P20" s="1340"/>
    </row>
    <row r="21" spans="2:66">
      <c r="D21" s="1885" t="s">
        <v>194</v>
      </c>
      <c r="E21" s="1896"/>
      <c r="F21" s="1896"/>
      <c r="G21" s="1896"/>
      <c r="H21" s="1896"/>
      <c r="L21" s="1885" t="s">
        <v>195</v>
      </c>
      <c r="M21" s="1896"/>
      <c r="N21" s="1896"/>
      <c r="O21" s="1896"/>
      <c r="P21" s="1896"/>
    </row>
  </sheetData>
  <mergeCells count="5">
    <mergeCell ref="B4:D4"/>
    <mergeCell ref="B5:B9"/>
    <mergeCell ref="B10:B14"/>
    <mergeCell ref="D21:H21"/>
    <mergeCell ref="L21:P21"/>
  </mergeCells>
  <hyperlinks>
    <hyperlink ref="B3" location="SOMMAIRE!A1" display="Retour au sommaire"/>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CD33"/>
  <sheetViews>
    <sheetView zoomScaleNormal="100" workbookViewId="0">
      <selection activeCell="B3" sqref="B3"/>
    </sheetView>
  </sheetViews>
  <sheetFormatPr baseColWidth="10" defaultRowHeight="15"/>
  <cols>
    <col min="1" max="1" width="11.42578125" style="1140"/>
    <col min="2" max="2" width="32.28515625" style="1140" customWidth="1"/>
    <col min="3" max="3" width="43.42578125" style="1140" customWidth="1"/>
    <col min="4" max="4" width="11.140625" style="1140" customWidth="1"/>
    <col min="5" max="16384" width="11.42578125" style="1140"/>
  </cols>
  <sheetData>
    <row r="1" spans="1:82" ht="15.75">
      <c r="A1" s="1314" t="s">
        <v>594</v>
      </c>
    </row>
    <row r="2" spans="1:82">
      <c r="J2" s="1342"/>
      <c r="K2" s="1342"/>
      <c r="L2" s="1342"/>
      <c r="M2" s="1342"/>
      <c r="N2" s="1342"/>
      <c r="O2" s="1342"/>
      <c r="P2" s="1342"/>
      <c r="Q2" s="1342"/>
      <c r="R2" s="1342"/>
      <c r="S2" s="1342"/>
      <c r="T2" s="1342"/>
    </row>
    <row r="3" spans="1:82" s="1169" customFormat="1" ht="15.75" thickBot="1">
      <c r="B3" s="1722" t="s">
        <v>763</v>
      </c>
      <c r="D3" s="1317"/>
    </row>
    <row r="4" spans="1:82" s="1169" customFormat="1" ht="15.75" thickBot="1">
      <c r="B4" s="1890"/>
      <c r="C4" s="1891"/>
      <c r="D4" s="1892"/>
      <c r="E4" s="1318">
        <v>2009</v>
      </c>
      <c r="F4" s="1318">
        <v>2010</v>
      </c>
      <c r="G4" s="1318">
        <v>2011</v>
      </c>
      <c r="H4" s="1318">
        <v>2012</v>
      </c>
      <c r="I4" s="1318">
        <v>2013</v>
      </c>
      <c r="J4" s="1318">
        <v>2014</v>
      </c>
      <c r="K4" s="1318">
        <v>2015</v>
      </c>
      <c r="L4" s="1318">
        <v>2016</v>
      </c>
      <c r="M4" s="1318">
        <v>2017</v>
      </c>
      <c r="N4" s="1318">
        <v>2018</v>
      </c>
      <c r="O4" s="1318">
        <v>2019</v>
      </c>
      <c r="P4" s="1318">
        <v>2020</v>
      </c>
      <c r="Q4" s="1318">
        <v>2021</v>
      </c>
      <c r="R4" s="1318">
        <v>2022</v>
      </c>
      <c r="S4" s="1318">
        <v>2023</v>
      </c>
      <c r="T4" s="1318">
        <v>2024</v>
      </c>
      <c r="U4" s="1318">
        <v>2025</v>
      </c>
      <c r="V4" s="1318">
        <v>2026</v>
      </c>
      <c r="W4" s="1318">
        <v>2027</v>
      </c>
      <c r="X4" s="1318">
        <v>2028</v>
      </c>
      <c r="Y4" s="1318">
        <v>2029</v>
      </c>
      <c r="Z4" s="1318">
        <v>2030</v>
      </c>
      <c r="AA4" s="1318">
        <v>2031</v>
      </c>
      <c r="AB4" s="1318">
        <v>2032</v>
      </c>
      <c r="AC4" s="1318">
        <v>2033</v>
      </c>
      <c r="AD4" s="1318">
        <v>2034</v>
      </c>
      <c r="AE4" s="1318">
        <v>2035</v>
      </c>
      <c r="AF4" s="1318">
        <v>2036</v>
      </c>
      <c r="AG4" s="1318">
        <v>2037</v>
      </c>
      <c r="AH4" s="1318">
        <v>2038</v>
      </c>
      <c r="AI4" s="1318">
        <v>2039</v>
      </c>
      <c r="AJ4" s="1318">
        <v>2040</v>
      </c>
      <c r="AK4" s="1318">
        <v>2041</v>
      </c>
      <c r="AL4" s="1318">
        <v>2042</v>
      </c>
      <c r="AM4" s="1318">
        <v>2043</v>
      </c>
      <c r="AN4" s="1318">
        <v>2044</v>
      </c>
      <c r="AO4" s="1318">
        <v>2045</v>
      </c>
      <c r="AP4" s="1318">
        <v>2046</v>
      </c>
      <c r="AQ4" s="1318">
        <v>2047</v>
      </c>
      <c r="AR4" s="1318">
        <v>2048</v>
      </c>
      <c r="AS4" s="1318">
        <v>2049</v>
      </c>
      <c r="AT4" s="1318">
        <v>2050</v>
      </c>
      <c r="AU4" s="1318">
        <v>2051</v>
      </c>
      <c r="AV4" s="1318">
        <v>2052</v>
      </c>
      <c r="AW4" s="1318">
        <v>2053</v>
      </c>
      <c r="AX4" s="1318">
        <v>2054</v>
      </c>
      <c r="AY4" s="1318">
        <v>2055</v>
      </c>
      <c r="AZ4" s="1318">
        <v>2056</v>
      </c>
      <c r="BA4" s="1318">
        <v>2057</v>
      </c>
      <c r="BB4" s="1318">
        <v>2058</v>
      </c>
      <c r="BC4" s="1318">
        <v>2059</v>
      </c>
      <c r="BD4" s="1318">
        <v>2060</v>
      </c>
      <c r="BE4" s="1318">
        <v>2061</v>
      </c>
      <c r="BF4" s="1318">
        <v>2062</v>
      </c>
      <c r="BG4" s="1318">
        <v>2063</v>
      </c>
      <c r="BH4" s="1318">
        <v>2064</v>
      </c>
      <c r="BI4" s="1318">
        <v>2065</v>
      </c>
      <c r="BJ4" s="1318">
        <v>2066</v>
      </c>
      <c r="BK4" s="1318">
        <v>2067</v>
      </c>
      <c r="BL4" s="1318">
        <v>2068</v>
      </c>
      <c r="BM4" s="1318">
        <v>2069</v>
      </c>
      <c r="BN4" s="1319">
        <v>2070</v>
      </c>
    </row>
    <row r="5" spans="1:82" s="1169" customFormat="1" ht="15" customHeight="1">
      <c r="B5" s="1893" t="s">
        <v>182</v>
      </c>
      <c r="C5" s="1320" t="s">
        <v>192</v>
      </c>
      <c r="D5" s="1321" t="s">
        <v>122</v>
      </c>
      <c r="E5" s="1343">
        <v>0.6362350499475341</v>
      </c>
      <c r="F5" s="1343">
        <v>0.62804149402198062</v>
      </c>
      <c r="G5" s="1343">
        <v>0.63825667905647299</v>
      </c>
      <c r="H5" s="1343">
        <v>0.64918341765799081</v>
      </c>
      <c r="I5" s="1343">
        <v>0.65976250087796995</v>
      </c>
      <c r="J5" s="1343">
        <v>0.66034941515530732</v>
      </c>
      <c r="K5" s="1343">
        <v>0.6557674673109396</v>
      </c>
      <c r="L5" s="1343">
        <v>0.65622104709747175</v>
      </c>
      <c r="M5" s="1343">
        <v>0.65468383512246775</v>
      </c>
      <c r="N5" s="1343">
        <v>0.64533075497205006</v>
      </c>
      <c r="O5" s="1343"/>
      <c r="P5" s="1343"/>
      <c r="Q5" s="1343"/>
      <c r="R5" s="1343"/>
      <c r="S5" s="1343"/>
      <c r="T5" s="1343"/>
      <c r="U5" s="1343"/>
      <c r="V5" s="1343"/>
      <c r="W5" s="1343"/>
      <c r="X5" s="1343"/>
      <c r="Y5" s="1343"/>
      <c r="Z5" s="1343"/>
      <c r="AA5" s="1343"/>
      <c r="AB5" s="1343"/>
      <c r="AC5" s="1343"/>
      <c r="AD5" s="1343"/>
      <c r="AE5" s="1343"/>
      <c r="AF5" s="1343"/>
      <c r="AG5" s="1343"/>
      <c r="AH5" s="1343"/>
      <c r="AI5" s="1343"/>
      <c r="AJ5" s="1343"/>
      <c r="AK5" s="1343"/>
      <c r="AL5" s="1343"/>
      <c r="AM5" s="1343"/>
      <c r="AN5" s="1343"/>
      <c r="AO5" s="1343"/>
      <c r="AP5" s="1343"/>
      <c r="AQ5" s="1343"/>
      <c r="AR5" s="1343"/>
      <c r="AS5" s="1343"/>
      <c r="AT5" s="1343"/>
      <c r="AU5" s="1343"/>
      <c r="AV5" s="1343"/>
      <c r="AW5" s="1343"/>
      <c r="AX5" s="1343"/>
      <c r="AY5" s="1343"/>
      <c r="AZ5" s="1343"/>
      <c r="BA5" s="1343"/>
      <c r="BB5" s="1343"/>
      <c r="BC5" s="1343"/>
      <c r="BD5" s="1343"/>
      <c r="BE5" s="1343"/>
      <c r="BF5" s="1343"/>
      <c r="BG5" s="1343"/>
      <c r="BH5" s="1343"/>
      <c r="BI5" s="1343"/>
      <c r="BJ5" s="1343"/>
      <c r="BK5" s="1343"/>
      <c r="BL5" s="1343"/>
      <c r="BM5" s="1343"/>
      <c r="BN5" s="1344"/>
    </row>
    <row r="6" spans="1:82" s="1169" customFormat="1">
      <c r="B6" s="1894"/>
      <c r="C6" s="1324">
        <v>1.7999999999999999E-2</v>
      </c>
      <c r="D6" s="1325">
        <v>1.7999999999999999E-2</v>
      </c>
      <c r="E6" s="1345"/>
      <c r="F6" s="1345"/>
      <c r="G6" s="1345"/>
      <c r="H6" s="1345"/>
      <c r="I6" s="1345"/>
      <c r="J6" s="1345"/>
      <c r="K6" s="1345"/>
      <c r="L6" s="1345"/>
      <c r="M6" s="1345"/>
      <c r="N6" s="1345">
        <v>0.64533075497205006</v>
      </c>
      <c r="O6" s="1345">
        <v>0.63810925910516114</v>
      </c>
      <c r="P6" s="1345">
        <v>0.64846910332231267</v>
      </c>
      <c r="Q6" s="1345">
        <v>0.63989462876494052</v>
      </c>
      <c r="R6" s="1345">
        <v>0.63584891266094901</v>
      </c>
      <c r="S6" s="1345">
        <v>0.63431898917802942</v>
      </c>
      <c r="T6" s="1345">
        <v>0.63021219847255039</v>
      </c>
      <c r="U6" s="1345">
        <v>0.62625401870653719</v>
      </c>
      <c r="V6" s="1345">
        <v>0.61857927623237807</v>
      </c>
      <c r="W6" s="1345">
        <v>0.61132400298577483</v>
      </c>
      <c r="X6" s="1345">
        <v>0.60300616874707713</v>
      </c>
      <c r="Y6" s="1345">
        <v>0.59559912461897235</v>
      </c>
      <c r="Z6" s="1345">
        <v>0.58745979371551837</v>
      </c>
      <c r="AA6" s="1345">
        <v>0.5802625041301841</v>
      </c>
      <c r="AB6" s="1345">
        <v>0.57232256249315128</v>
      </c>
      <c r="AC6" s="1345">
        <v>0.56690697509815491</v>
      </c>
      <c r="AD6" s="1345">
        <v>0.55935447374831848</v>
      </c>
      <c r="AE6" s="1345">
        <v>0.55232046159444792</v>
      </c>
      <c r="AF6" s="1345">
        <v>0.54497315034170712</v>
      </c>
      <c r="AG6" s="1345">
        <v>0.5379181052898061</v>
      </c>
      <c r="AH6" s="1345">
        <v>0.53132054435917797</v>
      </c>
      <c r="AI6" s="1345">
        <v>0.52515792486081037</v>
      </c>
      <c r="AJ6" s="1345">
        <v>0.51868264877491521</v>
      </c>
      <c r="AK6" s="1345">
        <v>0.51177022071545186</v>
      </c>
      <c r="AL6" s="1345">
        <v>0.5046937209876794</v>
      </c>
      <c r="AM6" s="1345">
        <v>0.4981504905624794</v>
      </c>
      <c r="AN6" s="1345">
        <v>0.49344326755445667</v>
      </c>
      <c r="AO6" s="1345">
        <v>0.48959077942814988</v>
      </c>
      <c r="AP6" s="1345">
        <v>0.48314494490287263</v>
      </c>
      <c r="AQ6" s="1345">
        <v>0.47750591682310689</v>
      </c>
      <c r="AR6" s="1345">
        <v>0.47180181761866569</v>
      </c>
      <c r="AS6" s="1345">
        <v>0.46658549226838175</v>
      </c>
      <c r="AT6" s="1345">
        <v>0.46177126597167284</v>
      </c>
      <c r="AU6" s="1345">
        <v>0.45689635888437719</v>
      </c>
      <c r="AV6" s="1345">
        <v>0.4513687532773763</v>
      </c>
      <c r="AW6" s="1345">
        <v>0.44732374010119552</v>
      </c>
      <c r="AX6" s="1345">
        <v>0.44371210301109493</v>
      </c>
      <c r="AY6" s="1345">
        <v>0.44007101987115238</v>
      </c>
      <c r="AZ6" s="1345">
        <v>0.43644529845163987</v>
      </c>
      <c r="BA6" s="1345">
        <v>0.43255016292972032</v>
      </c>
      <c r="BB6" s="1345">
        <v>0.4301043812868634</v>
      </c>
      <c r="BC6" s="1345">
        <v>0.42729185219510585</v>
      </c>
      <c r="BD6" s="1345">
        <v>0.42433693345187995</v>
      </c>
      <c r="BE6" s="1345">
        <v>0.42235446137390564</v>
      </c>
      <c r="BF6" s="1345">
        <v>0.42059850126836307</v>
      </c>
      <c r="BG6" s="1345">
        <v>0.41912335445124588</v>
      </c>
      <c r="BH6" s="1345">
        <v>0.41693930106484262</v>
      </c>
      <c r="BI6" s="1345">
        <v>0.41453016275674204</v>
      </c>
      <c r="BJ6" s="1345">
        <v>0.41324653078060547</v>
      </c>
      <c r="BK6" s="1345">
        <v>0.4108429650178857</v>
      </c>
      <c r="BL6" s="1345">
        <v>0.40862602018319588</v>
      </c>
      <c r="BM6" s="1345">
        <v>0.40676370518657168</v>
      </c>
      <c r="BN6" s="1346">
        <v>0.40395891141901963</v>
      </c>
      <c r="BQ6" s="1170"/>
    </row>
    <row r="7" spans="1:82" s="1169" customFormat="1">
      <c r="B7" s="1894"/>
      <c r="C7" s="1324">
        <v>1.4999999999999999E-2</v>
      </c>
      <c r="D7" s="1325">
        <v>1.4999999999999999E-2</v>
      </c>
      <c r="E7" s="1345"/>
      <c r="F7" s="1345"/>
      <c r="G7" s="1345"/>
      <c r="H7" s="1345"/>
      <c r="I7" s="1345"/>
      <c r="J7" s="1345"/>
      <c r="K7" s="1345"/>
      <c r="L7" s="1345"/>
      <c r="M7" s="1345"/>
      <c r="N7" s="1345">
        <v>0.64533075497205006</v>
      </c>
      <c r="O7" s="1345">
        <v>0.63810925910516114</v>
      </c>
      <c r="P7" s="1345">
        <v>0.64846910332231267</v>
      </c>
      <c r="Q7" s="1345">
        <v>0.63989462876494052</v>
      </c>
      <c r="R7" s="1345">
        <v>0.63584891266094901</v>
      </c>
      <c r="S7" s="1345">
        <v>0.63431898917802942</v>
      </c>
      <c r="T7" s="1345">
        <v>0.63021219847255039</v>
      </c>
      <c r="U7" s="1345">
        <v>0.62638092901010856</v>
      </c>
      <c r="V7" s="1345">
        <v>0.6190593263787868</v>
      </c>
      <c r="W7" s="1345">
        <v>0.61226855107336109</v>
      </c>
      <c r="X7" s="1345">
        <v>0.60461185543776719</v>
      </c>
      <c r="Y7" s="1345">
        <v>0.5980075844917343</v>
      </c>
      <c r="Z7" s="1345">
        <v>0.59080318942345367</v>
      </c>
      <c r="AA7" s="1345">
        <v>0.58457366671424715</v>
      </c>
      <c r="AB7" s="1345">
        <v>0.57780358090276795</v>
      </c>
      <c r="AC7" s="1345">
        <v>0.57348377937496919</v>
      </c>
      <c r="AD7" s="1345">
        <v>0.56694307825478363</v>
      </c>
      <c r="AE7" s="1345">
        <v>0.56087862997531845</v>
      </c>
      <c r="AF7" s="1345">
        <v>0.55444079450153727</v>
      </c>
      <c r="AG7" s="1345">
        <v>0.54824171185863702</v>
      </c>
      <c r="AH7" s="1345">
        <v>0.54245805144807269</v>
      </c>
      <c r="AI7" s="1345">
        <v>0.53708078375497947</v>
      </c>
      <c r="AJ7" s="1345">
        <v>0.53134174555653113</v>
      </c>
      <c r="AK7" s="1345">
        <v>0.52510825528192795</v>
      </c>
      <c r="AL7" s="1345">
        <v>0.51865637634387929</v>
      </c>
      <c r="AM7" s="1345">
        <v>0.51270285002832272</v>
      </c>
      <c r="AN7" s="1345">
        <v>0.50860169730236993</v>
      </c>
      <c r="AO7" s="1345">
        <v>0.50534472426600974</v>
      </c>
      <c r="AP7" s="1345">
        <v>0.49938690757388121</v>
      </c>
      <c r="AQ7" s="1345">
        <v>0.49421628927861644</v>
      </c>
      <c r="AR7" s="1345">
        <v>0.48893330499547544</v>
      </c>
      <c r="AS7" s="1345">
        <v>0.48413086717633769</v>
      </c>
      <c r="AT7" s="1345">
        <v>0.47995612868356169</v>
      </c>
      <c r="AU7" s="1345">
        <v>0.47544817472288825</v>
      </c>
      <c r="AV7" s="1345">
        <v>0.47015727214062586</v>
      </c>
      <c r="AW7" s="1345">
        <v>0.4663746633551546</v>
      </c>
      <c r="AX7" s="1345">
        <v>0.46301406649814042</v>
      </c>
      <c r="AY7" s="1345">
        <v>0.45959228366355909</v>
      </c>
      <c r="AZ7" s="1345">
        <v>0.45615589596976186</v>
      </c>
      <c r="BA7" s="1345">
        <v>0.45239934790306019</v>
      </c>
      <c r="BB7" s="1345">
        <v>0.45015459504290928</v>
      </c>
      <c r="BC7" s="1345">
        <v>0.44748303641456005</v>
      </c>
      <c r="BD7" s="1345">
        <v>0.44465826661145447</v>
      </c>
      <c r="BE7" s="1345">
        <v>0.44281961261227604</v>
      </c>
      <c r="BF7" s="1345">
        <v>0.44119204754344488</v>
      </c>
      <c r="BG7" s="1345">
        <v>0.43983970836956071</v>
      </c>
      <c r="BH7" s="1345">
        <v>0.43770381662968566</v>
      </c>
      <c r="BI7" s="1345">
        <v>0.43530626706287884</v>
      </c>
      <c r="BJ7" s="1345">
        <v>0.43406735743772668</v>
      </c>
      <c r="BK7" s="1345">
        <v>0.43162272655105499</v>
      </c>
      <c r="BL7" s="1345">
        <v>0.42935136557767933</v>
      </c>
      <c r="BM7" s="1345">
        <v>0.42743381430830929</v>
      </c>
      <c r="BN7" s="1346">
        <v>0.42450980171945402</v>
      </c>
      <c r="BQ7" s="1170"/>
    </row>
    <row r="8" spans="1:82" s="1169" customFormat="1">
      <c r="B8" s="1894"/>
      <c r="C8" s="1324">
        <v>1.2999999999999999E-2</v>
      </c>
      <c r="D8" s="1325">
        <v>1.2999999999999999E-2</v>
      </c>
      <c r="E8" s="1345"/>
      <c r="F8" s="1345"/>
      <c r="G8" s="1345"/>
      <c r="H8" s="1345"/>
      <c r="I8" s="1345"/>
      <c r="J8" s="1345"/>
      <c r="K8" s="1345"/>
      <c r="L8" s="1345"/>
      <c r="M8" s="1345"/>
      <c r="N8" s="1345">
        <v>0.64533075497205006</v>
      </c>
      <c r="O8" s="1345">
        <v>0.63810925910516114</v>
      </c>
      <c r="P8" s="1345">
        <v>0.64846910332231267</v>
      </c>
      <c r="Q8" s="1345">
        <v>0.63989462876494052</v>
      </c>
      <c r="R8" s="1345">
        <v>0.63584891266094901</v>
      </c>
      <c r="S8" s="1345">
        <v>0.63431898917802942</v>
      </c>
      <c r="T8" s="1345">
        <v>0.63021219847255039</v>
      </c>
      <c r="U8" s="1345">
        <v>0.62627420714324011</v>
      </c>
      <c r="V8" s="1345">
        <v>0.61904392681097731</v>
      </c>
      <c r="W8" s="1345">
        <v>0.61249625712805544</v>
      </c>
      <c r="X8" s="1345">
        <v>0.60522198488638357</v>
      </c>
      <c r="Y8" s="1345">
        <v>0.59913856327343484</v>
      </c>
      <c r="Z8" s="1345">
        <v>0.59252105024475044</v>
      </c>
      <c r="AA8" s="1345">
        <v>0.58690732907607279</v>
      </c>
      <c r="AB8" s="1345">
        <v>0.58094219754469256</v>
      </c>
      <c r="AC8" s="1345">
        <v>0.5773895426807315</v>
      </c>
      <c r="AD8" s="1345">
        <v>0.57156566780669094</v>
      </c>
      <c r="AE8" s="1345">
        <v>0.56619666244431544</v>
      </c>
      <c r="AF8" s="1345">
        <v>0.56041887404645874</v>
      </c>
      <c r="AG8" s="1345">
        <v>0.55485075015261442</v>
      </c>
      <c r="AH8" s="1345">
        <v>0.54967110286723164</v>
      </c>
      <c r="AI8" s="1345">
        <v>0.54487528038071598</v>
      </c>
      <c r="AJ8" s="1345">
        <v>0.53967498343487152</v>
      </c>
      <c r="AK8" s="1345">
        <v>0.5339509445602687</v>
      </c>
      <c r="AL8" s="1345">
        <v>0.52797165634429577</v>
      </c>
      <c r="AM8" s="1345">
        <v>0.52246838431144449</v>
      </c>
      <c r="AN8" s="1345">
        <v>0.51882822182314026</v>
      </c>
      <c r="AO8" s="1345">
        <v>0.51603310501765942</v>
      </c>
      <c r="AP8" s="1345">
        <v>0.51044703993650231</v>
      </c>
      <c r="AQ8" s="1345">
        <v>0.50564503241092384</v>
      </c>
      <c r="AR8" s="1345">
        <v>0.50069960913335676</v>
      </c>
      <c r="AS8" s="1345">
        <v>0.49622493664349759</v>
      </c>
      <c r="AT8" s="1345">
        <v>0.4923203432246645</v>
      </c>
      <c r="AU8" s="1345">
        <v>0.48809348908645916</v>
      </c>
      <c r="AV8" s="1345">
        <v>0.48305704188840787</v>
      </c>
      <c r="AW8" s="1345">
        <v>0.47954390539107644</v>
      </c>
      <c r="AX8" s="1345">
        <v>0.47644371220177761</v>
      </c>
      <c r="AY8" s="1345">
        <v>0.47326437892458517</v>
      </c>
      <c r="AZ8" s="1345">
        <v>0.47004915948594173</v>
      </c>
      <c r="BA8" s="1345">
        <v>0.46649118979744608</v>
      </c>
      <c r="BB8" s="1345">
        <v>0.46447733483568432</v>
      </c>
      <c r="BC8" s="1345">
        <v>0.46200869890096491</v>
      </c>
      <c r="BD8" s="1345">
        <v>0.45936243069604804</v>
      </c>
      <c r="BE8" s="1345">
        <v>0.45771756553077952</v>
      </c>
      <c r="BF8" s="1345">
        <v>0.45627619942798769</v>
      </c>
      <c r="BG8" s="1345">
        <v>0.45510261304564531</v>
      </c>
      <c r="BH8" s="1345">
        <v>0.45310281435262056</v>
      </c>
      <c r="BI8" s="1345">
        <v>0.45081207916538363</v>
      </c>
      <c r="BJ8" s="1345">
        <v>0.44970908386596664</v>
      </c>
      <c r="BK8" s="1345">
        <v>0.44734039754069777</v>
      </c>
      <c r="BL8" s="1345">
        <v>0.44513295655394286</v>
      </c>
      <c r="BM8" s="1345">
        <v>0.44327594945405024</v>
      </c>
      <c r="BN8" s="1346">
        <v>0.44036438494599967</v>
      </c>
      <c r="BQ8" s="1170"/>
    </row>
    <row r="9" spans="1:82" s="1169" customFormat="1" ht="15.75" thickBot="1">
      <c r="B9" s="1895"/>
      <c r="C9" s="1329">
        <v>0.01</v>
      </c>
      <c r="D9" s="1330">
        <v>0.01</v>
      </c>
      <c r="E9" s="1347"/>
      <c r="F9" s="1347"/>
      <c r="G9" s="1347"/>
      <c r="H9" s="1347"/>
      <c r="I9" s="1347"/>
      <c r="J9" s="1347"/>
      <c r="K9" s="1347"/>
      <c r="L9" s="1347"/>
      <c r="M9" s="1347"/>
      <c r="N9" s="1347">
        <v>0.64533075497205006</v>
      </c>
      <c r="O9" s="1347">
        <v>0.63810925910516114</v>
      </c>
      <c r="P9" s="1347">
        <v>0.64846910332231267</v>
      </c>
      <c r="Q9" s="1347">
        <v>0.63989462876494052</v>
      </c>
      <c r="R9" s="1347">
        <v>0.63584891266094901</v>
      </c>
      <c r="S9" s="1347">
        <v>0.63431898917802942</v>
      </c>
      <c r="T9" s="1347">
        <v>0.63021219847255039</v>
      </c>
      <c r="U9" s="1347">
        <v>0.62611427165806632</v>
      </c>
      <c r="V9" s="1347">
        <v>0.61898770351471943</v>
      </c>
      <c r="W9" s="1347">
        <v>0.61272944604782009</v>
      </c>
      <c r="X9" s="1347">
        <v>0.60599264781809048</v>
      </c>
      <c r="Y9" s="1347">
        <v>0.6006203198942065</v>
      </c>
      <c r="Z9" s="1347">
        <v>0.59494493092828682</v>
      </c>
      <c r="AA9" s="1347">
        <v>0.5902922044040575</v>
      </c>
      <c r="AB9" s="1347">
        <v>0.58554140993884285</v>
      </c>
      <c r="AC9" s="1347">
        <v>0.58314725799377753</v>
      </c>
      <c r="AD9" s="1347">
        <v>0.57842361999941028</v>
      </c>
      <c r="AE9" s="1347">
        <v>0.57411587532808928</v>
      </c>
      <c r="AF9" s="1347">
        <v>0.56936601602328585</v>
      </c>
      <c r="AG9" s="1347">
        <v>0.56477452908880432</v>
      </c>
      <c r="AH9" s="1347">
        <v>0.56054698744461617</v>
      </c>
      <c r="AI9" s="1347">
        <v>0.55666621595243126</v>
      </c>
      <c r="AJ9" s="1347">
        <v>0.55235347946172919</v>
      </c>
      <c r="AK9" s="1347">
        <v>0.54744992519863134</v>
      </c>
      <c r="AL9" s="1347">
        <v>0.54223388284636642</v>
      </c>
      <c r="AM9" s="1347">
        <v>0.53748267859705212</v>
      </c>
      <c r="AN9" s="1347">
        <v>0.53462527629543255</v>
      </c>
      <c r="AO9" s="1347">
        <v>0.53258431040690624</v>
      </c>
      <c r="AP9" s="1347">
        <v>0.52764264030890362</v>
      </c>
      <c r="AQ9" s="1347">
        <v>0.52346837121312051</v>
      </c>
      <c r="AR9" s="1347">
        <v>0.51911415903020364</v>
      </c>
      <c r="AS9" s="1347">
        <v>0.51521491966916499</v>
      </c>
      <c r="AT9" s="1347">
        <v>0.51155051683827624</v>
      </c>
      <c r="AU9" s="1347">
        <v>0.50784498977986403</v>
      </c>
      <c r="AV9" s="1347">
        <v>0.50312987251640484</v>
      </c>
      <c r="AW9" s="1347">
        <v>0.49996876206324148</v>
      </c>
      <c r="AX9" s="1347">
        <v>0.49720458659088823</v>
      </c>
      <c r="AY9" s="1347">
        <v>0.49432263784338781</v>
      </c>
      <c r="AZ9" s="1347">
        <v>0.49138112962577368</v>
      </c>
      <c r="BA9" s="1347">
        <v>0.48805354893177522</v>
      </c>
      <c r="BB9" s="1347">
        <v>0.48631548562116073</v>
      </c>
      <c r="BC9" s="1347">
        <v>0.48407386954086917</v>
      </c>
      <c r="BD9" s="1347">
        <v>0.48162209128943334</v>
      </c>
      <c r="BE9" s="1347">
        <v>0.48018411963279201</v>
      </c>
      <c r="BF9" s="1347">
        <v>0.47893694320176344</v>
      </c>
      <c r="BG9" s="1347">
        <v>0.47794835826353288</v>
      </c>
      <c r="BH9" s="1347">
        <v>0.47606297854310831</v>
      </c>
      <c r="BI9" s="1347">
        <v>0.47384065493762473</v>
      </c>
      <c r="BJ9" s="1347">
        <v>0.47283923985769738</v>
      </c>
      <c r="BK9" s="1347">
        <v>0.47048279671572507</v>
      </c>
      <c r="BL9" s="1347">
        <v>0.46827595252624737</v>
      </c>
      <c r="BM9" s="1347">
        <v>0.4664116950462851</v>
      </c>
      <c r="BN9" s="1348">
        <v>0.46341905754452134</v>
      </c>
      <c r="BQ9" s="1170"/>
    </row>
    <row r="10" spans="1:82">
      <c r="V10" s="1349"/>
      <c r="W10" s="1349"/>
      <c r="X10" s="1349"/>
      <c r="Y10" s="1349"/>
      <c r="Z10" s="1349"/>
      <c r="AA10" s="1349"/>
      <c r="AB10" s="1349"/>
      <c r="AC10" s="1349"/>
      <c r="AD10" s="1349"/>
      <c r="AE10" s="1349"/>
    </row>
    <row r="11" spans="1:82">
      <c r="B11" s="1350"/>
      <c r="C11" s="1350"/>
      <c r="M11" s="1342"/>
      <c r="N11" s="1342"/>
      <c r="O11" s="1342"/>
      <c r="P11" s="1342"/>
      <c r="Q11" s="1342"/>
      <c r="R11" s="1342"/>
      <c r="S11" s="1342"/>
      <c r="T11" s="1342"/>
      <c r="U11" s="1342"/>
      <c r="V11" s="1342"/>
      <c r="W11" s="1342"/>
      <c r="X11" s="1342"/>
      <c r="Y11" s="1342"/>
      <c r="Z11" s="1342"/>
      <c r="AA11" s="1342"/>
      <c r="AB11" s="1342"/>
      <c r="AC11" s="1342"/>
      <c r="AD11" s="1342"/>
      <c r="AE11" s="1342"/>
      <c r="AF11" s="1342"/>
      <c r="AG11" s="1342"/>
      <c r="AH11" s="1342"/>
      <c r="AI11" s="1342"/>
      <c r="AJ11" s="1342"/>
      <c r="AK11" s="1342"/>
      <c r="AL11" s="1342"/>
      <c r="AM11" s="1342"/>
      <c r="AN11" s="1342"/>
      <c r="AO11" s="1342"/>
      <c r="AP11" s="1342"/>
      <c r="AQ11" s="1342"/>
      <c r="AR11" s="1342"/>
      <c r="AS11" s="1342"/>
      <c r="AT11" s="1342"/>
      <c r="AU11" s="1342"/>
      <c r="AV11" s="1342"/>
      <c r="AW11" s="1342"/>
      <c r="AX11" s="1342"/>
      <c r="AY11" s="1342"/>
      <c r="AZ11" s="1342"/>
      <c r="BA11" s="1342"/>
      <c r="BB11" s="1342"/>
      <c r="BC11" s="1342"/>
      <c r="BD11" s="1342"/>
      <c r="BE11" s="1342"/>
      <c r="BF11" s="1342"/>
      <c r="BG11" s="1342"/>
      <c r="BH11" s="1342"/>
      <c r="BI11" s="1342"/>
      <c r="BJ11" s="1342"/>
      <c r="BK11" s="1342"/>
      <c r="BL11" s="1342"/>
      <c r="BM11" s="1342"/>
      <c r="BN11" s="1342"/>
      <c r="BO11" s="1143"/>
      <c r="BP11" s="1143"/>
      <c r="BQ11" s="1143"/>
      <c r="BR11" s="1143"/>
      <c r="BS11" s="1143"/>
      <c r="BT11" s="1143"/>
      <c r="BU11" s="1143"/>
      <c r="BV11" s="1143"/>
      <c r="BW11" s="1143"/>
      <c r="BX11" s="1143"/>
      <c r="BY11" s="1143"/>
      <c r="BZ11" s="1143"/>
      <c r="CA11" s="1143"/>
      <c r="CB11" s="1143"/>
      <c r="CC11" s="1143"/>
      <c r="CD11" s="1143"/>
    </row>
    <row r="12" spans="1:82">
      <c r="B12" s="1350"/>
      <c r="C12" s="1350"/>
      <c r="M12" s="1342"/>
      <c r="N12" s="1342"/>
      <c r="O12" s="1342"/>
      <c r="P12" s="1342"/>
      <c r="Q12" s="1342"/>
      <c r="R12" s="1342"/>
      <c r="S12" s="1342"/>
      <c r="T12" s="1342"/>
      <c r="U12" s="1342"/>
      <c r="V12" s="1342"/>
      <c r="W12" s="1342"/>
      <c r="X12" s="1342"/>
      <c r="Y12" s="1342"/>
      <c r="Z12" s="1342"/>
      <c r="AA12" s="1342"/>
      <c r="AB12" s="1342"/>
      <c r="AC12" s="1342"/>
      <c r="AD12" s="1342"/>
      <c r="AE12" s="1342"/>
      <c r="AF12" s="1342"/>
      <c r="AG12" s="1342"/>
      <c r="AH12" s="1342"/>
      <c r="AI12" s="1342"/>
      <c r="AJ12" s="1342"/>
      <c r="AK12" s="1342"/>
      <c r="AL12" s="1342"/>
      <c r="AM12" s="1342"/>
      <c r="AN12" s="1342"/>
      <c r="AO12" s="1342"/>
      <c r="AP12" s="1342"/>
      <c r="AQ12" s="1342"/>
      <c r="AR12" s="1342"/>
      <c r="AS12" s="1342"/>
      <c r="AT12" s="1342"/>
      <c r="AU12" s="1342"/>
      <c r="AV12" s="1342"/>
      <c r="AW12" s="1342"/>
      <c r="AX12" s="1342"/>
      <c r="AY12" s="1342"/>
      <c r="AZ12" s="1342"/>
      <c r="BA12" s="1342"/>
      <c r="BB12" s="1342"/>
      <c r="BC12" s="1342"/>
      <c r="BD12" s="1342"/>
      <c r="BE12" s="1342"/>
      <c r="BF12" s="1342"/>
      <c r="BG12" s="1342"/>
      <c r="BH12" s="1342"/>
      <c r="BI12" s="1342"/>
      <c r="BJ12" s="1342"/>
      <c r="BK12" s="1342"/>
      <c r="BL12" s="1342"/>
      <c r="BM12" s="1342"/>
      <c r="BN12" s="1342"/>
      <c r="BO12" s="1351"/>
      <c r="BP12" s="1351"/>
      <c r="BQ12" s="1351"/>
      <c r="BR12" s="1351"/>
      <c r="BS12" s="1351"/>
      <c r="BT12" s="1351"/>
      <c r="BU12" s="1351"/>
      <c r="BV12" s="1351"/>
      <c r="BW12" s="1351"/>
      <c r="BX12" s="1351"/>
      <c r="BY12" s="1351"/>
      <c r="BZ12" s="1351"/>
      <c r="CA12" s="1351"/>
      <c r="CB12" s="1143"/>
      <c r="CC12" s="1143"/>
      <c r="CD12" s="1143"/>
    </row>
    <row r="13" spans="1:82">
      <c r="B13" s="1350"/>
      <c r="C13" s="1350"/>
      <c r="M13" s="1342"/>
      <c r="N13" s="1342"/>
      <c r="O13" s="1342"/>
      <c r="P13" s="1342"/>
      <c r="Q13" s="1342"/>
      <c r="R13" s="1342"/>
      <c r="S13" s="1342"/>
      <c r="T13" s="1342"/>
      <c r="U13" s="1342"/>
      <c r="V13" s="1342"/>
      <c r="W13" s="1342"/>
      <c r="X13" s="1342"/>
      <c r="Y13" s="1342"/>
      <c r="Z13" s="1342"/>
      <c r="AA13" s="1342"/>
      <c r="AB13" s="1342"/>
      <c r="AC13" s="1342"/>
      <c r="AD13" s="1342"/>
      <c r="AE13" s="1342"/>
      <c r="AF13" s="1342"/>
      <c r="AG13" s="1342"/>
      <c r="AH13" s="1342"/>
      <c r="AI13" s="1342"/>
      <c r="AJ13" s="1342"/>
      <c r="AK13" s="1342"/>
      <c r="AL13" s="1342"/>
      <c r="AM13" s="1342"/>
      <c r="AN13" s="1342"/>
      <c r="AO13" s="1342"/>
      <c r="AP13" s="1342"/>
      <c r="AQ13" s="1342"/>
      <c r="AR13" s="1342"/>
      <c r="AS13" s="1342"/>
      <c r="AT13" s="1342"/>
      <c r="AU13" s="1342"/>
      <c r="AV13" s="1342"/>
      <c r="AW13" s="1342"/>
      <c r="AX13" s="1342"/>
      <c r="AY13" s="1342"/>
      <c r="AZ13" s="1342"/>
      <c r="BA13" s="1342"/>
      <c r="BB13" s="1342"/>
      <c r="BC13" s="1342"/>
      <c r="BD13" s="1342"/>
      <c r="BE13" s="1342"/>
      <c r="BF13" s="1342"/>
      <c r="BG13" s="1342"/>
      <c r="BH13" s="1342"/>
      <c r="BI13" s="1342"/>
      <c r="BJ13" s="1342"/>
      <c r="BK13" s="1342"/>
      <c r="BL13" s="1342"/>
      <c r="BM13" s="1342"/>
      <c r="BN13" s="1342"/>
      <c r="BO13" s="1351"/>
      <c r="BP13" s="1351"/>
      <c r="BQ13" s="1351"/>
      <c r="BR13" s="1351"/>
      <c r="BS13" s="1351"/>
      <c r="BT13" s="1351"/>
      <c r="BU13" s="1351"/>
      <c r="BV13" s="1351"/>
      <c r="BW13" s="1351"/>
      <c r="BX13" s="1351"/>
      <c r="BY13" s="1351"/>
      <c r="BZ13" s="1351"/>
      <c r="CA13" s="1351"/>
      <c r="CB13" s="1143"/>
      <c r="CC13" s="1143"/>
      <c r="CD13" s="1143"/>
    </row>
    <row r="14" spans="1:82">
      <c r="M14" s="1342"/>
      <c r="N14" s="1342"/>
      <c r="O14" s="1342"/>
      <c r="P14" s="1342"/>
      <c r="Q14" s="1342"/>
      <c r="R14" s="1342"/>
      <c r="S14" s="1342"/>
      <c r="T14" s="1342"/>
      <c r="U14" s="1342"/>
      <c r="V14" s="1342"/>
      <c r="W14" s="1342"/>
      <c r="X14" s="1342"/>
      <c r="Y14" s="1342"/>
      <c r="Z14" s="1342"/>
      <c r="AA14" s="1342"/>
      <c r="AB14" s="1342"/>
      <c r="AC14" s="1342"/>
      <c r="AD14" s="1342"/>
      <c r="AE14" s="1342"/>
      <c r="AF14" s="1342"/>
      <c r="AG14" s="1342"/>
      <c r="AH14" s="1342"/>
      <c r="AI14" s="1342"/>
      <c r="AJ14" s="1342"/>
      <c r="AK14" s="1342"/>
      <c r="AL14" s="1342"/>
      <c r="AM14" s="1342"/>
      <c r="AN14" s="1342"/>
      <c r="AO14" s="1342"/>
      <c r="AP14" s="1342"/>
      <c r="AQ14" s="1342"/>
      <c r="AR14" s="1342"/>
      <c r="AS14" s="1342"/>
      <c r="AT14" s="1342"/>
      <c r="AU14" s="1342"/>
      <c r="AV14" s="1342"/>
      <c r="AW14" s="1342"/>
      <c r="AX14" s="1342"/>
      <c r="AY14" s="1342"/>
      <c r="AZ14" s="1342"/>
      <c r="BA14" s="1342"/>
      <c r="BB14" s="1342"/>
      <c r="BC14" s="1342"/>
      <c r="BD14" s="1342"/>
      <c r="BE14" s="1342"/>
      <c r="BF14" s="1342"/>
      <c r="BG14" s="1342"/>
      <c r="BH14" s="1342"/>
      <c r="BI14" s="1342"/>
      <c r="BJ14" s="1342"/>
      <c r="BK14" s="1342"/>
      <c r="BL14" s="1342"/>
      <c r="BM14" s="1342"/>
      <c r="BN14" s="1342"/>
      <c r="BO14" s="1351"/>
      <c r="BP14" s="1351"/>
      <c r="BQ14" s="1351"/>
      <c r="BR14" s="1351"/>
      <c r="BS14" s="1351"/>
      <c r="BT14" s="1351"/>
      <c r="BU14" s="1351"/>
      <c r="BV14" s="1351"/>
      <c r="BW14" s="1351"/>
      <c r="BX14" s="1351"/>
      <c r="BY14" s="1351"/>
      <c r="BZ14" s="1351"/>
      <c r="CA14" s="1351"/>
      <c r="CB14" s="1143"/>
      <c r="CC14" s="1143"/>
      <c r="CD14" s="1143"/>
    </row>
    <row r="15" spans="1:82">
      <c r="W15" s="1342"/>
      <c r="X15" s="1342"/>
      <c r="Y15" s="1351"/>
      <c r="Z15" s="1351"/>
      <c r="AA15" s="1351"/>
      <c r="AB15" s="1351"/>
      <c r="AC15" s="1351"/>
      <c r="AD15" s="1351"/>
      <c r="AE15" s="1351"/>
      <c r="AF15" s="1351"/>
      <c r="AG15" s="1351"/>
      <c r="AH15" s="1351"/>
      <c r="AI15" s="1351"/>
      <c r="AJ15" s="1351"/>
      <c r="AK15" s="1351"/>
      <c r="AL15" s="1351"/>
      <c r="AM15" s="1351"/>
      <c r="AN15" s="1351"/>
      <c r="AO15" s="1351"/>
      <c r="AP15" s="1351"/>
      <c r="AQ15" s="1351"/>
      <c r="AR15" s="1351"/>
      <c r="AS15" s="1351"/>
      <c r="AT15" s="1351"/>
      <c r="AU15" s="1351"/>
      <c r="AV15" s="1351"/>
      <c r="AW15" s="1351"/>
      <c r="AX15" s="1351"/>
      <c r="AY15" s="1351"/>
      <c r="AZ15" s="1351"/>
      <c r="BA15" s="1351"/>
      <c r="BB15" s="1351"/>
      <c r="BC15" s="1351"/>
      <c r="BD15" s="1351"/>
      <c r="BE15" s="1351"/>
      <c r="BF15" s="1351"/>
      <c r="BG15" s="1351"/>
      <c r="BH15" s="1351"/>
      <c r="BI15" s="1351"/>
      <c r="BJ15" s="1351"/>
      <c r="BK15" s="1351"/>
      <c r="BL15" s="1351"/>
      <c r="BM15" s="1351"/>
      <c r="BN15" s="1351"/>
      <c r="BO15" s="1351"/>
      <c r="BP15" s="1351"/>
      <c r="BQ15" s="1351"/>
      <c r="BR15" s="1351"/>
      <c r="BS15" s="1351"/>
      <c r="BT15" s="1351"/>
      <c r="BU15" s="1351"/>
      <c r="BV15" s="1351"/>
      <c r="BW15" s="1351"/>
      <c r="BX15" s="1351"/>
      <c r="BY15" s="1351"/>
      <c r="BZ15" s="1351"/>
      <c r="CA15" s="1351"/>
      <c r="CB15" s="1143"/>
      <c r="CC15" s="1143"/>
      <c r="CD15" s="1143"/>
    </row>
    <row r="16" spans="1:82" ht="15.75" customHeight="1">
      <c r="D16" s="1897" t="s">
        <v>196</v>
      </c>
      <c r="E16" s="1897"/>
      <c r="F16" s="1897"/>
      <c r="G16" s="1897"/>
      <c r="H16" s="1897"/>
      <c r="Q16" s="1342"/>
      <c r="R16" s="1342"/>
      <c r="S16" s="1351"/>
      <c r="T16" s="1351"/>
      <c r="U16" s="1351"/>
      <c r="V16" s="1351"/>
      <c r="W16" s="1351"/>
      <c r="X16" s="1351"/>
      <c r="Y16" s="1351"/>
      <c r="Z16" s="1351"/>
      <c r="AA16" s="1351"/>
      <c r="AB16" s="1351"/>
      <c r="AC16" s="1351"/>
      <c r="AD16" s="1351"/>
      <c r="AE16" s="1351"/>
      <c r="AF16" s="1351"/>
      <c r="AG16" s="1351"/>
      <c r="AH16" s="1351"/>
      <c r="AI16" s="1351"/>
      <c r="AJ16" s="1351"/>
      <c r="AK16" s="1351"/>
      <c r="AL16" s="1351"/>
      <c r="AM16" s="1351"/>
      <c r="AN16" s="1351"/>
      <c r="AO16" s="1351"/>
      <c r="AP16" s="1351"/>
      <c r="AQ16" s="1351"/>
      <c r="AR16" s="1351"/>
      <c r="AS16" s="1351"/>
      <c r="AT16" s="1351"/>
      <c r="AU16" s="1351"/>
      <c r="AV16" s="1351"/>
      <c r="AW16" s="1351"/>
      <c r="AX16" s="1351"/>
      <c r="AY16" s="1351"/>
      <c r="AZ16" s="1351"/>
      <c r="BA16" s="1351"/>
      <c r="BB16" s="1351"/>
      <c r="BC16" s="1351"/>
      <c r="BD16" s="1351"/>
      <c r="BE16" s="1351"/>
      <c r="BF16" s="1351"/>
      <c r="BG16" s="1351"/>
      <c r="BH16" s="1351"/>
      <c r="BI16" s="1351"/>
      <c r="BJ16" s="1351"/>
      <c r="BK16" s="1351"/>
      <c r="BL16" s="1351"/>
      <c r="BM16" s="1351"/>
      <c r="BN16" s="1351"/>
      <c r="BO16" s="1351"/>
      <c r="BP16" s="1351"/>
      <c r="BQ16" s="1351"/>
      <c r="BR16" s="1351"/>
      <c r="BS16" s="1351"/>
      <c r="BT16" s="1351"/>
      <c r="BU16" s="1351"/>
      <c r="BV16" s="1143"/>
      <c r="BW16" s="1143"/>
      <c r="BX16" s="1143"/>
    </row>
    <row r="17" spans="4:20" ht="30.75" customHeight="1">
      <c r="D17" s="1897"/>
      <c r="E17" s="1897"/>
      <c r="F17" s="1897"/>
      <c r="G17" s="1897"/>
      <c r="H17" s="1897"/>
      <c r="K17" s="1351"/>
      <c r="L17" s="1143"/>
      <c r="M17" s="1143"/>
      <c r="N17" s="1143"/>
    </row>
    <row r="18" spans="4:20">
      <c r="K18" s="1351"/>
      <c r="L18" s="1143"/>
      <c r="M18" s="1143"/>
      <c r="N18" s="1143"/>
    </row>
    <row r="19" spans="4:20">
      <c r="K19" s="1351"/>
      <c r="L19" s="1143"/>
      <c r="M19" s="1143"/>
      <c r="N19" s="1143"/>
    </row>
    <row r="20" spans="4:20">
      <c r="K20" s="1351"/>
      <c r="L20" s="1143"/>
      <c r="M20" s="1143"/>
      <c r="N20" s="1143"/>
    </row>
    <row r="21" spans="4:20">
      <c r="K21" s="1351"/>
      <c r="L21" s="1143"/>
      <c r="M21" s="1143"/>
      <c r="N21" s="1143"/>
    </row>
    <row r="22" spans="4:20">
      <c r="K22" s="1143"/>
      <c r="L22" s="1143"/>
      <c r="M22" s="1143"/>
      <c r="N22" s="1143"/>
    </row>
    <row r="23" spans="4:20">
      <c r="K23" s="1143"/>
      <c r="L23" s="1143"/>
      <c r="M23" s="1143"/>
      <c r="N23" s="1143"/>
    </row>
    <row r="24" spans="4:20">
      <c r="K24" s="1143"/>
      <c r="L24" s="1143"/>
      <c r="M24" s="1143"/>
      <c r="N24" s="1143"/>
    </row>
    <row r="25" spans="4:20">
      <c r="K25" s="1143"/>
      <c r="L25" s="1143"/>
      <c r="M25" s="1143"/>
      <c r="N25" s="1143"/>
    </row>
    <row r="26" spans="4:20">
      <c r="K26" s="1143"/>
      <c r="L26" s="1143"/>
      <c r="M26" s="1143"/>
      <c r="N26" s="1143"/>
    </row>
    <row r="27" spans="4:20">
      <c r="K27" s="1143"/>
      <c r="L27" s="1143"/>
      <c r="M27" s="1143"/>
      <c r="N27" s="1143"/>
    </row>
    <row r="28" spans="4:20">
      <c r="K28" s="1143"/>
      <c r="L28" s="1143"/>
      <c r="M28" s="1143"/>
      <c r="N28" s="1143"/>
      <c r="O28" s="1143"/>
      <c r="P28" s="1143"/>
      <c r="Q28" s="1143"/>
      <c r="R28" s="1143"/>
      <c r="S28" s="1143"/>
      <c r="T28" s="1143"/>
    </row>
    <row r="29" spans="4:20">
      <c r="K29" s="1143"/>
      <c r="L29" s="1143"/>
      <c r="M29" s="1143"/>
      <c r="N29" s="1143"/>
      <c r="O29" s="1143"/>
      <c r="P29" s="1143"/>
      <c r="Q29" s="1143"/>
      <c r="R29" s="1143"/>
      <c r="S29" s="1143"/>
      <c r="T29" s="1143"/>
    </row>
    <row r="30" spans="4:20">
      <c r="K30" s="1143"/>
      <c r="L30" s="1143"/>
      <c r="M30" s="1143"/>
      <c r="N30" s="1143"/>
      <c r="O30" s="1143"/>
      <c r="P30" s="1143"/>
      <c r="Q30" s="1143"/>
      <c r="R30" s="1143"/>
      <c r="S30" s="1143"/>
      <c r="T30" s="1143"/>
    </row>
    <row r="31" spans="4:20">
      <c r="K31" s="1351"/>
      <c r="L31" s="1351"/>
      <c r="M31" s="1351"/>
      <c r="N31" s="1351"/>
      <c r="O31" s="1351"/>
      <c r="P31" s="1351"/>
      <c r="Q31" s="1351"/>
      <c r="R31" s="1143"/>
      <c r="S31" s="1143"/>
      <c r="T31" s="1143"/>
    </row>
    <row r="32" spans="4:20">
      <c r="K32" s="1351"/>
      <c r="L32" s="1351"/>
      <c r="M32" s="1351"/>
      <c r="N32" s="1351"/>
      <c r="O32" s="1351"/>
      <c r="P32" s="1351"/>
      <c r="Q32" s="1351"/>
      <c r="R32" s="1143"/>
      <c r="S32" s="1143"/>
      <c r="T32" s="1143"/>
    </row>
    <row r="33" spans="11:20">
      <c r="K33" s="1143"/>
      <c r="L33" s="1143"/>
      <c r="M33" s="1143"/>
      <c r="N33" s="1143"/>
      <c r="O33" s="1143"/>
      <c r="P33" s="1143"/>
      <c r="Q33" s="1143"/>
      <c r="R33" s="1143"/>
      <c r="S33" s="1143"/>
      <c r="T33" s="1143"/>
    </row>
  </sheetData>
  <mergeCells count="3">
    <mergeCell ref="B4:D4"/>
    <mergeCell ref="B5:B9"/>
    <mergeCell ref="D16:H17"/>
  </mergeCells>
  <hyperlinks>
    <hyperlink ref="B3" location="SOMMAIRE!A1" display="Retour au sommaire"/>
  </hyperlink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D23"/>
  <sheetViews>
    <sheetView zoomScale="98" zoomScaleNormal="98" workbookViewId="0">
      <selection activeCell="B3" sqref="B3"/>
    </sheetView>
  </sheetViews>
  <sheetFormatPr baseColWidth="10" defaultRowHeight="15"/>
  <cols>
    <col min="1" max="1" width="11.42578125" style="1140"/>
    <col min="2" max="2" width="32.28515625" style="1140" customWidth="1"/>
    <col min="3" max="3" width="43.42578125" style="1140" customWidth="1"/>
    <col min="4" max="4" width="11.140625" style="1140" customWidth="1"/>
    <col min="5" max="16384" width="11.42578125" style="1140"/>
  </cols>
  <sheetData>
    <row r="1" spans="1:108" ht="15.75">
      <c r="A1" s="1314" t="s">
        <v>597</v>
      </c>
    </row>
    <row r="2" spans="1:108">
      <c r="E2" s="1342"/>
      <c r="F2" s="1342"/>
      <c r="G2" s="1342"/>
      <c r="H2" s="1342"/>
      <c r="I2" s="1342"/>
      <c r="J2" s="1342"/>
      <c r="K2" s="1342"/>
      <c r="L2" s="1342"/>
      <c r="M2" s="1342"/>
      <c r="N2" s="1342"/>
      <c r="O2" s="1342"/>
      <c r="P2" s="1342"/>
      <c r="Q2" s="1342"/>
      <c r="R2" s="1342"/>
      <c r="S2" s="1342"/>
      <c r="T2" s="1342"/>
      <c r="U2" s="1342"/>
      <c r="V2" s="1342"/>
      <c r="W2" s="1342"/>
      <c r="X2" s="1342"/>
      <c r="Y2" s="1342"/>
      <c r="Z2" s="1342"/>
      <c r="AA2" s="1342"/>
      <c r="AB2" s="1342"/>
      <c r="AC2" s="1342"/>
      <c r="AD2" s="1342"/>
      <c r="AE2" s="1342"/>
      <c r="AF2" s="1342"/>
      <c r="AG2" s="1342"/>
      <c r="AH2" s="1342"/>
      <c r="AI2" s="1342"/>
      <c r="AJ2" s="1342"/>
      <c r="AK2" s="1342"/>
      <c r="AL2" s="1342"/>
      <c r="AM2" s="1342"/>
    </row>
    <row r="3" spans="1:108" s="1169" customFormat="1" ht="15.75" thickBot="1">
      <c r="B3" s="1722" t="s">
        <v>763</v>
      </c>
      <c r="D3" s="1317"/>
    </row>
    <row r="4" spans="1:108" s="1169" customFormat="1" ht="15.75" thickBot="1">
      <c r="B4" s="1890"/>
      <c r="C4" s="1891"/>
      <c r="D4" s="1892"/>
      <c r="E4" s="1318">
        <v>1970</v>
      </c>
      <c r="F4" s="1318">
        <v>1971</v>
      </c>
      <c r="G4" s="1318">
        <v>1972</v>
      </c>
      <c r="H4" s="1318">
        <v>1973</v>
      </c>
      <c r="I4" s="1318">
        <v>1974</v>
      </c>
      <c r="J4" s="1318">
        <v>1975</v>
      </c>
      <c r="K4" s="1318">
        <v>1976</v>
      </c>
      <c r="L4" s="1318">
        <v>1977</v>
      </c>
      <c r="M4" s="1318">
        <v>1978</v>
      </c>
      <c r="N4" s="1318">
        <v>1979</v>
      </c>
      <c r="O4" s="1318">
        <v>1980</v>
      </c>
      <c r="P4" s="1318">
        <v>1981</v>
      </c>
      <c r="Q4" s="1318">
        <v>1982</v>
      </c>
      <c r="R4" s="1318">
        <v>1983</v>
      </c>
      <c r="S4" s="1318">
        <v>1984</v>
      </c>
      <c r="T4" s="1318">
        <v>1985</v>
      </c>
      <c r="U4" s="1318">
        <v>1986</v>
      </c>
      <c r="V4" s="1318">
        <v>1987</v>
      </c>
      <c r="W4" s="1318">
        <v>1988</v>
      </c>
      <c r="X4" s="1318">
        <v>1989</v>
      </c>
      <c r="Y4" s="1318">
        <v>1990</v>
      </c>
      <c r="Z4" s="1318">
        <v>1991</v>
      </c>
      <c r="AA4" s="1318">
        <v>1992</v>
      </c>
      <c r="AB4" s="1318">
        <v>1993</v>
      </c>
      <c r="AC4" s="1318">
        <v>1994</v>
      </c>
      <c r="AD4" s="1318">
        <v>1995</v>
      </c>
      <c r="AE4" s="1318">
        <v>1996</v>
      </c>
      <c r="AF4" s="1318">
        <v>1997</v>
      </c>
      <c r="AG4" s="1318">
        <v>1998</v>
      </c>
      <c r="AH4" s="1318">
        <v>1999</v>
      </c>
      <c r="AI4" s="1318">
        <v>2000</v>
      </c>
      <c r="AJ4" s="1318">
        <v>2001</v>
      </c>
      <c r="AK4" s="1318">
        <v>2002</v>
      </c>
      <c r="AL4" s="1318">
        <v>2003</v>
      </c>
      <c r="AM4" s="1318">
        <v>2004</v>
      </c>
      <c r="AN4" s="1318">
        <v>2005</v>
      </c>
      <c r="AO4" s="1318">
        <v>2006</v>
      </c>
      <c r="AP4" s="1318">
        <v>2007</v>
      </c>
      <c r="AQ4" s="1318">
        <v>2008</v>
      </c>
      <c r="AR4" s="1318">
        <v>2009</v>
      </c>
      <c r="AS4" s="1318">
        <v>2010</v>
      </c>
      <c r="AT4" s="1318">
        <v>2011</v>
      </c>
      <c r="AU4" s="1318">
        <v>2012</v>
      </c>
      <c r="AV4" s="1318">
        <v>2013</v>
      </c>
      <c r="AW4" s="1318">
        <v>2014</v>
      </c>
      <c r="AX4" s="1318">
        <v>2015</v>
      </c>
      <c r="AY4" s="1318">
        <v>2016</v>
      </c>
      <c r="AZ4" s="1318">
        <v>2017</v>
      </c>
      <c r="BA4" s="1318">
        <v>2018</v>
      </c>
      <c r="BB4" s="1318">
        <v>2019</v>
      </c>
      <c r="BC4" s="1318">
        <v>2020</v>
      </c>
      <c r="BD4" s="1318">
        <v>2021</v>
      </c>
      <c r="BE4" s="1318">
        <v>2022</v>
      </c>
      <c r="BF4" s="1318">
        <v>2023</v>
      </c>
      <c r="BG4" s="1318">
        <v>2024</v>
      </c>
      <c r="BH4" s="1318">
        <v>2025</v>
      </c>
      <c r="BI4" s="1318">
        <v>2026</v>
      </c>
      <c r="BJ4" s="1318">
        <v>2027</v>
      </c>
      <c r="BK4" s="1318">
        <v>2028</v>
      </c>
      <c r="BL4" s="1318">
        <v>2029</v>
      </c>
      <c r="BM4" s="1318">
        <v>2030</v>
      </c>
      <c r="BN4" s="1318">
        <v>2031</v>
      </c>
      <c r="BO4" s="1318">
        <v>2032</v>
      </c>
      <c r="BP4" s="1318">
        <v>2033</v>
      </c>
      <c r="BQ4" s="1318">
        <v>2034</v>
      </c>
      <c r="BR4" s="1318">
        <v>2035</v>
      </c>
      <c r="BS4" s="1318">
        <v>2036</v>
      </c>
      <c r="BT4" s="1318">
        <v>2037</v>
      </c>
      <c r="BU4" s="1318">
        <v>2038</v>
      </c>
      <c r="BV4" s="1318">
        <v>2039</v>
      </c>
      <c r="BW4" s="1318">
        <v>2040</v>
      </c>
      <c r="BX4" s="1318">
        <v>2041</v>
      </c>
      <c r="BY4" s="1318">
        <v>2042</v>
      </c>
      <c r="BZ4" s="1318">
        <v>2043</v>
      </c>
      <c r="CA4" s="1318">
        <v>2044</v>
      </c>
      <c r="CB4" s="1318">
        <v>2045</v>
      </c>
      <c r="CC4" s="1318">
        <v>2046</v>
      </c>
      <c r="CD4" s="1318">
        <v>2047</v>
      </c>
      <c r="CE4" s="1318">
        <v>2048</v>
      </c>
      <c r="CF4" s="1318">
        <v>2049</v>
      </c>
      <c r="CG4" s="1318">
        <v>2050</v>
      </c>
      <c r="CH4" s="1318">
        <v>2051</v>
      </c>
      <c r="CI4" s="1318">
        <v>2052</v>
      </c>
      <c r="CJ4" s="1318">
        <v>2053</v>
      </c>
      <c r="CK4" s="1318">
        <v>2054</v>
      </c>
      <c r="CL4" s="1318">
        <v>2055</v>
      </c>
      <c r="CM4" s="1318">
        <v>2056</v>
      </c>
      <c r="CN4" s="1318">
        <v>2057</v>
      </c>
      <c r="CO4" s="1318">
        <v>2058</v>
      </c>
      <c r="CP4" s="1318">
        <v>2059</v>
      </c>
      <c r="CQ4" s="1318">
        <v>2060</v>
      </c>
      <c r="CR4" s="1318">
        <v>2061</v>
      </c>
      <c r="CS4" s="1318">
        <v>2062</v>
      </c>
      <c r="CT4" s="1318">
        <v>2063</v>
      </c>
      <c r="CU4" s="1318">
        <v>2064</v>
      </c>
      <c r="CV4" s="1318">
        <v>2065</v>
      </c>
      <c r="CW4" s="1318">
        <v>2066</v>
      </c>
      <c r="CX4" s="1318">
        <v>2067</v>
      </c>
      <c r="CY4" s="1318">
        <v>2068</v>
      </c>
      <c r="CZ4" s="1318">
        <v>2069</v>
      </c>
      <c r="DA4" s="1319">
        <v>2070</v>
      </c>
    </row>
    <row r="5" spans="1:108" s="1169" customFormat="1" ht="15" customHeight="1">
      <c r="B5" s="1898" t="s">
        <v>185</v>
      </c>
      <c r="C5" s="1320" t="s">
        <v>192</v>
      </c>
      <c r="D5" s="1321" t="s">
        <v>122</v>
      </c>
      <c r="E5" s="1343">
        <v>0.70516923995422809</v>
      </c>
      <c r="F5" s="1343"/>
      <c r="G5" s="1343"/>
      <c r="H5" s="1343"/>
      <c r="I5" s="1343"/>
      <c r="J5" s="1343">
        <v>0.76065453497360114</v>
      </c>
      <c r="K5" s="1343"/>
      <c r="L5" s="1343"/>
      <c r="M5" s="1343"/>
      <c r="N5" s="1343">
        <v>0.80036249451640462</v>
      </c>
      <c r="O5" s="1343"/>
      <c r="P5" s="1343"/>
      <c r="Q5" s="1343"/>
      <c r="R5" s="1343"/>
      <c r="S5" s="1343">
        <v>0.85056929192211816</v>
      </c>
      <c r="T5" s="1343"/>
      <c r="U5" s="1343"/>
      <c r="V5" s="1343"/>
      <c r="W5" s="1343"/>
      <c r="X5" s="1343"/>
      <c r="Y5" s="1343">
        <v>0.89143062712276877</v>
      </c>
      <c r="Z5" s="1343"/>
      <c r="AA5" s="1343"/>
      <c r="AB5" s="1343"/>
      <c r="AC5" s="1343"/>
      <c r="AD5" s="1140"/>
      <c r="AE5" s="1343">
        <v>0.97611423012221565</v>
      </c>
      <c r="AF5" s="1343">
        <v>1.0218524121701127</v>
      </c>
      <c r="AG5" s="1343">
        <v>1.0272277227722773</v>
      </c>
      <c r="AH5" s="1343">
        <v>1.0304249839021249</v>
      </c>
      <c r="AI5" s="1343">
        <v>1.0301365562706011</v>
      </c>
      <c r="AJ5" s="1343">
        <v>1.019009658132761</v>
      </c>
      <c r="AK5" s="1343">
        <v>1.0149659863945579</v>
      </c>
      <c r="AL5" s="1343">
        <v>1.0142835663809953</v>
      </c>
      <c r="AM5" s="1343">
        <v>1.0168092450847965</v>
      </c>
      <c r="AN5" s="1343">
        <v>1.0240320427236316</v>
      </c>
      <c r="AO5" s="1343">
        <v>1.0258055110074356</v>
      </c>
      <c r="AP5" s="1343">
        <v>1.0262932266361817</v>
      </c>
      <c r="AQ5" s="1343">
        <v>1.0197628458498025</v>
      </c>
      <c r="AR5" s="1343">
        <v>1.0204367301231803</v>
      </c>
      <c r="AS5" s="1343">
        <v>1.020940946530783</v>
      </c>
      <c r="AT5" s="1343">
        <v>1.0253182263253602</v>
      </c>
      <c r="AU5" s="1343">
        <v>1.052163678527126</v>
      </c>
      <c r="AV5" s="1343">
        <v>1.0592883378995095</v>
      </c>
      <c r="AW5" s="1343">
        <v>1.0615021166518206</v>
      </c>
      <c r="AX5" s="1343">
        <v>1.0564917127071822</v>
      </c>
      <c r="AY5" s="1343">
        <v>1.0519373454245671</v>
      </c>
      <c r="AZ5" s="1343">
        <v>1.0504011520263319</v>
      </c>
      <c r="BA5" s="1343">
        <v>1.0291836734693878</v>
      </c>
      <c r="BB5" s="1343"/>
      <c r="BC5" s="1343"/>
      <c r="BD5" s="1343"/>
      <c r="BE5" s="1343"/>
      <c r="BF5" s="1343"/>
      <c r="BG5" s="1343"/>
      <c r="BH5" s="1343"/>
      <c r="BI5" s="1343"/>
      <c r="BJ5" s="1343"/>
      <c r="BK5" s="1343"/>
      <c r="BL5" s="1343"/>
      <c r="BM5" s="1343"/>
      <c r="BN5" s="1343"/>
      <c r="BO5" s="1343"/>
      <c r="BP5" s="1343"/>
      <c r="BQ5" s="1343"/>
      <c r="BR5" s="1343"/>
      <c r="BS5" s="1343"/>
      <c r="BT5" s="1343"/>
      <c r="BU5" s="1343"/>
      <c r="BV5" s="1343"/>
      <c r="BW5" s="1343"/>
      <c r="BX5" s="1343"/>
      <c r="BY5" s="1343"/>
      <c r="BZ5" s="1343"/>
      <c r="CA5" s="1343"/>
      <c r="CB5" s="1343"/>
      <c r="CC5" s="1343"/>
      <c r="CD5" s="1343"/>
      <c r="CE5" s="1343"/>
      <c r="CF5" s="1343"/>
      <c r="CG5" s="1343"/>
      <c r="CH5" s="1343"/>
      <c r="CI5" s="1343"/>
      <c r="CJ5" s="1343"/>
      <c r="CK5" s="1343"/>
      <c r="CL5" s="1343"/>
      <c r="CM5" s="1343"/>
      <c r="CN5" s="1343"/>
      <c r="CO5" s="1343"/>
      <c r="CP5" s="1343"/>
      <c r="CQ5" s="1343"/>
      <c r="CR5" s="1343"/>
      <c r="CS5" s="1343"/>
      <c r="CT5" s="1343"/>
      <c r="CU5" s="1343"/>
      <c r="CV5" s="1343"/>
      <c r="CW5" s="1343"/>
      <c r="CX5" s="1343"/>
      <c r="CY5" s="1343"/>
      <c r="CZ5" s="1343"/>
      <c r="DA5" s="1344"/>
      <c r="DD5" s="1170"/>
    </row>
    <row r="6" spans="1:108" s="1169" customFormat="1">
      <c r="B6" s="1899"/>
      <c r="C6" s="1324">
        <v>1.7999999999999999E-2</v>
      </c>
      <c r="D6" s="1325">
        <v>1.7999999999999999E-2</v>
      </c>
      <c r="E6" s="1345"/>
      <c r="F6" s="1345"/>
      <c r="G6" s="1345"/>
      <c r="H6" s="1345"/>
      <c r="I6" s="1345"/>
      <c r="J6" s="1345"/>
      <c r="K6" s="1345"/>
      <c r="L6" s="1345"/>
      <c r="M6" s="1345"/>
      <c r="N6" s="1345"/>
      <c r="O6" s="1345"/>
      <c r="P6" s="1345"/>
      <c r="Q6" s="1345"/>
      <c r="R6" s="1345"/>
      <c r="S6" s="1345"/>
      <c r="T6" s="1345"/>
      <c r="U6" s="1345"/>
      <c r="V6" s="1345"/>
      <c r="W6" s="1345"/>
      <c r="X6" s="1345"/>
      <c r="Y6" s="1345"/>
      <c r="Z6" s="1345"/>
      <c r="AA6" s="1345"/>
      <c r="AB6" s="1345"/>
      <c r="AC6" s="1345"/>
      <c r="AD6" s="1345"/>
      <c r="AE6" s="1345"/>
      <c r="AF6" s="1345"/>
      <c r="AG6" s="1345"/>
      <c r="AH6" s="1345"/>
      <c r="AI6" s="1345"/>
      <c r="AJ6" s="1345"/>
      <c r="AK6" s="1345"/>
      <c r="AL6" s="1345"/>
      <c r="AM6" s="1345"/>
      <c r="AN6" s="1345"/>
      <c r="AO6" s="1345"/>
      <c r="AP6" s="1345"/>
      <c r="AQ6" s="1345"/>
      <c r="AR6" s="1345"/>
      <c r="AS6" s="1345"/>
      <c r="AT6" s="1345"/>
      <c r="AU6" s="1345"/>
      <c r="AV6" s="1345"/>
      <c r="AW6" s="1345"/>
      <c r="AX6" s="1345"/>
      <c r="AY6" s="1345"/>
      <c r="AZ6" s="1345"/>
      <c r="BA6" s="1345">
        <v>1.029183673469388</v>
      </c>
      <c r="BB6" s="1345">
        <v>1.0221494343725346</v>
      </c>
      <c r="BC6" s="1345">
        <v>1.0404911941570154</v>
      </c>
      <c r="BD6" s="1345">
        <v>1.0313224232809053</v>
      </c>
      <c r="BE6" s="1345">
        <v>1.0216447890448519</v>
      </c>
      <c r="BF6" s="1345">
        <v>1.0165746359559527</v>
      </c>
      <c r="BG6" s="1345">
        <v>1.01010124593976</v>
      </c>
      <c r="BH6" s="1345">
        <v>1.0028895041836661</v>
      </c>
      <c r="BI6" s="1345">
        <v>0.99562896203407403</v>
      </c>
      <c r="BJ6" s="1345">
        <v>0.9871566902387009</v>
      </c>
      <c r="BK6" s="1345">
        <v>0.97855265189626894</v>
      </c>
      <c r="BL6" s="1345">
        <v>0.96982302141584675</v>
      </c>
      <c r="BM6" s="1345">
        <v>0.96267194190322114</v>
      </c>
      <c r="BN6" s="1345">
        <v>0.95467828837023261</v>
      </c>
      <c r="BO6" s="1345">
        <v>0.94668384201471101</v>
      </c>
      <c r="BP6" s="1345">
        <v>0.93846729228794534</v>
      </c>
      <c r="BQ6" s="1345">
        <v>0.93051957579875666</v>
      </c>
      <c r="BR6" s="1345">
        <v>0.92159916910828399</v>
      </c>
      <c r="BS6" s="1345">
        <v>0.91295254011695948</v>
      </c>
      <c r="BT6" s="1345">
        <v>0.90476945703433764</v>
      </c>
      <c r="BU6" s="1345">
        <v>0.8958522175780862</v>
      </c>
      <c r="BV6" s="1345">
        <v>0.888458979377313</v>
      </c>
      <c r="BW6" s="1345">
        <v>0.88100457938553467</v>
      </c>
      <c r="BX6" s="1345">
        <v>0.87492308761986559</v>
      </c>
      <c r="BY6" s="1345">
        <v>0.86743059133055544</v>
      </c>
      <c r="BZ6" s="1345">
        <v>0.86020676426990095</v>
      </c>
      <c r="CA6" s="1345">
        <v>0.85361321311036265</v>
      </c>
      <c r="CB6" s="1345">
        <v>0.84841988244598743</v>
      </c>
      <c r="CC6" s="1345">
        <v>0.84369773235712331</v>
      </c>
      <c r="CD6" s="1345">
        <v>0.83827214741141165</v>
      </c>
      <c r="CE6" s="1345">
        <v>0.83164278485734267</v>
      </c>
      <c r="CF6" s="1345">
        <v>0.82546935287181544</v>
      </c>
      <c r="CG6" s="1345">
        <v>0.81926923308959865</v>
      </c>
      <c r="CH6" s="1345">
        <v>0.81317480359940264</v>
      </c>
      <c r="CI6" s="1345">
        <v>0.80732222438035495</v>
      </c>
      <c r="CJ6" s="1345">
        <v>0.80234546737058798</v>
      </c>
      <c r="CK6" s="1345">
        <v>0.79835967348898562</v>
      </c>
      <c r="CL6" s="1345">
        <v>0.7926700752343484</v>
      </c>
      <c r="CM6" s="1345">
        <v>0.78742372692516349</v>
      </c>
      <c r="CN6" s="1345">
        <v>0.78324639988765299</v>
      </c>
      <c r="CO6" s="1345">
        <v>0.78123565590123478</v>
      </c>
      <c r="CP6" s="1345">
        <v>0.7792980713524319</v>
      </c>
      <c r="CQ6" s="1345">
        <v>0.77735556131010919</v>
      </c>
      <c r="CR6" s="1345">
        <v>0.77430807071843843</v>
      </c>
      <c r="CS6" s="1345">
        <v>0.77168652610681132</v>
      </c>
      <c r="CT6" s="1345">
        <v>0.7687217537796599</v>
      </c>
      <c r="CU6" s="1345">
        <v>0.76574356131261279</v>
      </c>
      <c r="CV6" s="1345">
        <v>0.76235784936899453</v>
      </c>
      <c r="CW6" s="1345">
        <v>0.75834074515938088</v>
      </c>
      <c r="CX6" s="1345">
        <v>0.75548776957629904</v>
      </c>
      <c r="CY6" s="1345">
        <v>0.7537164630968255</v>
      </c>
      <c r="CZ6" s="1345">
        <v>0.75196511341704708</v>
      </c>
      <c r="DA6" s="1346">
        <v>0.74982245805685788</v>
      </c>
      <c r="DD6" s="1170"/>
    </row>
    <row r="7" spans="1:108" s="1169" customFormat="1">
      <c r="B7" s="1899"/>
      <c r="C7" s="1324">
        <v>1.4999999999999999E-2</v>
      </c>
      <c r="D7" s="1325">
        <v>1.4999999999999999E-2</v>
      </c>
      <c r="E7" s="1345"/>
      <c r="F7" s="1345"/>
      <c r="G7" s="1345"/>
      <c r="H7" s="1345"/>
      <c r="I7" s="1345"/>
      <c r="J7" s="1345"/>
      <c r="K7" s="1345"/>
      <c r="L7" s="1345"/>
      <c r="M7" s="1345"/>
      <c r="N7" s="1345"/>
      <c r="O7" s="1345"/>
      <c r="P7" s="1345"/>
      <c r="Q7" s="1345"/>
      <c r="R7" s="1345"/>
      <c r="S7" s="1345"/>
      <c r="T7" s="1345"/>
      <c r="U7" s="1345"/>
      <c r="V7" s="1345"/>
      <c r="W7" s="1345"/>
      <c r="X7" s="1345"/>
      <c r="Y7" s="1345"/>
      <c r="Z7" s="1345"/>
      <c r="AA7" s="1345"/>
      <c r="AB7" s="1345"/>
      <c r="AC7" s="1345"/>
      <c r="AD7" s="1345"/>
      <c r="AE7" s="1345"/>
      <c r="AF7" s="1345"/>
      <c r="AG7" s="1345"/>
      <c r="AH7" s="1345"/>
      <c r="AI7" s="1345"/>
      <c r="AJ7" s="1345"/>
      <c r="AK7" s="1345"/>
      <c r="AL7" s="1345"/>
      <c r="AM7" s="1345"/>
      <c r="AN7" s="1345"/>
      <c r="AO7" s="1345"/>
      <c r="AP7" s="1345"/>
      <c r="AQ7" s="1345"/>
      <c r="AR7" s="1345"/>
      <c r="AS7" s="1345"/>
      <c r="AT7" s="1345"/>
      <c r="AU7" s="1345"/>
      <c r="AV7" s="1345"/>
      <c r="AW7" s="1345"/>
      <c r="AX7" s="1345"/>
      <c r="AY7" s="1345"/>
      <c r="AZ7" s="1345"/>
      <c r="BA7" s="1345">
        <v>1.029183673469388</v>
      </c>
      <c r="BB7" s="1345">
        <v>1.0221494343725346</v>
      </c>
      <c r="BC7" s="1345">
        <v>1.0404911941570154</v>
      </c>
      <c r="BD7" s="1345">
        <v>1.0313224232809053</v>
      </c>
      <c r="BE7" s="1345">
        <v>1.0216447890448519</v>
      </c>
      <c r="BF7" s="1345">
        <v>1.0165746359559527</v>
      </c>
      <c r="BG7" s="1345">
        <v>1.01010124593976</v>
      </c>
      <c r="BH7" s="1345">
        <v>1.0029263485620667</v>
      </c>
      <c r="BI7" s="1345">
        <v>0.99585895123003298</v>
      </c>
      <c r="BJ7" s="1345">
        <v>0.98781854584199691</v>
      </c>
      <c r="BK7" s="1345">
        <v>0.97985396661562774</v>
      </c>
      <c r="BL7" s="1345">
        <v>0.97119033651883058</v>
      </c>
      <c r="BM7" s="1345">
        <v>0.9642056986449199</v>
      </c>
      <c r="BN7" s="1345">
        <v>0.9567893755435769</v>
      </c>
      <c r="BO7" s="1345">
        <v>0.94994587034860822</v>
      </c>
      <c r="BP7" s="1345">
        <v>0.94384312425026751</v>
      </c>
      <c r="BQ7" s="1345">
        <v>0.93790659542413779</v>
      </c>
      <c r="BR7" s="1345">
        <v>0.93041827937625932</v>
      </c>
      <c r="BS7" s="1345">
        <v>0.92311495159981372</v>
      </c>
      <c r="BT7" s="1345">
        <v>0.91568825860410463</v>
      </c>
      <c r="BU7" s="1345">
        <v>0.90787836431583524</v>
      </c>
      <c r="BV7" s="1345">
        <v>0.90015390194830125</v>
      </c>
      <c r="BW7" s="1345">
        <v>0.89316147401503909</v>
      </c>
      <c r="BX7" s="1345">
        <v>0.88675494342601247</v>
      </c>
      <c r="BY7" s="1345">
        <v>0.88043450614781871</v>
      </c>
      <c r="BZ7" s="1345">
        <v>0.87496687232624459</v>
      </c>
      <c r="CA7" s="1345">
        <v>0.87122388220237224</v>
      </c>
      <c r="CB7" s="1345">
        <v>0.86704068047751004</v>
      </c>
      <c r="CC7" s="1345">
        <v>0.86260074474494619</v>
      </c>
      <c r="CD7" s="1345">
        <v>0.85727346230671342</v>
      </c>
      <c r="CE7" s="1345">
        <v>0.85173282647909077</v>
      </c>
      <c r="CF7" s="1345">
        <v>0.84649979912199924</v>
      </c>
      <c r="CG7" s="1345">
        <v>0.84038322354194739</v>
      </c>
      <c r="CH7" s="1345">
        <v>0.83499452980519662</v>
      </c>
      <c r="CI7" s="1345">
        <v>0.82947817333911988</v>
      </c>
      <c r="CJ7" s="1345">
        <v>0.82392603640469519</v>
      </c>
      <c r="CK7" s="1345">
        <v>0.81937197650491811</v>
      </c>
      <c r="CL7" s="1345">
        <v>0.81486920234023763</v>
      </c>
      <c r="CM7" s="1345">
        <v>0.81117529477753969</v>
      </c>
      <c r="CN7" s="1345">
        <v>0.8073367596615787</v>
      </c>
      <c r="CO7" s="1345">
        <v>0.80289100411345948</v>
      </c>
      <c r="CP7" s="1345">
        <v>0.79960715589746278</v>
      </c>
      <c r="CQ7" s="1345">
        <v>0.7971431268572865</v>
      </c>
      <c r="CR7" s="1345">
        <v>0.79556213037313983</v>
      </c>
      <c r="CS7" s="1345">
        <v>0.79327494661280673</v>
      </c>
      <c r="CT7" s="1345">
        <v>0.79047639234289246</v>
      </c>
      <c r="CU7" s="1345">
        <v>0.78784057235019322</v>
      </c>
      <c r="CV7" s="1345">
        <v>0.78604366016286265</v>
      </c>
      <c r="CW7" s="1345">
        <v>0.78421917392183693</v>
      </c>
      <c r="CX7" s="1345">
        <v>0.78261297943780228</v>
      </c>
      <c r="CY7" s="1345">
        <v>0.78124297688937128</v>
      </c>
      <c r="CZ7" s="1345">
        <v>0.77922205810089396</v>
      </c>
      <c r="DA7" s="1346">
        <v>0.77673848358128206</v>
      </c>
      <c r="DD7" s="1170"/>
    </row>
    <row r="8" spans="1:108" s="1169" customFormat="1">
      <c r="B8" s="1899"/>
      <c r="C8" s="1324">
        <v>1.2999999999999999E-2</v>
      </c>
      <c r="D8" s="1325">
        <v>1.2999999999999999E-2</v>
      </c>
      <c r="E8" s="1345"/>
      <c r="F8" s="1345"/>
      <c r="G8" s="1345"/>
      <c r="H8" s="1345"/>
      <c r="I8" s="1345"/>
      <c r="J8" s="1345"/>
      <c r="K8" s="1345"/>
      <c r="L8" s="1345"/>
      <c r="M8" s="1345"/>
      <c r="N8" s="1345"/>
      <c r="O8" s="1345"/>
      <c r="P8" s="1345"/>
      <c r="Q8" s="1345"/>
      <c r="R8" s="1345"/>
      <c r="S8" s="1345"/>
      <c r="T8" s="1345"/>
      <c r="U8" s="1345"/>
      <c r="V8" s="1345"/>
      <c r="W8" s="1345"/>
      <c r="X8" s="1345"/>
      <c r="Y8" s="1345"/>
      <c r="Z8" s="1345"/>
      <c r="AA8" s="1345"/>
      <c r="AB8" s="1345"/>
      <c r="AC8" s="1345"/>
      <c r="AD8" s="1345"/>
      <c r="AE8" s="1345"/>
      <c r="AF8" s="1345"/>
      <c r="AG8" s="1345"/>
      <c r="AH8" s="1345"/>
      <c r="AI8" s="1345"/>
      <c r="AJ8" s="1345"/>
      <c r="AK8" s="1345"/>
      <c r="AL8" s="1345"/>
      <c r="AM8" s="1345"/>
      <c r="AN8" s="1345"/>
      <c r="AO8" s="1345"/>
      <c r="AP8" s="1345"/>
      <c r="AQ8" s="1345"/>
      <c r="AR8" s="1345"/>
      <c r="AS8" s="1345"/>
      <c r="AT8" s="1345"/>
      <c r="AU8" s="1345"/>
      <c r="AV8" s="1345"/>
      <c r="AW8" s="1345"/>
      <c r="AX8" s="1345"/>
      <c r="AY8" s="1345"/>
      <c r="AZ8" s="1345"/>
      <c r="BA8" s="1345">
        <v>1.029183673469388</v>
      </c>
      <c r="BB8" s="1345">
        <v>1.0221494343725346</v>
      </c>
      <c r="BC8" s="1345">
        <v>1.0404911941570154</v>
      </c>
      <c r="BD8" s="1345">
        <v>1.0313224232809053</v>
      </c>
      <c r="BE8" s="1345">
        <v>1.0216447890448519</v>
      </c>
      <c r="BF8" s="1345">
        <v>1.0165746359559527</v>
      </c>
      <c r="BG8" s="1345">
        <v>1.01010124593976</v>
      </c>
      <c r="BH8" s="1345">
        <v>1.0029631929404672</v>
      </c>
      <c r="BI8" s="1345">
        <v>0.99608894042599172</v>
      </c>
      <c r="BJ8" s="1345">
        <v>0.98848040144529303</v>
      </c>
      <c r="BK8" s="1345">
        <v>0.98115528133498631</v>
      </c>
      <c r="BL8" s="1345">
        <v>0.9725576516218144</v>
      </c>
      <c r="BM8" s="1345">
        <v>0.96573945538661865</v>
      </c>
      <c r="BN8" s="1345">
        <v>0.95890046271692142</v>
      </c>
      <c r="BO8" s="1345">
        <v>0.95346700161268427</v>
      </c>
      <c r="BP8" s="1345">
        <v>0.94783582767500008</v>
      </c>
      <c r="BQ8" s="1345">
        <v>0.9417625423021696</v>
      </c>
      <c r="BR8" s="1345">
        <v>0.93545025220007949</v>
      </c>
      <c r="BS8" s="1345">
        <v>0.93053879264168515</v>
      </c>
      <c r="BT8" s="1345">
        <v>0.92474201331362837</v>
      </c>
      <c r="BU8" s="1345">
        <v>0.91922085123816566</v>
      </c>
      <c r="BV8" s="1345">
        <v>0.91321292527218845</v>
      </c>
      <c r="BW8" s="1345">
        <v>0.90801870462943968</v>
      </c>
      <c r="BX8" s="1345">
        <v>0.90172968796901487</v>
      </c>
      <c r="BY8" s="1345">
        <v>0.894867265476884</v>
      </c>
      <c r="BZ8" s="1345">
        <v>0.88877762720856746</v>
      </c>
      <c r="CA8" s="1345">
        <v>0.88490256242571164</v>
      </c>
      <c r="CB8" s="1345">
        <v>0.8806832009105553</v>
      </c>
      <c r="CC8" s="1345">
        <v>0.87654888322051738</v>
      </c>
      <c r="CD8" s="1345">
        <v>0.87024299964786023</v>
      </c>
      <c r="CE8" s="1345">
        <v>0.86486751398963879</v>
      </c>
      <c r="CF8" s="1345">
        <v>0.85920626557475666</v>
      </c>
      <c r="CG8" s="1345">
        <v>0.85492446809686096</v>
      </c>
      <c r="CH8" s="1345">
        <v>0.85065936022323341</v>
      </c>
      <c r="CI8" s="1345">
        <v>0.84738849001121341</v>
      </c>
      <c r="CJ8" s="1345">
        <v>0.84364420378391658</v>
      </c>
      <c r="CK8" s="1345">
        <v>0.83998820469170232</v>
      </c>
      <c r="CL8" s="1345">
        <v>0.83482643700253167</v>
      </c>
      <c r="CM8" s="1345">
        <v>0.8306712977288282</v>
      </c>
      <c r="CN8" s="1345">
        <v>0.82731778042198512</v>
      </c>
      <c r="CO8" s="1345">
        <v>0.82426967011556573</v>
      </c>
      <c r="CP8" s="1345">
        <v>0.82089113733132546</v>
      </c>
      <c r="CQ8" s="1345">
        <v>0.81835104560912286</v>
      </c>
      <c r="CR8" s="1345">
        <v>0.81668594375525061</v>
      </c>
      <c r="CS8" s="1345">
        <v>0.81572402783227338</v>
      </c>
      <c r="CT8" s="1345">
        <v>0.81377593836302142</v>
      </c>
      <c r="CU8" s="1345">
        <v>0.81137574755601516</v>
      </c>
      <c r="CV8" s="1345">
        <v>0.8091143838805841</v>
      </c>
      <c r="CW8" s="1345">
        <v>0.80672217400921631</v>
      </c>
      <c r="CX8" s="1345">
        <v>0.80496093380490785</v>
      </c>
      <c r="CY8" s="1345">
        <v>0.8039119878290264</v>
      </c>
      <c r="CZ8" s="1345">
        <v>0.80244928595546472</v>
      </c>
      <c r="DA8" s="1346">
        <v>0.80056348512857034</v>
      </c>
      <c r="DD8" s="1170"/>
    </row>
    <row r="9" spans="1:108" s="1169" customFormat="1" ht="15.75" thickBot="1">
      <c r="B9" s="1900"/>
      <c r="C9" s="1329">
        <v>0.01</v>
      </c>
      <c r="D9" s="1330">
        <v>0.01</v>
      </c>
      <c r="E9" s="1347"/>
      <c r="F9" s="1347"/>
      <c r="G9" s="1347"/>
      <c r="H9" s="1347"/>
      <c r="I9" s="1347"/>
      <c r="J9" s="1347"/>
      <c r="K9" s="1347"/>
      <c r="L9" s="1347"/>
      <c r="M9" s="1347"/>
      <c r="N9" s="1347"/>
      <c r="O9" s="1347"/>
      <c r="P9" s="1347"/>
      <c r="Q9" s="1347"/>
      <c r="R9" s="1347"/>
      <c r="S9" s="1347"/>
      <c r="T9" s="1347"/>
      <c r="U9" s="1347"/>
      <c r="V9" s="1347"/>
      <c r="W9" s="1347"/>
      <c r="X9" s="1347"/>
      <c r="Y9" s="1347"/>
      <c r="Z9" s="1347"/>
      <c r="AA9" s="1347"/>
      <c r="AB9" s="1347"/>
      <c r="AC9" s="1347"/>
      <c r="AD9" s="1347"/>
      <c r="AE9" s="1347"/>
      <c r="AF9" s="1347"/>
      <c r="AG9" s="1347"/>
      <c r="AH9" s="1347"/>
      <c r="AI9" s="1347"/>
      <c r="AJ9" s="1347"/>
      <c r="AK9" s="1347"/>
      <c r="AL9" s="1347"/>
      <c r="AM9" s="1347"/>
      <c r="AN9" s="1347"/>
      <c r="AO9" s="1347"/>
      <c r="AP9" s="1347"/>
      <c r="AQ9" s="1347"/>
      <c r="AR9" s="1347"/>
      <c r="AS9" s="1347"/>
      <c r="AT9" s="1347"/>
      <c r="AU9" s="1347"/>
      <c r="AV9" s="1347"/>
      <c r="AW9" s="1347"/>
      <c r="AX9" s="1347"/>
      <c r="AY9" s="1347"/>
      <c r="AZ9" s="1347"/>
      <c r="BA9" s="1347">
        <v>1.029183673469388</v>
      </c>
      <c r="BB9" s="1347">
        <v>1.0221494343725346</v>
      </c>
      <c r="BC9" s="1347">
        <v>1.0404911941570154</v>
      </c>
      <c r="BD9" s="1347">
        <v>1.0313224232809053</v>
      </c>
      <c r="BE9" s="1347">
        <v>1.0216447890448519</v>
      </c>
      <c r="BF9" s="1347">
        <v>1.0165746359559527</v>
      </c>
      <c r="BG9" s="1347">
        <v>1.01010124593976</v>
      </c>
      <c r="BH9" s="1347">
        <v>1.0030000373188679</v>
      </c>
      <c r="BI9" s="1347">
        <v>0.99631892962195068</v>
      </c>
      <c r="BJ9" s="1347">
        <v>0.98914225704858916</v>
      </c>
      <c r="BK9" s="1347">
        <v>0.9824565960543451</v>
      </c>
      <c r="BL9" s="1347">
        <v>0.97392496672479834</v>
      </c>
      <c r="BM9" s="1347">
        <v>0.96727321212831741</v>
      </c>
      <c r="BN9" s="1347">
        <v>0.96101154989026571</v>
      </c>
      <c r="BO9" s="1347">
        <v>0.95639763947071532</v>
      </c>
      <c r="BP9" s="1347">
        <v>0.95168150995355694</v>
      </c>
      <c r="BQ9" s="1347">
        <v>0.94763474675634929</v>
      </c>
      <c r="BR9" s="1347">
        <v>0.94270905346137956</v>
      </c>
      <c r="BS9" s="1347">
        <v>0.93987058953829761</v>
      </c>
      <c r="BT9" s="1347">
        <v>0.93626362830276122</v>
      </c>
      <c r="BU9" s="1347">
        <v>0.93222636762187294</v>
      </c>
      <c r="BV9" s="1347">
        <v>0.92642530883319874</v>
      </c>
      <c r="BW9" s="1347">
        <v>0.92034687421178796</v>
      </c>
      <c r="BX9" s="1347">
        <v>0.91496517570013736</v>
      </c>
      <c r="BY9" s="1347">
        <v>0.90985839881370156</v>
      </c>
      <c r="BZ9" s="1347">
        <v>0.90643864581714551</v>
      </c>
      <c r="CA9" s="1347">
        <v>0.90464545365274918</v>
      </c>
      <c r="CB9" s="1347">
        <v>0.90150540555175884</v>
      </c>
      <c r="CC9" s="1347">
        <v>0.89747592083454308</v>
      </c>
      <c r="CD9" s="1347">
        <v>0.89161913169725304</v>
      </c>
      <c r="CE9" s="1347">
        <v>0.8869814673878248</v>
      </c>
      <c r="CF9" s="1347">
        <v>0.88369630599561266</v>
      </c>
      <c r="CG9" s="1347">
        <v>0.88072312708192746</v>
      </c>
      <c r="CH9" s="1347">
        <v>0.87757589839134564</v>
      </c>
      <c r="CI9" s="1347">
        <v>0.87310147454222498</v>
      </c>
      <c r="CJ9" s="1347">
        <v>0.86822633012194561</v>
      </c>
      <c r="CK9" s="1347">
        <v>0.8641205889415684</v>
      </c>
      <c r="CL9" s="1347">
        <v>0.86010142833846615</v>
      </c>
      <c r="CM9" s="1347">
        <v>0.85619699864798438</v>
      </c>
      <c r="CN9" s="1347">
        <v>0.85244663990454705</v>
      </c>
      <c r="CO9" s="1347">
        <v>0.84973576571650766</v>
      </c>
      <c r="CP9" s="1347">
        <v>0.84765451906058553</v>
      </c>
      <c r="CQ9" s="1347">
        <v>0.84624083197103828</v>
      </c>
      <c r="CR9" s="1347">
        <v>0.84450046407977464</v>
      </c>
      <c r="CS9" s="1347">
        <v>0.84340203633940136</v>
      </c>
      <c r="CT9" s="1347">
        <v>0.84146918966848339</v>
      </c>
      <c r="CU9" s="1347">
        <v>0.83863164242910471</v>
      </c>
      <c r="CV9" s="1347">
        <v>0.83638496925314121</v>
      </c>
      <c r="CW9" s="1347">
        <v>0.83413678686876269</v>
      </c>
      <c r="CX9" s="1347">
        <v>0.83326585059520675</v>
      </c>
      <c r="CY9" s="1347">
        <v>0.83170895454081362</v>
      </c>
      <c r="CZ9" s="1347">
        <v>0.83006409608078957</v>
      </c>
      <c r="DA9" s="1348">
        <v>0.82730106117855173</v>
      </c>
      <c r="DD9" s="1170"/>
    </row>
    <row r="10" spans="1:108">
      <c r="AO10" s="1349"/>
      <c r="AP10" s="1349"/>
      <c r="AQ10" s="1349"/>
      <c r="AR10" s="1349"/>
      <c r="AS10" s="1349"/>
      <c r="AT10" s="1349"/>
      <c r="AU10" s="1349"/>
      <c r="AV10" s="1349"/>
      <c r="AW10" s="1349"/>
      <c r="AX10" s="1349"/>
      <c r="AY10" s="1349"/>
      <c r="AZ10" s="1349"/>
      <c r="BA10" s="1349"/>
      <c r="BB10" s="1349"/>
      <c r="BC10" s="1349"/>
      <c r="BD10" s="1349"/>
      <c r="BE10" s="1349"/>
    </row>
    <row r="11" spans="1:108" ht="30.75" customHeight="1">
      <c r="E11" s="1897" t="s">
        <v>595</v>
      </c>
      <c r="F11" s="1897"/>
      <c r="G11" s="1897"/>
      <c r="H11" s="1897"/>
      <c r="I11" s="1897"/>
      <c r="J11" s="1897"/>
      <c r="L11" s="1897" t="s">
        <v>596</v>
      </c>
      <c r="M11" s="1897"/>
      <c r="N11" s="1897"/>
      <c r="O11" s="1897"/>
      <c r="P11" s="1897"/>
      <c r="Q11" s="1897"/>
      <c r="AL11" s="1342"/>
      <c r="AM11" s="1342"/>
      <c r="AN11" s="1351"/>
      <c r="AO11" s="1351"/>
      <c r="AP11" s="1351"/>
      <c r="AQ11" s="1351"/>
      <c r="AR11" s="1351"/>
      <c r="AS11" s="1351"/>
      <c r="AT11" s="1351"/>
      <c r="AU11" s="1351"/>
      <c r="AV11" s="1351"/>
      <c r="AW11" s="1351"/>
      <c r="AY11" s="1351"/>
      <c r="AZ11" s="1351"/>
      <c r="BA11" s="1351"/>
      <c r="BB11" s="1351"/>
      <c r="BC11" s="1351"/>
      <c r="BD11" s="1351"/>
      <c r="BE11" s="1351"/>
      <c r="BF11" s="1351"/>
      <c r="BG11" s="1351"/>
      <c r="BH11" s="1351"/>
      <c r="BI11" s="1351"/>
      <c r="BJ11" s="1351"/>
      <c r="BK11" s="1351"/>
      <c r="BL11" s="1351"/>
      <c r="BM11" s="1351"/>
      <c r="BN11" s="1351"/>
      <c r="BO11" s="1351"/>
      <c r="BP11" s="1351"/>
      <c r="BQ11" s="1351"/>
      <c r="BR11" s="1351"/>
      <c r="BS11" s="1351"/>
      <c r="BT11" s="1351"/>
      <c r="BU11" s="1351"/>
      <c r="BV11" s="1351"/>
      <c r="BW11" s="1351"/>
      <c r="BX11" s="1351"/>
      <c r="BY11" s="1351"/>
      <c r="BZ11" s="1351"/>
      <c r="CA11" s="1351"/>
      <c r="CB11" s="1351"/>
      <c r="CC11" s="1351"/>
      <c r="CD11" s="1351"/>
      <c r="CE11" s="1351"/>
      <c r="CF11" s="1351"/>
      <c r="CG11" s="1351"/>
      <c r="CH11" s="1351"/>
      <c r="CI11" s="1351"/>
      <c r="CJ11" s="1351"/>
      <c r="CK11" s="1351"/>
      <c r="CL11" s="1351"/>
      <c r="CM11" s="1351"/>
      <c r="CN11" s="1351"/>
      <c r="CO11" s="1351"/>
      <c r="CP11" s="1351"/>
      <c r="CQ11" s="1351"/>
      <c r="CR11" s="1351"/>
      <c r="CS11" s="1351"/>
      <c r="CT11" s="1351"/>
      <c r="CU11" s="1351"/>
      <c r="CV11" s="1351"/>
      <c r="CW11" s="1351"/>
      <c r="CX11" s="1351"/>
      <c r="CY11" s="1351"/>
      <c r="CZ11" s="1351"/>
      <c r="DA11" s="1351"/>
      <c r="DB11" s="1143"/>
      <c r="DC11" s="1143"/>
      <c r="DD11" s="1143"/>
    </row>
    <row r="12" spans="1:108">
      <c r="AL12" s="1342"/>
      <c r="AM12" s="1342"/>
      <c r="AN12" s="1351"/>
      <c r="AO12" s="1351"/>
      <c r="AP12" s="1351"/>
      <c r="AQ12" s="1351"/>
      <c r="AR12" s="1351"/>
      <c r="AS12" s="1351"/>
      <c r="AT12" s="1351"/>
      <c r="AU12" s="1351"/>
      <c r="AV12" s="1351"/>
      <c r="AW12" s="1351"/>
      <c r="AY12" s="1143"/>
      <c r="AZ12" s="1143"/>
      <c r="BA12" s="1143"/>
      <c r="BB12" s="1143"/>
      <c r="BC12" s="1352"/>
      <c r="BD12" s="1352"/>
      <c r="BE12" s="1352"/>
      <c r="BF12" s="1352"/>
      <c r="BG12" s="1352"/>
      <c r="BH12" s="1352"/>
      <c r="BI12" s="1352"/>
      <c r="BJ12" s="1352"/>
      <c r="BK12" s="1352"/>
      <c r="BL12" s="1352"/>
      <c r="BM12" s="1352"/>
      <c r="BN12" s="1352"/>
      <c r="BO12" s="1143"/>
      <c r="BP12" s="1143"/>
      <c r="BQ12" s="1143"/>
      <c r="BR12" s="1143"/>
      <c r="BS12" s="1143"/>
      <c r="BT12" s="1143"/>
      <c r="BU12" s="1143"/>
      <c r="BV12" s="1143"/>
      <c r="BW12" s="1143"/>
      <c r="BX12" s="1143"/>
      <c r="BY12" s="1143"/>
      <c r="BZ12" s="1143"/>
      <c r="CA12" s="1143"/>
      <c r="CB12" s="1143"/>
      <c r="CC12" s="1143"/>
      <c r="CD12" s="1143"/>
      <c r="CE12" s="1143"/>
      <c r="CF12" s="1143"/>
      <c r="CG12" s="1143"/>
      <c r="CH12" s="1143"/>
      <c r="CI12" s="1143"/>
      <c r="CJ12" s="1143"/>
      <c r="CK12" s="1143"/>
      <c r="CL12" s="1143"/>
      <c r="CM12" s="1143"/>
      <c r="CN12" s="1143"/>
      <c r="CO12" s="1143"/>
      <c r="CP12" s="1143"/>
      <c r="CQ12" s="1143"/>
      <c r="CR12" s="1143"/>
      <c r="CS12" s="1143"/>
      <c r="CT12" s="1143"/>
      <c r="CU12" s="1143"/>
      <c r="CV12" s="1143"/>
      <c r="CW12" s="1143"/>
      <c r="CX12" s="1143"/>
      <c r="CY12" s="1143"/>
      <c r="CZ12" s="1143"/>
      <c r="DA12" s="1143"/>
      <c r="DB12" s="1143"/>
      <c r="DC12" s="1143"/>
      <c r="DD12" s="1143"/>
    </row>
    <row r="13" spans="1:108">
      <c r="AM13" s="1342"/>
      <c r="AN13" s="1351"/>
      <c r="AO13" s="1351"/>
      <c r="AP13" s="1351"/>
      <c r="AQ13" s="1351"/>
      <c r="AR13" s="1351"/>
      <c r="AS13" s="1351"/>
      <c r="AT13" s="1351"/>
      <c r="AU13" s="1351"/>
      <c r="AV13" s="1351"/>
      <c r="AW13" s="1351"/>
      <c r="BC13" s="1353"/>
      <c r="BD13" s="1353"/>
      <c r="BE13" s="1353"/>
      <c r="BF13" s="1353"/>
      <c r="BG13" s="1353"/>
      <c r="BH13" s="1353"/>
      <c r="BI13" s="1353"/>
      <c r="BJ13" s="1353"/>
      <c r="BK13" s="1353"/>
      <c r="BL13" s="1353"/>
      <c r="BM13" s="1353"/>
      <c r="BN13" s="1353"/>
    </row>
    <row r="14" spans="1:108">
      <c r="AM14" s="1342"/>
      <c r="AN14" s="1351"/>
      <c r="AO14" s="1351"/>
      <c r="AP14" s="1351"/>
      <c r="AQ14" s="1351"/>
      <c r="AR14" s="1351"/>
      <c r="AS14" s="1351"/>
      <c r="AT14" s="1351"/>
      <c r="AU14" s="1351"/>
      <c r="AV14" s="1351"/>
      <c r="AW14" s="1351"/>
      <c r="BC14" s="1353"/>
      <c r="BD14" s="1353"/>
      <c r="BE14" s="1353"/>
      <c r="BF14" s="1353"/>
      <c r="BG14" s="1353"/>
      <c r="BH14" s="1353"/>
      <c r="BI14" s="1353"/>
      <c r="BJ14" s="1353"/>
      <c r="BK14" s="1353"/>
      <c r="BL14" s="1353"/>
      <c r="BM14" s="1353"/>
      <c r="BN14" s="1353"/>
    </row>
    <row r="15" spans="1:108">
      <c r="AM15" s="1342"/>
      <c r="AN15" s="1351"/>
      <c r="AO15" s="1351"/>
      <c r="AP15" s="1351"/>
      <c r="AQ15" s="1351"/>
      <c r="AR15" s="1351"/>
      <c r="AS15" s="1351"/>
      <c r="AT15" s="1351"/>
      <c r="AU15" s="1351"/>
      <c r="AV15" s="1351"/>
      <c r="AW15" s="1351"/>
      <c r="BC15" s="1353"/>
      <c r="BD15" s="1353"/>
      <c r="BE15" s="1353"/>
      <c r="BF15" s="1353"/>
      <c r="BG15" s="1353"/>
      <c r="BH15" s="1353"/>
      <c r="BI15" s="1353"/>
      <c r="BJ15" s="1353"/>
      <c r="BK15" s="1353"/>
      <c r="BL15" s="1353"/>
      <c r="BM15" s="1353"/>
      <c r="BN15" s="1353"/>
    </row>
    <row r="16" spans="1:108">
      <c r="AM16" s="1342"/>
      <c r="AN16" s="1143"/>
      <c r="AO16" s="1143"/>
      <c r="AP16" s="1143"/>
      <c r="AQ16" s="1143"/>
      <c r="AR16" s="1143"/>
      <c r="AS16" s="1143"/>
      <c r="AT16" s="1143"/>
      <c r="AU16" s="1143"/>
      <c r="AV16" s="1143"/>
      <c r="AW16" s="1143"/>
    </row>
    <row r="17" spans="40:49">
      <c r="AN17" s="1143"/>
      <c r="AO17" s="1143"/>
      <c r="AP17" s="1143"/>
      <c r="AQ17" s="1143"/>
      <c r="AR17" s="1143"/>
      <c r="AS17" s="1143"/>
      <c r="AT17" s="1143"/>
      <c r="AU17" s="1143"/>
      <c r="AV17" s="1143"/>
      <c r="AW17" s="1143"/>
    </row>
    <row r="18" spans="40:49">
      <c r="AN18" s="1143"/>
      <c r="AO18" s="1143"/>
      <c r="AP18" s="1143"/>
      <c r="AQ18" s="1143"/>
      <c r="AR18" s="1143"/>
      <c r="AS18" s="1143"/>
      <c r="AT18" s="1143"/>
      <c r="AU18" s="1143"/>
      <c r="AV18" s="1143"/>
      <c r="AW18" s="1143"/>
    </row>
    <row r="19" spans="40:49">
      <c r="AN19" s="1143"/>
      <c r="AO19" s="1143"/>
      <c r="AP19" s="1143"/>
      <c r="AQ19" s="1143"/>
      <c r="AR19" s="1143"/>
      <c r="AS19" s="1143"/>
      <c r="AT19" s="1143"/>
      <c r="AU19" s="1143"/>
      <c r="AV19" s="1143"/>
      <c r="AW19" s="1143"/>
    </row>
    <row r="20" spans="40:49">
      <c r="AN20" s="1143"/>
      <c r="AO20" s="1143"/>
      <c r="AP20" s="1143"/>
      <c r="AQ20" s="1143"/>
      <c r="AR20" s="1143"/>
      <c r="AS20" s="1143"/>
      <c r="AT20" s="1143"/>
      <c r="AU20" s="1143"/>
      <c r="AV20" s="1143"/>
      <c r="AW20" s="1143"/>
    </row>
    <row r="21" spans="40:49">
      <c r="AN21" s="1143"/>
      <c r="AO21" s="1143"/>
      <c r="AP21" s="1143"/>
      <c r="AQ21" s="1143"/>
      <c r="AR21" s="1143"/>
      <c r="AS21" s="1143"/>
      <c r="AT21" s="1143"/>
      <c r="AU21" s="1143"/>
      <c r="AV21" s="1143"/>
      <c r="AW21" s="1143"/>
    </row>
    <row r="22" spans="40:49">
      <c r="AN22" s="1143"/>
      <c r="AO22" s="1143"/>
      <c r="AP22" s="1143"/>
      <c r="AQ22" s="1143"/>
      <c r="AR22" s="1143"/>
      <c r="AS22" s="1143"/>
      <c r="AT22" s="1143"/>
      <c r="AU22" s="1143"/>
      <c r="AV22" s="1143"/>
      <c r="AW22" s="1143"/>
    </row>
    <row r="23" spans="40:49">
      <c r="AN23" s="1143"/>
      <c r="AO23" s="1143"/>
      <c r="AP23" s="1143"/>
      <c r="AQ23" s="1143"/>
      <c r="AR23" s="1143"/>
      <c r="AS23" s="1143"/>
      <c r="AT23" s="1143"/>
      <c r="AU23" s="1143"/>
      <c r="AV23" s="1143"/>
      <c r="AW23" s="1143"/>
    </row>
  </sheetData>
  <mergeCells count="4">
    <mergeCell ref="B4:D4"/>
    <mergeCell ref="B5:B9"/>
    <mergeCell ref="E11:J11"/>
    <mergeCell ref="L11:Q11"/>
  </mergeCells>
  <hyperlinks>
    <hyperlink ref="B3" location="SOMMAIRE!A1" display="Retour au sommaire"/>
  </hyperlink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81"/>
  <sheetViews>
    <sheetView zoomScaleNormal="100" workbookViewId="0">
      <selection activeCell="B2" sqref="B2"/>
    </sheetView>
  </sheetViews>
  <sheetFormatPr baseColWidth="10" defaultRowHeight="15"/>
  <cols>
    <col min="1" max="1" width="6.85546875" style="1510" customWidth="1"/>
    <col min="2" max="2" width="15.85546875" style="1510" customWidth="1"/>
    <col min="3" max="3" width="18" style="1510" customWidth="1"/>
    <col min="4" max="7" width="11.42578125" style="1529"/>
    <col min="8" max="16384" width="11.42578125" style="1510"/>
  </cols>
  <sheetData>
    <row r="1" spans="1:7" s="1140" customFormat="1">
      <c r="A1" s="1509" t="s">
        <v>633</v>
      </c>
    </row>
    <row r="2" spans="1:7" s="1140" customFormat="1">
      <c r="B2" s="1722" t="s">
        <v>763</v>
      </c>
    </row>
    <row r="3" spans="1:7" ht="16.5" customHeight="1">
      <c r="B3" s="1359" t="s">
        <v>219</v>
      </c>
      <c r="C3" s="1511"/>
      <c r="D3" s="1901" t="s">
        <v>220</v>
      </c>
      <c r="E3" s="1902"/>
      <c r="F3" s="1902"/>
      <c r="G3" s="1903"/>
    </row>
    <row r="4" spans="1:7" ht="35.25" customHeight="1">
      <c r="B4" s="1359" t="s">
        <v>219</v>
      </c>
      <c r="C4" s="1511"/>
      <c r="D4" s="1904" t="s">
        <v>634</v>
      </c>
      <c r="E4" s="1905"/>
      <c r="F4" s="1905"/>
      <c r="G4" s="1906"/>
    </row>
    <row r="5" spans="1:7">
      <c r="B5" s="1512" t="s">
        <v>221</v>
      </c>
      <c r="C5" s="1513" t="s">
        <v>222</v>
      </c>
      <c r="D5" s="1514" t="s">
        <v>223</v>
      </c>
      <c r="E5" s="1514" t="s">
        <v>224</v>
      </c>
      <c r="F5" s="1514" t="s">
        <v>225</v>
      </c>
      <c r="G5" s="1515" t="s">
        <v>226</v>
      </c>
    </row>
    <row r="6" spans="1:7">
      <c r="B6" s="1516">
        <v>20</v>
      </c>
      <c r="C6" s="1517">
        <v>22</v>
      </c>
      <c r="D6" s="1518"/>
      <c r="E6" s="1519"/>
      <c r="F6" s="1519"/>
      <c r="G6" s="1520"/>
    </row>
    <row r="7" spans="1:7">
      <c r="B7" s="1516">
        <v>21</v>
      </c>
      <c r="C7" s="1517">
        <v>23</v>
      </c>
      <c r="D7" s="1518"/>
      <c r="E7" s="1519"/>
      <c r="F7" s="1519"/>
      <c r="G7" s="1520"/>
    </row>
    <row r="8" spans="1:7">
      <c r="B8" s="1516">
        <v>22</v>
      </c>
      <c r="C8" s="1517">
        <v>24</v>
      </c>
      <c r="D8" s="1518"/>
      <c r="E8" s="1519"/>
      <c r="F8" s="1519"/>
      <c r="G8" s="1520"/>
    </row>
    <row r="9" spans="1:7">
      <c r="B9" s="1516">
        <v>23</v>
      </c>
      <c r="C9" s="1517">
        <v>25</v>
      </c>
      <c r="D9" s="1521">
        <v>1894.5427670109768</v>
      </c>
      <c r="E9" s="1522">
        <v>1894.5427670109768</v>
      </c>
      <c r="F9" s="1522">
        <v>1894.5427670109768</v>
      </c>
      <c r="G9" s="1523">
        <v>1894.5427670109768</v>
      </c>
    </row>
    <row r="10" spans="1:7">
      <c r="B10" s="1516">
        <v>24</v>
      </c>
      <c r="C10" s="1517">
        <v>26</v>
      </c>
      <c r="D10" s="1521">
        <v>1999.8874681069926</v>
      </c>
      <c r="E10" s="1522">
        <v>1999.8874681069926</v>
      </c>
      <c r="F10" s="1522">
        <v>1999.8874681069926</v>
      </c>
      <c r="G10" s="1523">
        <v>1999.8874681069926</v>
      </c>
    </row>
    <row r="11" spans="1:7">
      <c r="B11" s="1516">
        <v>25</v>
      </c>
      <c r="C11" s="1517">
        <v>27</v>
      </c>
      <c r="D11" s="1521">
        <v>2075.7295910467105</v>
      </c>
      <c r="E11" s="1522">
        <v>2075.7295910467105</v>
      </c>
      <c r="F11" s="1522">
        <v>2075.7295910467105</v>
      </c>
      <c r="G11" s="1523">
        <v>2075.7295910467105</v>
      </c>
    </row>
    <row r="12" spans="1:7">
      <c r="B12" s="1516">
        <v>26</v>
      </c>
      <c r="C12" s="1517">
        <v>28</v>
      </c>
      <c r="D12" s="1521">
        <v>2160.1048603803206</v>
      </c>
      <c r="E12" s="1522">
        <v>2160.1048603803206</v>
      </c>
      <c r="F12" s="1522">
        <v>2160.1048603803206</v>
      </c>
      <c r="G12" s="1523">
        <v>2160.1048603803206</v>
      </c>
    </row>
    <row r="13" spans="1:7">
      <c r="B13" s="1516">
        <v>27</v>
      </c>
      <c r="C13" s="1517">
        <v>29</v>
      </c>
      <c r="D13" s="1521">
        <v>2225.9063452551673</v>
      </c>
      <c r="E13" s="1522">
        <v>2225.9063452551673</v>
      </c>
      <c r="F13" s="1522">
        <v>2225.9063452551673</v>
      </c>
      <c r="G13" s="1523">
        <v>2225.9063452551673</v>
      </c>
    </row>
    <row r="14" spans="1:7">
      <c r="B14" s="1516">
        <v>28</v>
      </c>
      <c r="C14" s="1517">
        <v>30</v>
      </c>
      <c r="D14" s="1521">
        <v>2280.5468612223353</v>
      </c>
      <c r="E14" s="1522">
        <v>2280.5468612223353</v>
      </c>
      <c r="F14" s="1522">
        <v>2280.5468612223353</v>
      </c>
      <c r="G14" s="1523">
        <v>2048.8612919126854</v>
      </c>
    </row>
    <row r="15" spans="1:7">
      <c r="B15" s="1516">
        <v>29</v>
      </c>
      <c r="C15" s="1517">
        <v>31</v>
      </c>
      <c r="D15" s="1521">
        <v>2328.962940818325</v>
      </c>
      <c r="E15" s="1522">
        <v>2328.962940818325</v>
      </c>
      <c r="F15" s="1522">
        <v>2328.962940818325</v>
      </c>
      <c r="G15" s="1523">
        <v>2049.6323790304705</v>
      </c>
    </row>
    <row r="16" spans="1:7">
      <c r="B16" s="1516">
        <v>30</v>
      </c>
      <c r="C16" s="1517">
        <v>32</v>
      </c>
      <c r="D16" s="1521">
        <v>2386.8232790857815</v>
      </c>
      <c r="E16" s="1522">
        <v>2386.8232790857815</v>
      </c>
      <c r="F16" s="1522">
        <v>2134.6343843077948</v>
      </c>
      <c r="G16" s="1523">
        <v>2090.9075324559431</v>
      </c>
    </row>
    <row r="17" spans="2:7">
      <c r="B17" s="1516">
        <v>31</v>
      </c>
      <c r="C17" s="1517">
        <v>33</v>
      </c>
      <c r="D17" s="1521">
        <v>2439.3662007989547</v>
      </c>
      <c r="E17" s="1522">
        <v>2439.3662007989547</v>
      </c>
      <c r="F17" s="1522">
        <v>2125.456199777891</v>
      </c>
      <c r="G17" s="1523">
        <v>2077.8950886667799</v>
      </c>
    </row>
    <row r="18" spans="2:7">
      <c r="B18" s="1516">
        <v>32</v>
      </c>
      <c r="C18" s="1517">
        <v>34</v>
      </c>
      <c r="D18" s="1521">
        <v>2510.3038978446207</v>
      </c>
      <c r="E18" s="1522">
        <v>2128.3291996233456</v>
      </c>
      <c r="F18" s="1522">
        <v>2128.3291996233456</v>
      </c>
      <c r="G18" s="1523">
        <v>2019.7463229683797</v>
      </c>
    </row>
    <row r="19" spans="2:7">
      <c r="B19" s="1516">
        <v>33</v>
      </c>
      <c r="C19" s="1517">
        <v>35</v>
      </c>
      <c r="D19" s="1521">
        <v>2576.4523673390545</v>
      </c>
      <c r="E19" s="1522">
        <v>2179.7556764862488</v>
      </c>
      <c r="F19" s="1522">
        <v>2179.7556764862488</v>
      </c>
      <c r="G19" s="1523">
        <v>2022.7532888486944</v>
      </c>
    </row>
    <row r="20" spans="2:7">
      <c r="B20" s="1516">
        <v>34</v>
      </c>
      <c r="C20" s="1517">
        <v>36</v>
      </c>
      <c r="D20" s="1521">
        <v>2625.4129224536468</v>
      </c>
      <c r="E20" s="1522">
        <v>2220.5561390817429</v>
      </c>
      <c r="F20" s="1522">
        <v>2088.5424813007467</v>
      </c>
      <c r="G20" s="1523">
        <v>2051.0623225705881</v>
      </c>
    </row>
    <row r="21" spans="2:7">
      <c r="B21" s="1516">
        <v>35</v>
      </c>
      <c r="C21" s="1517">
        <v>37</v>
      </c>
      <c r="D21" s="1521">
        <v>2696.4138743709236</v>
      </c>
      <c r="E21" s="1522">
        <v>2279.7235990128065</v>
      </c>
      <c r="F21" s="1522">
        <v>2090.6112389665495</v>
      </c>
      <c r="G21" s="1523">
        <v>2049.8445722998827</v>
      </c>
    </row>
    <row r="22" spans="2:7">
      <c r="B22" s="1516">
        <v>36</v>
      </c>
      <c r="C22" s="1517">
        <v>38</v>
      </c>
      <c r="D22" s="1521">
        <v>2707.7870303713753</v>
      </c>
      <c r="E22" s="1522">
        <v>2289.2012290131834</v>
      </c>
      <c r="F22" s="1522">
        <v>2096.7868208920358</v>
      </c>
      <c r="G22" s="1523">
        <v>2022.2166384821098</v>
      </c>
    </row>
    <row r="23" spans="2:7">
      <c r="B23" s="1516">
        <v>37</v>
      </c>
      <c r="C23" s="1517">
        <v>39</v>
      </c>
      <c r="D23" s="1521">
        <v>2790.3580272814015</v>
      </c>
      <c r="E23" s="1522">
        <v>2358.0103931048711</v>
      </c>
      <c r="F23" s="1522">
        <v>2111.8335801216358</v>
      </c>
      <c r="G23" s="1523">
        <v>2037.9289282175425</v>
      </c>
    </row>
    <row r="24" spans="2:7">
      <c r="B24" s="1516">
        <v>38</v>
      </c>
      <c r="C24" s="1517">
        <v>40</v>
      </c>
      <c r="D24" s="1521">
        <v>2786.5213532973235</v>
      </c>
      <c r="E24" s="1522">
        <v>2354.8131647848068</v>
      </c>
      <c r="F24" s="1522">
        <v>2109.0930987044371</v>
      </c>
      <c r="G24" s="1523">
        <v>2035.6748958663829</v>
      </c>
    </row>
    <row r="25" spans="2:7">
      <c r="B25" s="1516">
        <v>39</v>
      </c>
      <c r="C25" s="1517">
        <v>41</v>
      </c>
      <c r="D25" s="1521">
        <v>2839.1252460919327</v>
      </c>
      <c r="E25" s="1522">
        <v>2398.6497421136473</v>
      </c>
      <c r="F25" s="1522">
        <v>2146.6673078434437</v>
      </c>
      <c r="G25" s="1523">
        <v>2032.6003844185686</v>
      </c>
    </row>
    <row r="26" spans="2:7">
      <c r="B26" s="1516">
        <v>40</v>
      </c>
      <c r="C26" s="1517">
        <v>42</v>
      </c>
      <c r="D26" s="1521">
        <v>2829.4084081047081</v>
      </c>
      <c r="E26" s="1522">
        <v>2390.5523771242943</v>
      </c>
      <c r="F26" s="1522">
        <v>2139.7267092811408</v>
      </c>
      <c r="G26" s="1523">
        <v>2026.8929162321092</v>
      </c>
    </row>
    <row r="27" spans="2:7">
      <c r="B27" s="1516">
        <v>41</v>
      </c>
      <c r="C27" s="1517">
        <v>43</v>
      </c>
      <c r="D27" s="1521">
        <v>2844.8267979519478</v>
      </c>
      <c r="E27" s="1522">
        <v>2403.4010353303265</v>
      </c>
      <c r="F27" s="1522">
        <v>2153.1604798069466</v>
      </c>
      <c r="G27" s="1523">
        <v>2035.9499654421898</v>
      </c>
    </row>
    <row r="28" spans="2:7">
      <c r="B28" s="1516">
        <v>42</v>
      </c>
      <c r="C28" s="1517">
        <v>44</v>
      </c>
      <c r="D28" s="1521">
        <v>2842.7797841487336</v>
      </c>
      <c r="E28" s="1522">
        <v>2401.6951904943153</v>
      </c>
      <c r="F28" s="1522">
        <v>2151.6983270903652</v>
      </c>
      <c r="G28" s="1523">
        <v>1903.5273596242698</v>
      </c>
    </row>
    <row r="29" spans="2:7">
      <c r="B29" s="1516">
        <v>43</v>
      </c>
      <c r="C29" s="1517">
        <v>45</v>
      </c>
      <c r="D29" s="1521">
        <v>2851.2400825806494</v>
      </c>
      <c r="E29" s="1522">
        <v>2411.5695132616524</v>
      </c>
      <c r="F29" s="1522">
        <v>2157.7413973988764</v>
      </c>
      <c r="G29" s="1523">
        <v>1912.0370189760163</v>
      </c>
    </row>
    <row r="30" spans="2:7">
      <c r="B30" s="1516">
        <v>44</v>
      </c>
      <c r="C30" s="1517">
        <v>46</v>
      </c>
      <c r="D30" s="1521">
        <v>2856.191281043768</v>
      </c>
      <c r="E30" s="1522">
        <v>2415.6955119809177</v>
      </c>
      <c r="F30" s="1522">
        <v>1973.3407531444866</v>
      </c>
      <c r="G30" s="1523">
        <v>1914.7229668073026</v>
      </c>
    </row>
    <row r="31" spans="2:7">
      <c r="B31" s="1516">
        <v>45</v>
      </c>
      <c r="C31" s="1517">
        <v>47</v>
      </c>
      <c r="D31" s="1521">
        <v>2866.2495972883112</v>
      </c>
      <c r="E31" s="1522">
        <v>2424.0774421847036</v>
      </c>
      <c r="F31" s="1522">
        <v>1985.4440028691886</v>
      </c>
      <c r="G31" s="1523">
        <v>1920.1776364355646</v>
      </c>
    </row>
    <row r="32" spans="2:7">
      <c r="B32" s="1516">
        <v>46</v>
      </c>
      <c r="C32" s="1517">
        <v>48</v>
      </c>
      <c r="D32" s="1521">
        <v>2894.390464447777</v>
      </c>
      <c r="E32" s="1522">
        <v>2202.7753483358329</v>
      </c>
      <c r="F32" s="1522">
        <v>2003.7967423210143</v>
      </c>
      <c r="G32" s="1523">
        <v>1821.3979383827379</v>
      </c>
    </row>
    <row r="33" spans="2:7">
      <c r="B33" s="1516">
        <v>47</v>
      </c>
      <c r="C33" s="1517">
        <v>49</v>
      </c>
      <c r="D33" s="1521">
        <v>2895.8418553343254</v>
      </c>
      <c r="E33" s="1522">
        <v>2207.6972248340776</v>
      </c>
      <c r="F33" s="1522">
        <v>2004.7433015948502</v>
      </c>
      <c r="G33" s="1523">
        <v>1825.7716596910077</v>
      </c>
    </row>
    <row r="34" spans="2:7">
      <c r="B34" s="1516">
        <v>48</v>
      </c>
      <c r="C34" s="1517">
        <v>50</v>
      </c>
      <c r="D34" s="1521">
        <v>2915.3638485043925</v>
      </c>
      <c r="E34" s="1522">
        <v>2222.3387197116276</v>
      </c>
      <c r="F34" s="1522">
        <v>1883.3870621693022</v>
      </c>
      <c r="G34" s="1523">
        <v>1758.1308349944961</v>
      </c>
    </row>
    <row r="35" spans="2:7">
      <c r="B35" s="1516">
        <v>49</v>
      </c>
      <c r="C35" s="1517">
        <v>51</v>
      </c>
      <c r="D35" s="1521">
        <v>2911.1008439848497</v>
      </c>
      <c r="E35" s="1522">
        <v>2219.1414663219707</v>
      </c>
      <c r="F35" s="1522">
        <v>1883.895926124243</v>
      </c>
      <c r="G35" s="1523">
        <v>1654.9278845156934</v>
      </c>
    </row>
    <row r="36" spans="2:7">
      <c r="B36" s="1516">
        <v>50</v>
      </c>
      <c r="C36" s="1517">
        <v>52</v>
      </c>
      <c r="D36" s="1521">
        <v>2884.188783628882</v>
      </c>
      <c r="E36" s="1522">
        <v>2200.2074210549949</v>
      </c>
      <c r="F36" s="1522">
        <v>1788.8186035106623</v>
      </c>
      <c r="G36" s="1523">
        <v>1553.901686036663</v>
      </c>
    </row>
    <row r="37" spans="2:7">
      <c r="B37" s="1516">
        <v>51</v>
      </c>
      <c r="C37" s="1517">
        <v>53</v>
      </c>
      <c r="D37" s="1521">
        <v>2882.2223130976145</v>
      </c>
      <c r="E37" s="1522">
        <v>2198.7325681565439</v>
      </c>
      <c r="F37" s="1522">
        <v>1757.9860545252352</v>
      </c>
      <c r="G37" s="1523">
        <v>1866.568807591902</v>
      </c>
    </row>
    <row r="38" spans="2:7">
      <c r="B38" s="1516">
        <v>52</v>
      </c>
      <c r="C38" s="1517">
        <v>54</v>
      </c>
      <c r="D38" s="1521">
        <v>2844.3116447135212</v>
      </c>
      <c r="E38" s="1522">
        <v>2170.2995668684739</v>
      </c>
      <c r="F38" s="1522">
        <v>1736.2396534947791</v>
      </c>
      <c r="G38" s="1523">
        <v>1764.8923201614459</v>
      </c>
    </row>
    <row r="39" spans="2:7">
      <c r="B39" s="1516">
        <v>53</v>
      </c>
      <c r="C39" s="1517">
        <v>55</v>
      </c>
      <c r="D39" s="1521">
        <v>2842.3360160722914</v>
      </c>
      <c r="E39" s="1522">
        <v>2131.7520120542185</v>
      </c>
      <c r="F39" s="1522">
        <v>2168.8178453875521</v>
      </c>
      <c r="G39" s="1523">
        <v>1734.0542763100416</v>
      </c>
    </row>
    <row r="40" spans="2:7">
      <c r="B40" s="1516">
        <v>54</v>
      </c>
      <c r="C40" s="1517">
        <v>56</v>
      </c>
      <c r="D40" s="1521">
        <v>2802.2983928096037</v>
      </c>
      <c r="E40" s="1522">
        <v>2101.7237946072028</v>
      </c>
      <c r="F40" s="1522">
        <v>2138.7896279405363</v>
      </c>
      <c r="G40" s="1523">
        <v>1711.031702352429</v>
      </c>
    </row>
    <row r="41" spans="2:7">
      <c r="B41" s="1516">
        <v>55</v>
      </c>
      <c r="C41" s="1517">
        <v>57</v>
      </c>
      <c r="D41" s="1521">
        <v>2815.9582383267771</v>
      </c>
      <c r="E41" s="1522">
        <v>2815.9582383267771</v>
      </c>
      <c r="F41" s="1522">
        <v>2111.9686787450828</v>
      </c>
      <c r="G41" s="1523">
        <v>2149.0345120784159</v>
      </c>
    </row>
    <row r="42" spans="2:7">
      <c r="B42" s="1516">
        <v>56</v>
      </c>
      <c r="C42" s="1517">
        <v>58</v>
      </c>
      <c r="D42" s="1521">
        <v>2800.6917745898195</v>
      </c>
      <c r="E42" s="1522">
        <v>2800.6917745898195</v>
      </c>
      <c r="F42" s="1522">
        <v>2100.5188309423647</v>
      </c>
      <c r="G42" s="1523">
        <v>2137.5846642756983</v>
      </c>
    </row>
    <row r="43" spans="2:7">
      <c r="B43" s="1516">
        <v>57</v>
      </c>
      <c r="C43" s="1517">
        <v>59</v>
      </c>
      <c r="D43" s="1521">
        <v>2814.7655462234911</v>
      </c>
      <c r="E43" s="1522">
        <v>2814.7655462234911</v>
      </c>
      <c r="F43" s="1522">
        <v>2814.7655462234911</v>
      </c>
      <c r="G43" s="1523">
        <v>2111.0741596676185</v>
      </c>
    </row>
    <row r="44" spans="2:7">
      <c r="B44" s="1516">
        <v>58</v>
      </c>
      <c r="C44" s="1517">
        <v>60</v>
      </c>
      <c r="D44" s="1521">
        <v>2828.2430079042242</v>
      </c>
      <c r="E44" s="1522">
        <v>2828.2430079042242</v>
      </c>
      <c r="F44" s="1522">
        <v>2828.2430079042242</v>
      </c>
      <c r="G44" s="1523">
        <v>2121.1822559281682</v>
      </c>
    </row>
    <row r="45" spans="2:7">
      <c r="B45" s="1516">
        <v>59</v>
      </c>
      <c r="C45" s="1517">
        <v>61</v>
      </c>
      <c r="D45" s="1521">
        <v>2829.3858992752084</v>
      </c>
      <c r="E45" s="1522">
        <v>2829.3858992752084</v>
      </c>
      <c r="F45" s="1522">
        <v>2829.3858992752084</v>
      </c>
      <c r="G45" s="1523">
        <v>2829.3858992752084</v>
      </c>
    </row>
    <row r="46" spans="2:7">
      <c r="B46" s="1516">
        <v>60</v>
      </c>
      <c r="C46" s="1517">
        <v>62</v>
      </c>
      <c r="D46" s="1521">
        <v>2832.8647132159967</v>
      </c>
      <c r="E46" s="1522">
        <v>2832.8647132159967</v>
      </c>
      <c r="F46" s="1522">
        <v>2832.8647132159967</v>
      </c>
      <c r="G46" s="1523">
        <v>2832.8647132159967</v>
      </c>
    </row>
    <row r="47" spans="2:7">
      <c r="B47" s="1516">
        <v>61</v>
      </c>
      <c r="C47" s="1517">
        <v>63</v>
      </c>
      <c r="D47" s="1521">
        <v>2832.8647132159967</v>
      </c>
      <c r="E47" s="1522">
        <v>2832.8647132159967</v>
      </c>
      <c r="F47" s="1522">
        <v>2832.8647132159967</v>
      </c>
      <c r="G47" s="1523">
        <v>2832.8647132159967</v>
      </c>
    </row>
    <row r="48" spans="2:7">
      <c r="B48" s="1516">
        <v>62</v>
      </c>
      <c r="C48" s="1517">
        <v>64</v>
      </c>
      <c r="D48" s="1521">
        <v>2312.6391998027761</v>
      </c>
      <c r="E48" s="1522">
        <v>1850.6088278529219</v>
      </c>
      <c r="F48" s="1522">
        <v>1850.6088278529219</v>
      </c>
      <c r="G48" s="1523">
        <v>2004.8460023721752</v>
      </c>
    </row>
    <row r="49" spans="2:7">
      <c r="B49" s="1516">
        <v>63</v>
      </c>
      <c r="C49" s="1517">
        <v>65</v>
      </c>
      <c r="D49" s="1521">
        <v>2304.410788220584</v>
      </c>
      <c r="E49" s="1522">
        <v>1831.3433396860169</v>
      </c>
      <c r="F49" s="1522">
        <v>1831.3433396860169</v>
      </c>
      <c r="G49" s="1523">
        <v>1984.1817566495217</v>
      </c>
    </row>
    <row r="50" spans="2:7">
      <c r="B50" s="1516">
        <v>64</v>
      </c>
      <c r="C50" s="1517">
        <v>66</v>
      </c>
      <c r="D50" s="1521">
        <v>1826.6786544081262</v>
      </c>
      <c r="E50" s="1522">
        <v>1840.8255174151989</v>
      </c>
      <c r="F50" s="1522">
        <v>1840.8255174151989</v>
      </c>
      <c r="G50" s="1523">
        <v>1963.5466152327324</v>
      </c>
    </row>
    <row r="51" spans="2:7">
      <c r="B51" s="1516">
        <v>65</v>
      </c>
      <c r="C51" s="1517">
        <v>67</v>
      </c>
      <c r="D51" s="1521">
        <v>1826.8689058243367</v>
      </c>
      <c r="E51" s="1522">
        <v>1860.8565996669386</v>
      </c>
      <c r="F51" s="1522">
        <v>1860.8565996669386</v>
      </c>
      <c r="G51" s="1523">
        <v>1984.9185769201392</v>
      </c>
    </row>
    <row r="52" spans="2:7">
      <c r="B52" s="1516">
        <v>66</v>
      </c>
      <c r="C52" s="1517">
        <v>68</v>
      </c>
      <c r="D52" s="1521">
        <v>1836.3219125704381</v>
      </c>
      <c r="E52" s="1522">
        <v>1841.4778905210815</v>
      </c>
      <c r="F52" s="1522">
        <v>1841.4778905210815</v>
      </c>
      <c r="G52" s="1523">
        <v>1964.2572317086156</v>
      </c>
    </row>
    <row r="53" spans="2:7">
      <c r="B53" s="1516">
        <v>67</v>
      </c>
      <c r="C53" s="1517">
        <v>69</v>
      </c>
      <c r="D53" s="1521">
        <v>1836.7643068729242</v>
      </c>
      <c r="E53" s="1522">
        <v>1822.3358660311649</v>
      </c>
      <c r="F53" s="1522">
        <v>1822.3358660311649</v>
      </c>
      <c r="G53" s="1523">
        <v>1943.5775475730909</v>
      </c>
    </row>
    <row r="54" spans="2:7">
      <c r="B54" s="1516">
        <v>68</v>
      </c>
      <c r="C54" s="1517">
        <v>70</v>
      </c>
      <c r="D54" s="1521">
        <v>1817.6839041733217</v>
      </c>
      <c r="E54" s="1522">
        <v>1803.4374780807232</v>
      </c>
      <c r="F54" s="1522">
        <v>1803.4374780807232</v>
      </c>
      <c r="G54" s="1523">
        <v>1923.1652946346821</v>
      </c>
    </row>
    <row r="55" spans="2:7">
      <c r="B55" s="1516">
        <v>69</v>
      </c>
      <c r="C55" s="1517">
        <v>71</v>
      </c>
      <c r="D55" s="1521">
        <v>1798.8462297441833</v>
      </c>
      <c r="E55" s="1522">
        <v>1784.7682408785129</v>
      </c>
      <c r="F55" s="1522">
        <v>1784.7682408785129</v>
      </c>
      <c r="G55" s="1523">
        <v>1933.1996947403368</v>
      </c>
    </row>
    <row r="56" spans="2:7">
      <c r="B56" s="1516">
        <v>70</v>
      </c>
      <c r="C56" s="1517">
        <v>72</v>
      </c>
      <c r="D56" s="1521">
        <v>1780.236809072989</v>
      </c>
      <c r="E56" s="1522">
        <v>1766.3459585633257</v>
      </c>
      <c r="F56" s="1522">
        <v>1766.3459585633257</v>
      </c>
      <c r="G56" s="1523">
        <v>1912.9138145455481</v>
      </c>
    </row>
    <row r="57" spans="2:7">
      <c r="B57" s="1516">
        <v>71</v>
      </c>
      <c r="C57" s="1517">
        <v>73</v>
      </c>
      <c r="D57" s="1521">
        <v>1761.8734574360565</v>
      </c>
      <c r="E57" s="1522">
        <v>1748.145484407371</v>
      </c>
      <c r="F57" s="1522">
        <v>1748.145484407371</v>
      </c>
      <c r="G57" s="1523">
        <v>1892.8892034275805</v>
      </c>
    </row>
    <row r="58" spans="2:7">
      <c r="B58" s="1516">
        <v>72</v>
      </c>
      <c r="C58" s="1517">
        <v>74</v>
      </c>
      <c r="D58" s="1521">
        <v>1743.731039103689</v>
      </c>
      <c r="E58" s="1522">
        <v>1730.184726870501</v>
      </c>
      <c r="F58" s="1522">
        <v>1730.184726870501</v>
      </c>
      <c r="G58" s="1523">
        <v>1873.1111460008378</v>
      </c>
    </row>
    <row r="59" spans="2:7">
      <c r="B59" s="1516">
        <v>73</v>
      </c>
      <c r="C59" s="1517">
        <v>75</v>
      </c>
      <c r="D59" s="1521">
        <v>1725.8167139122856</v>
      </c>
      <c r="E59" s="1522">
        <v>1712.4386147186547</v>
      </c>
      <c r="F59" s="1522">
        <v>1712.4386147186547</v>
      </c>
      <c r="G59" s="1523">
        <v>1853.5757248143384</v>
      </c>
    </row>
    <row r="60" spans="2:7">
      <c r="B60" s="1516">
        <v>74</v>
      </c>
      <c r="C60" s="1517">
        <v>76</v>
      </c>
      <c r="D60" s="1521">
        <v>1708.1376998038015</v>
      </c>
      <c r="E60" s="1522">
        <v>1694.9251584894519</v>
      </c>
      <c r="F60" s="1522">
        <v>1694.9251584894519</v>
      </c>
      <c r="G60" s="1523">
        <v>1834.2898370571795</v>
      </c>
    </row>
    <row r="61" spans="2:7">
      <c r="B61" s="1516">
        <v>75</v>
      </c>
      <c r="C61" s="1517">
        <v>77</v>
      </c>
      <c r="D61" s="1521">
        <v>1690.6689730403807</v>
      </c>
      <c r="E61" s="1522">
        <v>1678.8961708196182</v>
      </c>
      <c r="F61" s="1522">
        <v>1678.8961708196182</v>
      </c>
      <c r="G61" s="1523">
        <v>1815.2496715266461</v>
      </c>
    </row>
    <row r="62" spans="2:7">
      <c r="B62" s="1516">
        <v>76</v>
      </c>
      <c r="C62" s="1517">
        <v>78</v>
      </c>
      <c r="D62" s="1521">
        <v>1673.7576659261831</v>
      </c>
      <c r="E62" s="1522">
        <v>1657.8842797498739</v>
      </c>
      <c r="F62" s="1522">
        <v>1657.8842797498739</v>
      </c>
      <c r="G62" s="1523">
        <v>1796.451464052119</v>
      </c>
    </row>
    <row r="63" spans="2:7">
      <c r="B63" s="1516">
        <v>77</v>
      </c>
      <c r="C63" s="1517">
        <v>79</v>
      </c>
      <c r="D63" s="1521">
        <v>1652.810084792311</v>
      </c>
      <c r="E63" s="1522">
        <v>1637.1353588232512</v>
      </c>
      <c r="F63" s="1522">
        <v>1637.1353588232512</v>
      </c>
      <c r="G63" s="1523">
        <v>1777.8914969060233</v>
      </c>
    </row>
    <row r="64" spans="2:7">
      <c r="B64" s="1516">
        <v>78</v>
      </c>
      <c r="C64" s="1517">
        <v>80</v>
      </c>
      <c r="D64" s="1521">
        <v>1632.1246689433508</v>
      </c>
      <c r="E64" s="1522">
        <v>1616.6461168892322</v>
      </c>
      <c r="F64" s="1522">
        <v>1616.6461168892322</v>
      </c>
      <c r="G64" s="1523">
        <v>1759.5553179342267</v>
      </c>
    </row>
    <row r="65" spans="2:7">
      <c r="B65" s="1516">
        <v>79</v>
      </c>
      <c r="C65" s="1517">
        <v>81</v>
      </c>
      <c r="D65" s="1521">
        <v>1611.6981373018266</v>
      </c>
      <c r="E65" s="1522">
        <v>1596.4133039870392</v>
      </c>
      <c r="F65" s="1522">
        <v>1596.4133039870392</v>
      </c>
      <c r="G65" s="1523">
        <v>1741.4608576620783</v>
      </c>
    </row>
    <row r="66" spans="2:7">
      <c r="B66" s="1516">
        <v>80</v>
      </c>
      <c r="C66" s="1517">
        <v>82</v>
      </c>
      <c r="D66" s="1521">
        <v>1591.5272498539366</v>
      </c>
      <c r="E66" s="1522">
        <v>1576.4337108301315</v>
      </c>
      <c r="F66" s="1522">
        <v>1576.4337108301315</v>
      </c>
      <c r="G66" s="1523">
        <v>1723.5829701807606</v>
      </c>
    </row>
    <row r="67" spans="2:7">
      <c r="B67" s="1516">
        <v>81</v>
      </c>
      <c r="C67" s="1517">
        <v>83</v>
      </c>
      <c r="D67" s="1521">
        <v>1571.6088071356269</v>
      </c>
      <c r="E67" s="1522">
        <v>1556.7041682971555</v>
      </c>
      <c r="F67" s="1522">
        <v>1556.7041682971555</v>
      </c>
      <c r="G67" s="1523">
        <v>1705.9396887800347</v>
      </c>
    </row>
    <row r="68" spans="2:7">
      <c r="B68" s="1516">
        <v>82</v>
      </c>
      <c r="C68" s="1517">
        <v>84</v>
      </c>
      <c r="D68" s="1521">
        <v>1551.939649725098</v>
      </c>
      <c r="E68" s="1522">
        <v>1537.2215469292669</v>
      </c>
      <c r="F68" s="1522">
        <v>1537.2215469292669</v>
      </c>
      <c r="G68" s="1523">
        <v>1691.3615829780126</v>
      </c>
    </row>
    <row r="69" spans="2:7">
      <c r="B69" s="1516">
        <v>83</v>
      </c>
      <c r="C69" s="1517">
        <v>85</v>
      </c>
      <c r="D69" s="1521">
        <v>1532.5166577416683</v>
      </c>
      <c r="E69" s="1522">
        <v>1517.9827564337395</v>
      </c>
      <c r="F69" s="1522">
        <v>1517.9827564337395</v>
      </c>
      <c r="G69" s="1523">
        <v>1670.1936835219467</v>
      </c>
    </row>
    <row r="70" spans="2:7">
      <c r="B70" s="1516">
        <v>84</v>
      </c>
      <c r="C70" s="1517">
        <v>86</v>
      </c>
      <c r="D70" s="1521">
        <v>1513.3367503508991</v>
      </c>
      <c r="E70" s="1522">
        <v>1498.9847451937917</v>
      </c>
      <c r="F70" s="1522">
        <v>1498.9847451937917</v>
      </c>
      <c r="G70" s="1523">
        <v>1649.290706700928</v>
      </c>
    </row>
    <row r="71" spans="2:7">
      <c r="B71" s="1516">
        <v>85</v>
      </c>
      <c r="C71" s="1517">
        <v>87</v>
      </c>
      <c r="D71" s="1521">
        <v>1494.3968852759249</v>
      </c>
      <c r="E71" s="1522">
        <v>1480.2244997845451</v>
      </c>
      <c r="F71" s="1522">
        <v>1480.2244997845451</v>
      </c>
      <c r="G71" s="1523">
        <v>1628.6493369284165</v>
      </c>
    </row>
    <row r="72" spans="2:7">
      <c r="B72" s="1516">
        <v>86</v>
      </c>
      <c r="C72" s="1517">
        <v>88</v>
      </c>
      <c r="D72" s="1521">
        <v>1475.6940583148905</v>
      </c>
      <c r="E72" s="1522">
        <v>1461.6990444950407</v>
      </c>
      <c r="F72" s="1522">
        <v>1461.6990444950407</v>
      </c>
      <c r="G72" s="1523">
        <v>1608.2663001134329</v>
      </c>
    </row>
    <row r="73" spans="2:7">
      <c r="B73" s="1516">
        <v>87</v>
      </c>
      <c r="C73" s="1517">
        <v>89</v>
      </c>
      <c r="D73" s="1521">
        <v>1457.2253028644302</v>
      </c>
      <c r="E73" s="1522">
        <v>1443.405440856237</v>
      </c>
      <c r="F73" s="1522">
        <v>1443.405440856237</v>
      </c>
      <c r="G73" s="1523">
        <v>1588.1383631412336</v>
      </c>
    </row>
    <row r="74" spans="2:7">
      <c r="B74" s="1516">
        <v>88</v>
      </c>
      <c r="C74" s="1517">
        <v>90</v>
      </c>
      <c r="D74" s="1521">
        <v>1438.9876894491142</v>
      </c>
      <c r="E74" s="1522">
        <v>1477.0617678140511</v>
      </c>
      <c r="F74" s="1522">
        <v>1477.0617678140511</v>
      </c>
      <c r="G74" s="1523">
        <v>1568.262333360479</v>
      </c>
    </row>
    <row r="75" spans="2:7">
      <c r="B75" s="1516">
        <v>89</v>
      </c>
      <c r="C75" s="1517">
        <v>91</v>
      </c>
      <c r="D75" s="1521">
        <v>1472.5828814487522</v>
      </c>
      <c r="E75" s="1522">
        <v>1458.5758950674108</v>
      </c>
      <c r="F75" s="1522">
        <v>1458.5758950674108</v>
      </c>
      <c r="G75" s="1523">
        <v>1548.6350580768224</v>
      </c>
    </row>
    <row r="76" spans="2:7">
      <c r="B76" s="1516">
        <v>90</v>
      </c>
      <c r="C76" s="1517">
        <v>92</v>
      </c>
      <c r="D76" s="1521">
        <v>1454.1530633135028</v>
      </c>
      <c r="E76" s="1522">
        <v>1440.3213785840298</v>
      </c>
      <c r="F76" s="1522">
        <v>1440.3213785840298</v>
      </c>
      <c r="G76" s="1523">
        <v>1529.253424052836</v>
      </c>
    </row>
    <row r="77" spans="2:7">
      <c r="B77" s="1516">
        <v>91</v>
      </c>
      <c r="C77" s="1517">
        <v>93</v>
      </c>
      <c r="D77" s="1521">
        <v>1647.1033221338723</v>
      </c>
      <c r="E77" s="1522">
        <v>1630.2032943918334</v>
      </c>
      <c r="F77" s="1522">
        <v>1630.2032943918334</v>
      </c>
      <c r="G77" s="1523">
        <v>1713.8426906058821</v>
      </c>
    </row>
    <row r="78" spans="2:7">
      <c r="B78" s="1516">
        <v>92</v>
      </c>
      <c r="C78" s="1517">
        <v>94</v>
      </c>
      <c r="D78" s="1521">
        <v>1629.8850655192391</v>
      </c>
      <c r="E78" s="1522">
        <v>1613.1970628792653</v>
      </c>
      <c r="F78" s="1522">
        <v>1613.1970628792653</v>
      </c>
      <c r="G78" s="1523">
        <v>1695.7882757847981</v>
      </c>
    </row>
    <row r="79" spans="2:7">
      <c r="B79" s="1516">
        <v>93</v>
      </c>
      <c r="C79" s="1517">
        <v>95</v>
      </c>
      <c r="D79" s="1521">
        <v>1612.8676155325327</v>
      </c>
      <c r="E79" s="1522">
        <v>1596.4046026661665</v>
      </c>
      <c r="F79" s="1522">
        <v>1596.4046026661665</v>
      </c>
      <c r="G79" s="1523">
        <v>1677.9492974436378</v>
      </c>
    </row>
    <row r="80" spans="2:7">
      <c r="B80" s="1516">
        <v>94</v>
      </c>
      <c r="C80" s="1517">
        <v>96</v>
      </c>
      <c r="D80" s="1521">
        <v>1541.1971219941297</v>
      </c>
      <c r="E80" s="1522">
        <v>1525.6605656317979</v>
      </c>
      <c r="F80" s="1522">
        <v>1525.6605656317979</v>
      </c>
      <c r="G80" s="1523">
        <v>1660.3547257316343</v>
      </c>
    </row>
    <row r="81" spans="2:7">
      <c r="B81" s="1524">
        <v>95</v>
      </c>
      <c r="C81" s="1525">
        <v>97</v>
      </c>
      <c r="D81" s="1526">
        <v>1525.2996362042747</v>
      </c>
      <c r="E81" s="1527">
        <v>1509.9559520576531</v>
      </c>
      <c r="F81" s="1527">
        <v>1509.9559520576531</v>
      </c>
      <c r="G81" s="1528">
        <v>1642.9685794256879</v>
      </c>
    </row>
  </sheetData>
  <mergeCells count="2">
    <mergeCell ref="D3:G3"/>
    <mergeCell ref="D4:G4"/>
  </mergeCells>
  <hyperlinks>
    <hyperlink ref="B2" location="SOMMAIRE!A1" display="Retour au sommaire"/>
  </hyperlink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G18"/>
  <sheetViews>
    <sheetView topLeftCell="B1" workbookViewId="0">
      <selection activeCell="C3" sqref="C3"/>
    </sheetView>
  </sheetViews>
  <sheetFormatPr baseColWidth="10" defaultRowHeight="15"/>
  <cols>
    <col min="1" max="1" width="11.42578125" style="1510"/>
    <col min="2" max="2" width="7.28515625" style="1510" customWidth="1"/>
    <col min="3" max="3" width="34.28515625" style="1510" customWidth="1"/>
    <col min="4" max="7" width="12.7109375" style="1510" customWidth="1"/>
    <col min="8" max="16384" width="11.42578125" style="1510"/>
  </cols>
  <sheetData>
    <row r="1" spans="2:7">
      <c r="B1" s="1530" t="s">
        <v>662</v>
      </c>
    </row>
    <row r="2" spans="2:7">
      <c r="B2" s="1530"/>
    </row>
    <row r="3" spans="2:7" ht="15.75" thickBot="1">
      <c r="B3" s="1530"/>
      <c r="C3" s="1722" t="s">
        <v>763</v>
      </c>
    </row>
    <row r="4" spans="2:7" ht="15.75" thickBot="1">
      <c r="C4" s="1531" t="s">
        <v>227</v>
      </c>
      <c r="D4" s="1532" t="s">
        <v>223</v>
      </c>
      <c r="E4" s="1533" t="s">
        <v>224</v>
      </c>
      <c r="F4" s="1533" t="s">
        <v>225</v>
      </c>
      <c r="G4" s="1534" t="s">
        <v>226</v>
      </c>
    </row>
    <row r="5" spans="2:7">
      <c r="C5" s="1908" t="s">
        <v>228</v>
      </c>
      <c r="D5" s="1909"/>
      <c r="E5" s="1909"/>
      <c r="F5" s="1909"/>
      <c r="G5" s="1910"/>
    </row>
    <row r="6" spans="2:7" ht="15.75" thickBot="1">
      <c r="C6" s="1535" t="s">
        <v>229</v>
      </c>
      <c r="D6" s="1911">
        <v>0.65400000000000003</v>
      </c>
      <c r="E6" s="1912"/>
      <c r="F6" s="1912"/>
      <c r="G6" s="1913"/>
    </row>
    <row r="7" spans="2:7">
      <c r="C7" s="1914" t="s">
        <v>230</v>
      </c>
      <c r="D7" s="1915"/>
      <c r="E7" s="1915"/>
      <c r="F7" s="1915"/>
      <c r="G7" s="1916"/>
    </row>
    <row r="8" spans="2:7" ht="15.75" thickBot="1">
      <c r="C8" s="1535" t="s">
        <v>231</v>
      </c>
      <c r="D8" s="1536">
        <v>0.64508082034403413</v>
      </c>
      <c r="E8" s="1537">
        <v>0.65353162031341661</v>
      </c>
      <c r="F8" s="1537">
        <v>0.65353162031341661</v>
      </c>
      <c r="G8" s="1538">
        <v>0.69341493550681288</v>
      </c>
    </row>
    <row r="9" spans="2:7">
      <c r="C9" s="1914" t="s">
        <v>232</v>
      </c>
      <c r="D9" s="1915"/>
      <c r="E9" s="1915"/>
      <c r="F9" s="1915"/>
      <c r="G9" s="1916"/>
    </row>
    <row r="10" spans="2:7" ht="15.75" thickBot="1">
      <c r="C10" s="1539" t="s">
        <v>233</v>
      </c>
      <c r="D10" s="1540">
        <v>0.61421824701851924</v>
      </c>
      <c r="E10" s="1541">
        <v>0.69678041580159589</v>
      </c>
      <c r="F10" s="1541">
        <v>0.75784679637592767</v>
      </c>
      <c r="G10" s="1542">
        <v>0.87152568086306526</v>
      </c>
    </row>
    <row r="12" spans="2:7" ht="15.75" customHeight="1">
      <c r="C12" s="1907" t="s">
        <v>635</v>
      </c>
      <c r="D12" s="1907"/>
      <c r="E12" s="1907"/>
      <c r="F12" s="1907"/>
      <c r="G12" s="1907"/>
    </row>
    <row r="13" spans="2:7">
      <c r="C13" s="1907"/>
      <c r="D13" s="1907"/>
      <c r="E13" s="1907"/>
      <c r="F13" s="1907"/>
      <c r="G13" s="1907"/>
    </row>
    <row r="14" spans="2:7">
      <c r="C14" s="1907"/>
      <c r="D14" s="1907"/>
      <c r="E14" s="1907"/>
      <c r="F14" s="1907"/>
      <c r="G14" s="1907"/>
    </row>
    <row r="15" spans="2:7" ht="32.25" customHeight="1">
      <c r="C15" s="1907"/>
      <c r="D15" s="1907"/>
      <c r="E15" s="1907"/>
      <c r="F15" s="1907"/>
      <c r="G15" s="1907"/>
    </row>
    <row r="16" spans="2:7" ht="34.5" customHeight="1">
      <c r="C16" s="1907" t="s">
        <v>234</v>
      </c>
      <c r="D16" s="1907"/>
      <c r="E16" s="1907"/>
      <c r="F16" s="1907"/>
      <c r="G16" s="1907"/>
    </row>
    <row r="17" spans="3:7">
      <c r="C17" s="1907" t="s">
        <v>235</v>
      </c>
      <c r="D17" s="1907"/>
      <c r="E17" s="1907"/>
      <c r="F17" s="1907"/>
      <c r="G17" s="1907"/>
    </row>
    <row r="18" spans="3:7">
      <c r="C18" s="1907" t="s">
        <v>236</v>
      </c>
      <c r="D18" s="1907"/>
      <c r="E18" s="1907"/>
      <c r="F18" s="1907"/>
      <c r="G18" s="1907"/>
    </row>
  </sheetData>
  <mergeCells count="8">
    <mergeCell ref="C17:G17"/>
    <mergeCell ref="C18:G18"/>
    <mergeCell ref="C5:G5"/>
    <mergeCell ref="D6:G6"/>
    <mergeCell ref="C7:G7"/>
    <mergeCell ref="C9:G9"/>
    <mergeCell ref="C12:G15"/>
    <mergeCell ref="C16:G16"/>
  </mergeCells>
  <hyperlinks>
    <hyperlink ref="C3" location="SOMMAIRE!A1" display="Retour au sommaire"/>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D53"/>
  <sheetViews>
    <sheetView workbookViewId="0">
      <selection activeCell="A3" sqref="A3"/>
    </sheetView>
  </sheetViews>
  <sheetFormatPr baseColWidth="10" defaultRowHeight="12.75"/>
  <cols>
    <col min="1" max="1" width="20.85546875" style="98" customWidth="1"/>
    <col min="2" max="16384" width="11.42578125" style="98"/>
  </cols>
  <sheetData>
    <row r="1" spans="1:30" ht="15.75">
      <c r="A1" s="548" t="s">
        <v>615</v>
      </c>
    </row>
    <row r="2" spans="1:30" ht="15.75">
      <c r="A2" s="548"/>
    </row>
    <row r="3" spans="1:30" s="1354" customFormat="1">
      <c r="A3" s="1722" t="s">
        <v>763</v>
      </c>
    </row>
    <row r="4" spans="1:30" s="1354" customFormat="1" ht="13.5" thickBot="1">
      <c r="B4" s="1355" t="s">
        <v>343</v>
      </c>
    </row>
    <row r="5" spans="1:30" s="1354" customFormat="1" ht="13.5" thickBot="1">
      <c r="A5" s="1411" t="s">
        <v>333</v>
      </c>
      <c r="B5" s="1410">
        <v>1</v>
      </c>
      <c r="C5" s="1408">
        <v>2</v>
      </c>
      <c r="D5" s="1408">
        <v>3</v>
      </c>
      <c r="E5" s="1408">
        <v>4</v>
      </c>
      <c r="F5" s="1408">
        <v>5</v>
      </c>
      <c r="G5" s="1408">
        <v>6</v>
      </c>
      <c r="H5" s="1408">
        <v>7</v>
      </c>
      <c r="I5" s="1408">
        <v>8</v>
      </c>
      <c r="J5" s="1408">
        <v>9</v>
      </c>
      <c r="K5" s="1408">
        <v>10</v>
      </c>
      <c r="L5" s="1408">
        <v>11</v>
      </c>
      <c r="M5" s="1408">
        <v>12</v>
      </c>
      <c r="N5" s="1408">
        <v>13</v>
      </c>
      <c r="O5" s="1408">
        <v>14</v>
      </c>
      <c r="P5" s="1408">
        <v>15</v>
      </c>
      <c r="Q5" s="1408">
        <v>16</v>
      </c>
      <c r="R5" s="1408">
        <v>17</v>
      </c>
      <c r="S5" s="1408">
        <v>18</v>
      </c>
      <c r="T5" s="1408">
        <v>19</v>
      </c>
      <c r="U5" s="1408">
        <v>20</v>
      </c>
      <c r="V5" s="1408">
        <v>21</v>
      </c>
      <c r="W5" s="1408">
        <v>22</v>
      </c>
      <c r="X5" s="1408">
        <v>23</v>
      </c>
      <c r="Y5" s="1408">
        <v>24</v>
      </c>
      <c r="Z5" s="1408">
        <v>25</v>
      </c>
      <c r="AA5" s="1408">
        <v>26</v>
      </c>
      <c r="AB5" s="1408">
        <v>27</v>
      </c>
      <c r="AC5" s="1409">
        <v>28</v>
      </c>
    </row>
    <row r="6" spans="1:30" s="1354" customFormat="1">
      <c r="A6" s="1405" t="s">
        <v>334</v>
      </c>
      <c r="B6" s="1402">
        <v>0</v>
      </c>
      <c r="C6" s="1396">
        <v>1.3191413035551491E-4</v>
      </c>
      <c r="D6" s="1396">
        <v>-1.4811606670698252E-2</v>
      </c>
      <c r="E6" s="1396">
        <v>-2.6242218236446568E-2</v>
      </c>
      <c r="F6" s="1396">
        <v>-4.4756189582413897E-2</v>
      </c>
      <c r="G6" s="1396">
        <v>-6.1805221127882226E-2</v>
      </c>
      <c r="H6" s="1396">
        <v>-6.2001245075258948E-2</v>
      </c>
      <c r="I6" s="1396">
        <v>-5.8723233971885391E-2</v>
      </c>
      <c r="J6" s="1396">
        <v>-7.1754123116419155E-2</v>
      </c>
      <c r="K6" s="1396">
        <v>-6.9221310959056592E-2</v>
      </c>
      <c r="L6" s="1396">
        <v>-6.9119094602723807E-2</v>
      </c>
      <c r="M6" s="1396">
        <v>-7.4065268230438575E-2</v>
      </c>
      <c r="N6" s="1396">
        <v>-7.7669456989031715E-2</v>
      </c>
      <c r="O6" s="1396">
        <v>-7.9229041443194093E-2</v>
      </c>
      <c r="P6" s="1396">
        <v>-7.8667312431568992E-2</v>
      </c>
      <c r="Q6" s="1396">
        <v>-7.6612729556191139E-2</v>
      </c>
      <c r="R6" s="1396">
        <v>-8.8625377036143038E-2</v>
      </c>
      <c r="S6" s="1396">
        <v>-7.7497913559293585E-2</v>
      </c>
      <c r="T6" s="1396">
        <v>-8.3090247587754629E-2</v>
      </c>
      <c r="U6" s="1396">
        <v>-9.1888545200601968E-2</v>
      </c>
      <c r="V6" s="1396">
        <v>-9.208788067859186E-2</v>
      </c>
      <c r="W6" s="1396">
        <v>-9.2605814928801045E-2</v>
      </c>
      <c r="X6" s="1396">
        <v>-9.5268538929131896E-2</v>
      </c>
      <c r="Y6" s="1396">
        <v>-9.5188773731410881E-2</v>
      </c>
      <c r="Z6" s="1396">
        <v>-9.6756004845399923E-2</v>
      </c>
      <c r="AA6" s="1396">
        <v>-0.10506824989817209</v>
      </c>
      <c r="AB6" s="1396">
        <v>-0.13470505865112115</v>
      </c>
      <c r="AC6" s="1397">
        <v>-0.13952074163526207</v>
      </c>
    </row>
    <row r="7" spans="1:30" s="1354" customFormat="1">
      <c r="A7" s="1406" t="s">
        <v>335</v>
      </c>
      <c r="B7" s="1403">
        <v>0</v>
      </c>
      <c r="C7" s="1398">
        <v>-8.692266336263188E-6</v>
      </c>
      <c r="D7" s="1398">
        <v>3.659085731494649E-3</v>
      </c>
      <c r="E7" s="1398">
        <v>-1.0123251811517187E-2</v>
      </c>
      <c r="F7" s="1398">
        <v>-7.416636955589806E-3</v>
      </c>
      <c r="G7" s="1398">
        <v>-7.3045485574488866E-3</v>
      </c>
      <c r="H7" s="1398">
        <v>-1.2580640605975746E-2</v>
      </c>
      <c r="I7" s="1398">
        <v>-1.6422077336151197E-2</v>
      </c>
      <c r="J7" s="1398">
        <v>-1.8084521885386451E-2</v>
      </c>
      <c r="K7" s="1398">
        <v>-1.7484156807397011E-2</v>
      </c>
      <c r="L7" s="1398">
        <v>-1.5288383942335004E-2</v>
      </c>
      <c r="M7" s="1398">
        <v>-2.8101835583872026E-2</v>
      </c>
      <c r="N7" s="1398">
        <v>-1.6237747665609814E-2</v>
      </c>
      <c r="O7" s="1398">
        <v>-2.2199370888147274E-2</v>
      </c>
      <c r="P7" s="1398">
        <v>-3.1394966182434092E-2</v>
      </c>
      <c r="Q7" s="1398">
        <v>-3.155056933389222E-2</v>
      </c>
      <c r="R7" s="1398">
        <v>-3.2060436219857213E-2</v>
      </c>
      <c r="S7" s="1398">
        <v>-3.4886338165668329E-2</v>
      </c>
      <c r="T7" s="1398">
        <v>-3.480042482327228E-2</v>
      </c>
      <c r="U7" s="1398">
        <v>-3.6469786703583917E-2</v>
      </c>
      <c r="V7" s="1398">
        <v>-4.5330304573273472E-2</v>
      </c>
      <c r="W7" s="1398">
        <v>-7.6929716665034675E-2</v>
      </c>
      <c r="X7" s="1398">
        <v>-8.2078380853757626E-2</v>
      </c>
      <c r="Y7" s="1398"/>
      <c r="Z7" s="1398"/>
      <c r="AA7" s="1398"/>
      <c r="AB7" s="1398"/>
      <c r="AC7" s="1399"/>
    </row>
    <row r="8" spans="1:30" s="1354" customFormat="1">
      <c r="A8" s="1406" t="s">
        <v>336</v>
      </c>
      <c r="B8" s="1403">
        <v>0</v>
      </c>
      <c r="C8" s="1398">
        <v>-5.3208549467265165E-3</v>
      </c>
      <c r="D8" s="1398">
        <v>-9.18913845267888E-3</v>
      </c>
      <c r="E8" s="1398">
        <v>-1.0860471504453462E-2</v>
      </c>
      <c r="F8" s="1398">
        <v>-1.0251385658131773E-2</v>
      </c>
      <c r="G8" s="1398">
        <v>-8.0297234260401362E-3</v>
      </c>
      <c r="H8" s="1398">
        <v>-2.0947687407055438E-2</v>
      </c>
      <c r="I8" s="1398">
        <v>-9.0010596084731942E-3</v>
      </c>
      <c r="J8" s="1398">
        <v>-1.5001570228442507E-2</v>
      </c>
      <c r="K8" s="1398">
        <v>-2.4067470431513582E-2</v>
      </c>
      <c r="L8" s="1398">
        <v>-2.417132128243682E-2</v>
      </c>
      <c r="M8" s="1398">
        <v>-2.4625727554690169E-2</v>
      </c>
      <c r="N8" s="1398">
        <v>-2.7452606768612497E-2</v>
      </c>
      <c r="O8" s="1398">
        <v>-2.7364043557597251E-2</v>
      </c>
      <c r="P8" s="1398">
        <v>-2.904031551085362E-2</v>
      </c>
      <c r="Q8" s="1398">
        <v>-3.7953432155018341E-2</v>
      </c>
      <c r="R8" s="1398">
        <v>-6.9759174474460228E-2</v>
      </c>
      <c r="S8" s="1398">
        <v>-7.4975419498036988E-2</v>
      </c>
      <c r="T8" s="1398"/>
      <c r="U8" s="1398"/>
      <c r="V8" s="1398"/>
      <c r="W8" s="1398"/>
      <c r="X8" s="1398"/>
      <c r="Y8" s="1398"/>
      <c r="Z8" s="1398"/>
      <c r="AA8" s="1398"/>
      <c r="AB8" s="1398"/>
      <c r="AC8" s="1399"/>
    </row>
    <row r="9" spans="1:30" s="1354" customFormat="1" ht="13.5" thickBot="1">
      <c r="A9" s="1407" t="s">
        <v>337</v>
      </c>
      <c r="B9" s="1404">
        <v>0</v>
      </c>
      <c r="C9" s="1400">
        <v>-1.3023922335300253E-2</v>
      </c>
      <c r="D9" s="1400">
        <v>-9.8140686686132295E-4</v>
      </c>
      <c r="E9" s="1400">
        <v>-7.0297001438796025E-3</v>
      </c>
      <c r="F9" s="1400">
        <v>-1.6122243956725124E-2</v>
      </c>
      <c r="G9" s="1400">
        <v>-1.6213362647613305E-2</v>
      </c>
      <c r="H9" s="1400">
        <v>-1.665949333708483E-2</v>
      </c>
      <c r="I9" s="1400">
        <v>-1.9505334861742885E-2</v>
      </c>
      <c r="J9" s="1400">
        <v>-1.9415738212511413E-2</v>
      </c>
      <c r="K9" s="1400">
        <v>-2.1104781327229039E-2</v>
      </c>
      <c r="L9" s="1400">
        <v>-3.0088294435921537E-2</v>
      </c>
      <c r="M9" s="1400">
        <v>-6.2148166476605482E-2</v>
      </c>
      <c r="N9" s="1400">
        <v>-6.7411387186332106E-2</v>
      </c>
      <c r="O9" s="1400"/>
      <c r="P9" s="1400"/>
      <c r="Q9" s="1400"/>
      <c r="R9" s="1400"/>
      <c r="S9" s="1400"/>
      <c r="T9" s="1400"/>
      <c r="U9" s="1400"/>
      <c r="V9" s="1400"/>
      <c r="W9" s="1400"/>
      <c r="X9" s="1400"/>
      <c r="Y9" s="1400"/>
      <c r="Z9" s="1400"/>
      <c r="AA9" s="1400"/>
      <c r="AB9" s="1400"/>
      <c r="AC9" s="1401"/>
    </row>
    <row r="10" spans="1:30" s="1354" customFormat="1" ht="13.5" thickBot="1">
      <c r="B10" s="1355" t="s">
        <v>343</v>
      </c>
    </row>
    <row r="11" spans="1:30" s="1354" customFormat="1" ht="13.5" thickBot="1">
      <c r="A11" s="1411" t="s">
        <v>342</v>
      </c>
      <c r="B11" s="1410">
        <v>1</v>
      </c>
      <c r="C11" s="1408">
        <v>2</v>
      </c>
      <c r="D11" s="1408">
        <v>3</v>
      </c>
      <c r="E11" s="1408">
        <v>4</v>
      </c>
      <c r="F11" s="1408">
        <v>5</v>
      </c>
      <c r="G11" s="1408">
        <v>6</v>
      </c>
      <c r="H11" s="1408">
        <v>7</v>
      </c>
      <c r="I11" s="1408">
        <v>8</v>
      </c>
      <c r="J11" s="1408">
        <v>9</v>
      </c>
      <c r="K11" s="1408">
        <v>10</v>
      </c>
      <c r="L11" s="1408">
        <v>11</v>
      </c>
      <c r="M11" s="1408">
        <v>12</v>
      </c>
      <c r="N11" s="1408">
        <v>13</v>
      </c>
      <c r="O11" s="1408">
        <v>14</v>
      </c>
      <c r="P11" s="1408">
        <v>15</v>
      </c>
      <c r="Q11" s="1408">
        <v>16</v>
      </c>
      <c r="R11" s="1408">
        <v>17</v>
      </c>
      <c r="S11" s="1408">
        <v>18</v>
      </c>
      <c r="T11" s="1408">
        <v>19</v>
      </c>
      <c r="U11" s="1408">
        <v>20</v>
      </c>
      <c r="V11" s="1408">
        <v>21</v>
      </c>
      <c r="W11" s="1408">
        <v>22</v>
      </c>
      <c r="X11" s="1408">
        <v>23</v>
      </c>
      <c r="Y11" s="1408">
        <v>24</v>
      </c>
      <c r="Z11" s="1408">
        <v>25</v>
      </c>
      <c r="AA11" s="1408">
        <v>26</v>
      </c>
      <c r="AB11" s="1408">
        <v>27</v>
      </c>
      <c r="AC11" s="1409">
        <v>28</v>
      </c>
    </row>
    <row r="12" spans="1:30" s="1354" customFormat="1">
      <c r="A12" s="1405" t="s">
        <v>338</v>
      </c>
      <c r="B12" s="1402">
        <v>0</v>
      </c>
      <c r="C12" s="1396">
        <v>8.220256784610136E-4</v>
      </c>
      <c r="D12" s="1396">
        <v>3.2444986395252506E-4</v>
      </c>
      <c r="E12" s="1396">
        <v>-5.0671512359704574E-3</v>
      </c>
      <c r="F12" s="1396">
        <v>-3.3899209762315863E-3</v>
      </c>
      <c r="G12" s="1396">
        <v>-5.8740406637698417E-3</v>
      </c>
      <c r="H12" s="1396">
        <v>-9.542367591464096E-5</v>
      </c>
      <c r="I12" s="1396">
        <v>8.1388446285093341E-3</v>
      </c>
      <c r="J12" s="1396">
        <v>-2.8495870052861472E-3</v>
      </c>
      <c r="K12" s="1396">
        <v>1.4587957957539199E-3</v>
      </c>
      <c r="L12" s="1396">
        <v>2.9614992335857959E-3</v>
      </c>
      <c r="M12" s="1396">
        <v>-2.6651326457494129E-3</v>
      </c>
      <c r="N12" s="1396">
        <v>-6.5249491941357096E-3</v>
      </c>
      <c r="O12" s="1396">
        <v>-3.7529438162934303E-3</v>
      </c>
      <c r="P12" s="1396">
        <v>-2.950751589868239E-3</v>
      </c>
      <c r="Q12" s="1396">
        <v>-2.9379244635863166E-4</v>
      </c>
      <c r="R12" s="1396">
        <v>-1.3782635297038492E-2</v>
      </c>
      <c r="S12" s="1396">
        <v>-1.9558105111654456E-3</v>
      </c>
      <c r="T12" s="1396">
        <v>-7.7818955386124156E-3</v>
      </c>
      <c r="U12" s="1396">
        <v>-1.0775756248897594E-2</v>
      </c>
      <c r="V12" s="1396">
        <v>-9.3898567413323031E-3</v>
      </c>
      <c r="W12" s="1396">
        <v>-4.4385231520986945E-3</v>
      </c>
      <c r="X12" s="1396">
        <v>-6.5464805919269731E-3</v>
      </c>
      <c r="Y12" s="1396">
        <v>-3.7219525305299817E-3</v>
      </c>
      <c r="Z12" s="1396">
        <v>-7.8158161253613079E-3</v>
      </c>
      <c r="AA12" s="1396">
        <v>-1.6225250124383916E-2</v>
      </c>
      <c r="AB12" s="1396">
        <v>-2.9184403855092245E-2</v>
      </c>
      <c r="AC12" s="1397">
        <v>-3.5879872404825597E-2</v>
      </c>
      <c r="AD12" s="1356"/>
    </row>
    <row r="13" spans="1:30" s="1354" customFormat="1">
      <c r="A13" s="1406" t="s">
        <v>339</v>
      </c>
      <c r="B13" s="1403">
        <v>0</v>
      </c>
      <c r="C13" s="1398">
        <v>5.84933390557274E-3</v>
      </c>
      <c r="D13" s="1398">
        <v>1.418799950956795E-2</v>
      </c>
      <c r="E13" s="1398">
        <v>3.1732391065395493E-3</v>
      </c>
      <c r="F13" s="1398">
        <v>7.4386370117618394E-3</v>
      </c>
      <c r="G13" s="1398">
        <v>8.8871895932971512E-3</v>
      </c>
      <c r="H13" s="1398">
        <v>3.2389880232035484E-3</v>
      </c>
      <c r="I13" s="1398">
        <v>-6.4160560358950125E-4</v>
      </c>
      <c r="J13" s="1398">
        <v>2.1398907250271826E-3</v>
      </c>
      <c r="K13" s="1398">
        <v>2.9390822279504736E-3</v>
      </c>
      <c r="L13" s="1398">
        <v>5.5990755246069224E-3</v>
      </c>
      <c r="M13" s="1398">
        <v>-7.9508769705238791E-3</v>
      </c>
      <c r="N13" s="1398">
        <v>3.9521228349133075E-3</v>
      </c>
      <c r="O13" s="1398">
        <v>-1.9158858836476611E-3</v>
      </c>
      <c r="P13" s="1398">
        <v>-4.9317242359891988E-3</v>
      </c>
      <c r="Q13" s="1398">
        <v>-3.519470859466689E-3</v>
      </c>
      <c r="R13" s="1398">
        <v>1.4215211668135996E-3</v>
      </c>
      <c r="S13" s="1398">
        <v>-7.1383306560413029E-4</v>
      </c>
      <c r="T13" s="1398">
        <v>2.0792687955570877E-3</v>
      </c>
      <c r="U13" s="1398">
        <v>-2.0027519218003276E-3</v>
      </c>
      <c r="V13" s="1398">
        <v>-1.048549233625462E-2</v>
      </c>
      <c r="W13" s="1398">
        <v>-2.3579238838246974E-2</v>
      </c>
      <c r="X13" s="1398">
        <v>-3.0270295905634348E-2</v>
      </c>
      <c r="Y13" s="1398"/>
      <c r="Z13" s="1398"/>
      <c r="AA13" s="1398"/>
      <c r="AB13" s="1398"/>
      <c r="AC13" s="1399"/>
      <c r="AD13" s="1356"/>
    </row>
    <row r="14" spans="1:30" s="1354" customFormat="1">
      <c r="A14" s="1406" t="s">
        <v>340</v>
      </c>
      <c r="B14" s="1403">
        <v>0</v>
      </c>
      <c r="C14" s="1398">
        <v>-5.5910158565101176E-3</v>
      </c>
      <c r="D14" s="1398">
        <v>-9.4361350221877638E-3</v>
      </c>
      <c r="E14" s="1398">
        <v>-6.6835246579367569E-3</v>
      </c>
      <c r="F14" s="1398">
        <v>-5.8963005607564067E-3</v>
      </c>
      <c r="G14" s="1398">
        <v>-3.2678004394240956E-3</v>
      </c>
      <c r="H14" s="1398">
        <v>-1.6686561926193E-2</v>
      </c>
      <c r="I14" s="1398">
        <v>-4.884404044479429E-3</v>
      </c>
      <c r="J14" s="1398">
        <v>-1.0705497857796398E-2</v>
      </c>
      <c r="K14" s="1398">
        <v>-1.3697500543386032E-2</v>
      </c>
      <c r="L14" s="1398">
        <v>-1.2286123480237054E-2</v>
      </c>
      <c r="M14" s="1398">
        <v>-7.4138626766183657E-3</v>
      </c>
      <c r="N14" s="1398">
        <v>-9.539918720994689E-3</v>
      </c>
      <c r="O14" s="1398">
        <v>-6.8020480831364472E-3</v>
      </c>
      <c r="P14" s="1398">
        <v>-1.0825175566685274E-2</v>
      </c>
      <c r="Q14" s="1398">
        <v>-1.9248228533082834E-2</v>
      </c>
      <c r="R14" s="1398">
        <v>-3.2263568736854764E-2</v>
      </c>
      <c r="S14" s="1398">
        <v>-3.8867700396632676E-2</v>
      </c>
      <c r="T14" s="1398"/>
      <c r="U14" s="1398"/>
      <c r="V14" s="1398"/>
      <c r="W14" s="1398"/>
      <c r="X14" s="1398"/>
      <c r="Y14" s="1398"/>
      <c r="Z14" s="1398"/>
      <c r="AA14" s="1398"/>
      <c r="AB14" s="1398"/>
      <c r="AC14" s="1399"/>
      <c r="AD14" s="1356"/>
    </row>
    <row r="15" spans="1:30" s="1354" customFormat="1" ht="13.5" thickBot="1">
      <c r="A15" s="1407" t="s">
        <v>341</v>
      </c>
      <c r="B15" s="1404">
        <v>0</v>
      </c>
      <c r="C15" s="1400">
        <v>-1.3458461075293693E-2</v>
      </c>
      <c r="D15" s="1400">
        <v>-1.6161020088648614E-3</v>
      </c>
      <c r="E15" s="1400">
        <v>-7.4580495430698335E-3</v>
      </c>
      <c r="F15" s="1400">
        <v>-1.0460872001668786E-2</v>
      </c>
      <c r="G15" s="1400">
        <v>-9.0406242409504234E-3</v>
      </c>
      <c r="H15" s="1400">
        <v>-4.1616141246036964E-3</v>
      </c>
      <c r="I15" s="1400">
        <v>-6.2981339137913039E-3</v>
      </c>
      <c r="J15" s="1400">
        <v>-3.5625048616282351E-3</v>
      </c>
      <c r="K15" s="1400">
        <v>-7.5904280830928483E-3</v>
      </c>
      <c r="L15" s="1400">
        <v>-1.604663444338239E-2</v>
      </c>
      <c r="M15" s="1400">
        <v>-2.911822531440833E-2</v>
      </c>
      <c r="N15" s="1400">
        <v>-3.5733772761278537E-2</v>
      </c>
      <c r="O15" s="1400"/>
      <c r="P15" s="1400"/>
      <c r="Q15" s="1400"/>
      <c r="R15" s="1400"/>
      <c r="S15" s="1400"/>
      <c r="T15" s="1400"/>
      <c r="U15" s="1400"/>
      <c r="V15" s="1400"/>
      <c r="W15" s="1400"/>
      <c r="X15" s="1400"/>
      <c r="Y15" s="1400"/>
      <c r="Z15" s="1400"/>
      <c r="AA15" s="1400"/>
      <c r="AB15" s="1400"/>
      <c r="AC15" s="1401"/>
      <c r="AD15" s="1356"/>
    </row>
    <row r="45" spans="3:30">
      <c r="C45" s="549"/>
      <c r="D45" s="549"/>
      <c r="E45" s="549"/>
      <c r="F45" s="549"/>
      <c r="G45" s="549"/>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row>
    <row r="46" spans="3:30">
      <c r="C46" s="549"/>
      <c r="D46" s="549"/>
      <c r="E46" s="549"/>
      <c r="F46" s="549"/>
      <c r="G46" s="549"/>
      <c r="H46" s="549"/>
      <c r="I46" s="549"/>
      <c r="J46" s="549"/>
      <c r="K46" s="549"/>
      <c r="L46" s="549"/>
      <c r="M46" s="549"/>
      <c r="N46" s="549"/>
      <c r="O46" s="549"/>
      <c r="P46" s="549"/>
      <c r="Q46" s="549"/>
      <c r="R46" s="549"/>
      <c r="S46" s="549"/>
      <c r="T46" s="549"/>
      <c r="U46" s="549"/>
      <c r="V46" s="549"/>
      <c r="W46" s="549"/>
      <c r="X46" s="549"/>
      <c r="Y46" s="549"/>
      <c r="Z46" s="549"/>
      <c r="AA46" s="549"/>
      <c r="AB46" s="549"/>
      <c r="AC46" s="549"/>
      <c r="AD46" s="549"/>
    </row>
    <row r="47" spans="3:30">
      <c r="C47" s="549"/>
      <c r="D47" s="549"/>
      <c r="E47" s="549"/>
      <c r="F47" s="549"/>
      <c r="G47" s="549"/>
      <c r="H47" s="549"/>
      <c r="I47" s="549"/>
      <c r="J47" s="549"/>
      <c r="K47" s="549"/>
      <c r="L47" s="549"/>
      <c r="M47" s="549"/>
      <c r="N47" s="549"/>
      <c r="O47" s="549"/>
      <c r="P47" s="549"/>
      <c r="Q47" s="549"/>
      <c r="R47" s="549"/>
      <c r="S47" s="549"/>
      <c r="T47" s="549"/>
      <c r="U47" s="549"/>
      <c r="V47" s="549"/>
      <c r="W47" s="549"/>
      <c r="X47" s="549"/>
      <c r="Y47" s="549"/>
      <c r="Z47" s="549"/>
      <c r="AA47" s="549"/>
      <c r="AB47" s="549"/>
      <c r="AC47" s="549"/>
      <c r="AD47" s="549"/>
    </row>
    <row r="48" spans="3:30">
      <c r="C48" s="549"/>
      <c r="D48" s="549"/>
      <c r="E48" s="549"/>
      <c r="F48" s="549"/>
      <c r="G48" s="549"/>
      <c r="H48" s="549"/>
      <c r="I48" s="549"/>
      <c r="J48" s="549"/>
      <c r="K48" s="549"/>
      <c r="L48" s="549"/>
      <c r="M48" s="549"/>
      <c r="N48" s="549"/>
      <c r="O48" s="549"/>
      <c r="P48" s="549"/>
      <c r="Q48" s="549"/>
      <c r="R48" s="549"/>
      <c r="S48" s="549"/>
      <c r="T48" s="549"/>
      <c r="U48" s="549"/>
      <c r="V48" s="549"/>
      <c r="W48" s="549"/>
      <c r="X48" s="549"/>
      <c r="Y48" s="549"/>
      <c r="Z48" s="549"/>
      <c r="AA48" s="549"/>
      <c r="AB48" s="549"/>
      <c r="AC48" s="549"/>
      <c r="AD48" s="549"/>
    </row>
    <row r="50" spans="3:30">
      <c r="C50" s="550"/>
      <c r="D50" s="550"/>
      <c r="E50" s="550"/>
      <c r="F50" s="550"/>
      <c r="G50" s="550"/>
      <c r="H50" s="550"/>
      <c r="I50" s="550"/>
      <c r="J50" s="550"/>
      <c r="K50" s="550"/>
      <c r="L50" s="550"/>
      <c r="M50" s="550"/>
      <c r="N50" s="550"/>
      <c r="O50" s="550"/>
      <c r="P50" s="550"/>
      <c r="Q50" s="550"/>
      <c r="R50" s="550"/>
      <c r="S50" s="550"/>
      <c r="T50" s="550"/>
      <c r="U50" s="550"/>
      <c r="V50" s="550"/>
      <c r="W50" s="550"/>
      <c r="X50" s="550"/>
      <c r="Y50" s="550"/>
      <c r="Z50" s="550"/>
      <c r="AA50" s="550"/>
      <c r="AB50" s="550"/>
      <c r="AC50" s="550"/>
      <c r="AD50" s="550"/>
    </row>
    <row r="51" spans="3:30">
      <c r="C51" s="550"/>
      <c r="D51" s="550"/>
      <c r="E51" s="550"/>
      <c r="F51" s="550"/>
      <c r="G51" s="550"/>
      <c r="H51" s="550"/>
      <c r="I51" s="550"/>
      <c r="J51" s="550"/>
      <c r="K51" s="550"/>
      <c r="L51" s="550"/>
      <c r="M51" s="550"/>
      <c r="N51" s="550"/>
      <c r="O51" s="550"/>
      <c r="P51" s="550"/>
      <c r="Q51" s="550"/>
      <c r="R51" s="550"/>
      <c r="S51" s="550"/>
      <c r="T51" s="550"/>
      <c r="U51" s="550"/>
      <c r="V51" s="550"/>
      <c r="W51" s="550"/>
      <c r="X51" s="550"/>
      <c r="Y51" s="550"/>
      <c r="Z51" s="550"/>
      <c r="AA51" s="550"/>
      <c r="AB51" s="550"/>
      <c r="AC51" s="550"/>
      <c r="AD51" s="550"/>
    </row>
    <row r="52" spans="3:30">
      <c r="C52" s="550"/>
      <c r="D52" s="550"/>
      <c r="E52" s="550"/>
      <c r="F52" s="550"/>
      <c r="G52" s="550"/>
      <c r="H52" s="550"/>
      <c r="I52" s="550"/>
      <c r="J52" s="550"/>
      <c r="K52" s="550"/>
      <c r="L52" s="550"/>
      <c r="M52" s="550"/>
      <c r="N52" s="550"/>
      <c r="O52" s="550"/>
      <c r="P52" s="550"/>
      <c r="Q52" s="550"/>
      <c r="R52" s="550"/>
      <c r="S52" s="550"/>
      <c r="T52" s="550"/>
      <c r="U52" s="550"/>
      <c r="V52" s="550"/>
      <c r="W52" s="550"/>
      <c r="X52" s="550"/>
      <c r="Y52" s="550"/>
      <c r="Z52" s="550"/>
      <c r="AA52" s="550"/>
      <c r="AB52" s="550"/>
      <c r="AC52" s="550"/>
      <c r="AD52" s="550"/>
    </row>
    <row r="53" spans="3:30">
      <c r="C53" s="550"/>
      <c r="D53" s="550"/>
      <c r="E53" s="550"/>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row>
  </sheetData>
  <hyperlinks>
    <hyperlink ref="A3" location="SOMMAIRE!A1" display="Retour au sommair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U6"/>
  <sheetViews>
    <sheetView workbookViewId="0">
      <selection activeCell="B3" sqref="B3"/>
    </sheetView>
  </sheetViews>
  <sheetFormatPr baseColWidth="10" defaultColWidth="10.85546875" defaultRowHeight="15"/>
  <cols>
    <col min="1" max="1" width="10.85546875" style="686"/>
    <col min="2" max="2" width="15.140625" style="686" customWidth="1"/>
    <col min="3" max="72" width="5.7109375" style="686" customWidth="1"/>
    <col min="73" max="73" width="5.5703125" style="686" customWidth="1"/>
    <col min="74" max="16384" width="10.85546875" style="686"/>
  </cols>
  <sheetData>
    <row r="1" spans="1:73" ht="15.75">
      <c r="A1" s="675" t="s">
        <v>123</v>
      </c>
      <c r="B1" s="685"/>
    </row>
    <row r="2" spans="1:73">
      <c r="B2" s="685"/>
    </row>
    <row r="3" spans="1:73" ht="15.75" thickBot="1">
      <c r="B3" s="1720" t="s">
        <v>763</v>
      </c>
    </row>
    <row r="4" spans="1:73" ht="15.75" thickBot="1">
      <c r="B4" s="687"/>
      <c r="C4" s="671">
        <v>2000</v>
      </c>
      <c r="D4" s="670">
        <v>2001</v>
      </c>
      <c r="E4" s="670">
        <v>2002</v>
      </c>
      <c r="F4" s="670">
        <v>2003</v>
      </c>
      <c r="G4" s="670">
        <v>2004</v>
      </c>
      <c r="H4" s="670">
        <v>2005</v>
      </c>
      <c r="I4" s="670">
        <v>2006</v>
      </c>
      <c r="J4" s="670">
        <v>2007</v>
      </c>
      <c r="K4" s="670">
        <v>2008</v>
      </c>
      <c r="L4" s="670">
        <v>2009</v>
      </c>
      <c r="M4" s="670">
        <v>2010</v>
      </c>
      <c r="N4" s="670">
        <v>2011</v>
      </c>
      <c r="O4" s="670">
        <v>2012</v>
      </c>
      <c r="P4" s="670">
        <v>2013</v>
      </c>
      <c r="Q4" s="670">
        <v>2014</v>
      </c>
      <c r="R4" s="670">
        <v>2015</v>
      </c>
      <c r="S4" s="670">
        <v>2016</v>
      </c>
      <c r="T4" s="670">
        <v>2017</v>
      </c>
      <c r="U4" s="670">
        <v>2018</v>
      </c>
      <c r="V4" s="670">
        <v>2019</v>
      </c>
      <c r="W4" s="670">
        <v>2020</v>
      </c>
      <c r="X4" s="670">
        <v>2021</v>
      </c>
      <c r="Y4" s="670">
        <v>2022</v>
      </c>
      <c r="Z4" s="670">
        <v>2023</v>
      </c>
      <c r="AA4" s="670">
        <v>2024</v>
      </c>
      <c r="AB4" s="670">
        <v>2025</v>
      </c>
      <c r="AC4" s="670">
        <v>2026</v>
      </c>
      <c r="AD4" s="670">
        <v>2027</v>
      </c>
      <c r="AE4" s="670">
        <v>2028</v>
      </c>
      <c r="AF4" s="670">
        <v>2029</v>
      </c>
      <c r="AG4" s="670">
        <v>2030</v>
      </c>
      <c r="AH4" s="670">
        <v>2031</v>
      </c>
      <c r="AI4" s="670">
        <v>2032</v>
      </c>
      <c r="AJ4" s="670">
        <v>2033</v>
      </c>
      <c r="AK4" s="670">
        <v>2034</v>
      </c>
      <c r="AL4" s="670">
        <v>2035</v>
      </c>
      <c r="AM4" s="670">
        <v>2036</v>
      </c>
      <c r="AN4" s="670">
        <v>2037</v>
      </c>
      <c r="AO4" s="670">
        <v>2038</v>
      </c>
      <c r="AP4" s="670">
        <v>2039</v>
      </c>
      <c r="AQ4" s="670">
        <v>2040</v>
      </c>
      <c r="AR4" s="670">
        <v>2041</v>
      </c>
      <c r="AS4" s="670">
        <v>2042</v>
      </c>
      <c r="AT4" s="670">
        <v>2043</v>
      </c>
      <c r="AU4" s="670">
        <v>2044</v>
      </c>
      <c r="AV4" s="670">
        <v>2045</v>
      </c>
      <c r="AW4" s="670">
        <v>2046</v>
      </c>
      <c r="AX4" s="670">
        <v>2047</v>
      </c>
      <c r="AY4" s="670">
        <v>2048</v>
      </c>
      <c r="AZ4" s="670">
        <v>2049</v>
      </c>
      <c r="BA4" s="670">
        <v>2050</v>
      </c>
      <c r="BB4" s="670">
        <v>2051</v>
      </c>
      <c r="BC4" s="670">
        <v>2052</v>
      </c>
      <c r="BD4" s="670">
        <v>2053</v>
      </c>
      <c r="BE4" s="670">
        <v>2054</v>
      </c>
      <c r="BF4" s="670">
        <v>2055</v>
      </c>
      <c r="BG4" s="670">
        <v>2056</v>
      </c>
      <c r="BH4" s="670">
        <v>2057</v>
      </c>
      <c r="BI4" s="670">
        <v>2058</v>
      </c>
      <c r="BJ4" s="670">
        <v>2059</v>
      </c>
      <c r="BK4" s="670">
        <v>2060</v>
      </c>
      <c r="BL4" s="670">
        <v>2061</v>
      </c>
      <c r="BM4" s="670">
        <v>2062</v>
      </c>
      <c r="BN4" s="670">
        <v>2063</v>
      </c>
      <c r="BO4" s="670">
        <v>2064</v>
      </c>
      <c r="BP4" s="670">
        <v>2065</v>
      </c>
      <c r="BQ4" s="670">
        <v>2066</v>
      </c>
      <c r="BR4" s="670">
        <v>2067</v>
      </c>
      <c r="BS4" s="670">
        <v>2068</v>
      </c>
      <c r="BT4" s="688">
        <v>2069</v>
      </c>
      <c r="BU4" s="669">
        <v>2070</v>
      </c>
    </row>
    <row r="5" spans="1:73" ht="15" customHeight="1">
      <c r="B5" s="689" t="s">
        <v>122</v>
      </c>
      <c r="C5" s="690">
        <v>60.739511626178199</v>
      </c>
      <c r="D5" s="691">
        <v>60.763321262969711</v>
      </c>
      <c r="E5" s="691">
        <v>60.763741937900242</v>
      </c>
      <c r="F5" s="691">
        <v>60.785515137037578</v>
      </c>
      <c r="G5" s="691">
        <v>60.67</v>
      </c>
      <c r="H5" s="691">
        <v>60.64</v>
      </c>
      <c r="I5" s="691">
        <v>60.56</v>
      </c>
      <c r="J5" s="691">
        <v>60.519999999999996</v>
      </c>
      <c r="K5" s="691">
        <v>60.46</v>
      </c>
      <c r="L5" s="691">
        <v>60.55</v>
      </c>
      <c r="M5" s="691">
        <v>60.51</v>
      </c>
      <c r="N5" s="691">
        <v>60.769999999999996</v>
      </c>
      <c r="O5" s="691">
        <v>61.03</v>
      </c>
      <c r="P5" s="691">
        <v>61.19</v>
      </c>
      <c r="Q5" s="691">
        <v>61.34</v>
      </c>
      <c r="R5" s="691">
        <v>61.6</v>
      </c>
      <c r="S5" s="691">
        <v>61.92</v>
      </c>
      <c r="T5" s="691">
        <v>62.08</v>
      </c>
      <c r="U5" s="691">
        <v>62.149350551927377</v>
      </c>
      <c r="V5" s="691">
        <v>62.212087854994124</v>
      </c>
      <c r="W5" s="691"/>
      <c r="X5" s="691"/>
      <c r="Y5" s="691"/>
      <c r="Z5" s="691"/>
      <c r="AA5" s="691"/>
      <c r="AB5" s="691"/>
      <c r="AC5" s="691"/>
      <c r="AD5" s="691"/>
      <c r="AE5" s="691"/>
      <c r="AF5" s="691"/>
      <c r="AG5" s="691"/>
      <c r="AH5" s="691"/>
      <c r="AI5" s="691"/>
      <c r="AJ5" s="691"/>
      <c r="AK5" s="691"/>
      <c r="AL5" s="691"/>
      <c r="AM5" s="691"/>
      <c r="AN5" s="691"/>
      <c r="AO5" s="691"/>
      <c r="AP5" s="691"/>
      <c r="AQ5" s="691"/>
      <c r="AR5" s="691"/>
      <c r="AS5" s="691"/>
      <c r="AT5" s="691"/>
      <c r="AU5" s="691"/>
      <c r="AV5" s="691"/>
      <c r="AW5" s="691"/>
      <c r="AX5" s="691"/>
      <c r="AY5" s="691"/>
      <c r="AZ5" s="691"/>
      <c r="BA5" s="691"/>
      <c r="BB5" s="691"/>
      <c r="BC5" s="691"/>
      <c r="BD5" s="691"/>
      <c r="BE5" s="691"/>
      <c r="BF5" s="691"/>
      <c r="BG5" s="691"/>
      <c r="BH5" s="691"/>
      <c r="BI5" s="691"/>
      <c r="BJ5" s="691"/>
      <c r="BK5" s="692"/>
      <c r="BL5" s="692"/>
      <c r="BM5" s="692"/>
      <c r="BN5" s="692"/>
      <c r="BO5" s="692"/>
      <c r="BP5" s="692"/>
      <c r="BQ5" s="692"/>
      <c r="BR5" s="692"/>
      <c r="BS5" s="692"/>
      <c r="BT5" s="692"/>
      <c r="BU5" s="693"/>
    </row>
    <row r="6" spans="1:73" ht="15.75" thickBot="1">
      <c r="B6" s="694" t="s">
        <v>124</v>
      </c>
      <c r="C6" s="695"/>
      <c r="D6" s="696"/>
      <c r="E6" s="696"/>
      <c r="F6" s="696"/>
      <c r="G6" s="696"/>
      <c r="H6" s="696"/>
      <c r="I6" s="696"/>
      <c r="J6" s="696"/>
      <c r="K6" s="696"/>
      <c r="L6" s="696"/>
      <c r="M6" s="696"/>
      <c r="N6" s="696"/>
      <c r="O6" s="696"/>
      <c r="P6" s="696"/>
      <c r="Q6" s="696"/>
      <c r="R6" s="696"/>
      <c r="S6" s="696"/>
      <c r="T6" s="696"/>
      <c r="U6" s="696"/>
      <c r="V6" s="696">
        <v>62.212087854994124</v>
      </c>
      <c r="W6" s="696">
        <v>62.292570505587832</v>
      </c>
      <c r="X6" s="696">
        <v>62.435709120323196</v>
      </c>
      <c r="Y6" s="696">
        <v>62.565915605544063</v>
      </c>
      <c r="Z6" s="696">
        <v>62.661643539230823</v>
      </c>
      <c r="AA6" s="696">
        <v>62.735932350824427</v>
      </c>
      <c r="AB6" s="696">
        <v>62.805009822907707</v>
      </c>
      <c r="AC6" s="696">
        <v>62.884094977526431</v>
      </c>
      <c r="AD6" s="696">
        <v>62.973717233436979</v>
      </c>
      <c r="AE6" s="696">
        <v>63.070260828170028</v>
      </c>
      <c r="AF6" s="696">
        <v>63.149558938865994</v>
      </c>
      <c r="AG6" s="696">
        <v>63.235494937245107</v>
      </c>
      <c r="AH6" s="696">
        <v>63.305586486930615</v>
      </c>
      <c r="AI6" s="696">
        <v>63.374848215714344</v>
      </c>
      <c r="AJ6" s="696">
        <v>63.437509971872224</v>
      </c>
      <c r="AK6" s="696">
        <v>63.516623361099533</v>
      </c>
      <c r="AL6" s="696">
        <v>63.5926836340346</v>
      </c>
      <c r="AM6" s="696">
        <v>63.67685062636837</v>
      </c>
      <c r="AN6" s="696">
        <v>63.73974042559022</v>
      </c>
      <c r="AO6" s="696">
        <v>63.792288117496611</v>
      </c>
      <c r="AP6" s="696">
        <v>63.819480323062301</v>
      </c>
      <c r="AQ6" s="696">
        <v>63.825535067759382</v>
      </c>
      <c r="AR6" s="696">
        <v>63.812969451649188</v>
      </c>
      <c r="AS6" s="696">
        <v>63.789525557587027</v>
      </c>
      <c r="AT6" s="696">
        <v>63.746512727497809</v>
      </c>
      <c r="AU6" s="696">
        <v>63.717472393508196</v>
      </c>
      <c r="AV6" s="696">
        <v>63.71633374432345</v>
      </c>
      <c r="AW6" s="696">
        <v>63.722557039934117</v>
      </c>
      <c r="AX6" s="696">
        <v>63.755342555275988</v>
      </c>
      <c r="AY6" s="696">
        <v>63.78705618598746</v>
      </c>
      <c r="AZ6" s="696">
        <v>63.810148525666946</v>
      </c>
      <c r="BA6" s="696">
        <v>63.836084506171971</v>
      </c>
      <c r="BB6" s="696">
        <v>63.863303598715845</v>
      </c>
      <c r="BC6" s="696">
        <v>63.894450964357858</v>
      </c>
      <c r="BD6" s="696">
        <v>63.91741022635869</v>
      </c>
      <c r="BE6" s="696">
        <v>63.941187611315542</v>
      </c>
      <c r="BF6" s="696">
        <v>63.946065563257562</v>
      </c>
      <c r="BG6" s="696">
        <v>63.946840820486983</v>
      </c>
      <c r="BH6" s="696">
        <v>63.929533316615768</v>
      </c>
      <c r="BI6" s="696">
        <v>63.934030434114646</v>
      </c>
      <c r="BJ6" s="696">
        <v>63.958398154049078</v>
      </c>
      <c r="BK6" s="697">
        <v>63.988712968060575</v>
      </c>
      <c r="BL6" s="697">
        <v>64.006135290527965</v>
      </c>
      <c r="BM6" s="697">
        <v>64.003128790156694</v>
      </c>
      <c r="BN6" s="697">
        <v>63.990792443974271</v>
      </c>
      <c r="BO6" s="697">
        <v>63.966938879505804</v>
      </c>
      <c r="BP6" s="697">
        <v>63.936507721378064</v>
      </c>
      <c r="BQ6" s="697">
        <v>63.908840115518096</v>
      </c>
      <c r="BR6" s="697">
        <v>63.894551166803673</v>
      </c>
      <c r="BS6" s="697">
        <v>63.889159279320843</v>
      </c>
      <c r="BT6" s="697">
        <v>63.887126288188902</v>
      </c>
      <c r="BU6" s="698">
        <v>63.885093297056954</v>
      </c>
    </row>
  </sheetData>
  <hyperlinks>
    <hyperlink ref="B3" location="SOMMAIRE!A1" display="Retour au sommaire"/>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B17"/>
  <sheetViews>
    <sheetView workbookViewId="0">
      <selection activeCell="B3" sqref="B3"/>
    </sheetView>
  </sheetViews>
  <sheetFormatPr baseColWidth="10" defaultRowHeight="15"/>
  <cols>
    <col min="1" max="1" width="11.42578125" style="1141"/>
    <col min="2" max="2" width="20.7109375" style="1141" customWidth="1"/>
    <col min="3" max="7" width="12.7109375" style="1358" customWidth="1"/>
    <col min="8" max="18" width="8.7109375" style="1358" customWidth="1"/>
    <col min="19" max="54" width="6.85546875" style="1358" customWidth="1"/>
    <col min="55" max="16384" width="11.42578125" style="1141"/>
  </cols>
  <sheetData>
    <row r="1" spans="1:54" ht="15.75">
      <c r="A1" s="1172" t="s">
        <v>663</v>
      </c>
      <c r="B1" s="1140"/>
      <c r="C1" s="1357"/>
      <c r="D1" s="1357"/>
      <c r="E1" s="1357"/>
      <c r="F1" s="1357"/>
      <c r="G1" s="1357"/>
    </row>
    <row r="2" spans="1:54" ht="15.75">
      <c r="A2" s="1359"/>
      <c r="B2" s="1140"/>
      <c r="C2" s="1357"/>
      <c r="D2" s="1357"/>
      <c r="E2" s="1357"/>
      <c r="F2" s="1357"/>
      <c r="G2" s="1357"/>
    </row>
    <row r="3" spans="1:54" ht="15.75" thickBot="1">
      <c r="A3" s="1140"/>
      <c r="B3" s="1722" t="s">
        <v>763</v>
      </c>
      <c r="C3" s="1357"/>
      <c r="D3" s="1357"/>
      <c r="E3" s="1357"/>
      <c r="F3" s="1357"/>
      <c r="G3" s="1357"/>
      <c r="I3" s="1141"/>
      <c r="J3" s="1141"/>
      <c r="K3" s="1141"/>
      <c r="L3" s="1141"/>
      <c r="M3" s="1141"/>
      <c r="N3" s="1141"/>
      <c r="O3" s="1141"/>
      <c r="P3" s="1141"/>
      <c r="Q3" s="1141"/>
      <c r="R3" s="1141"/>
      <c r="S3" s="1141"/>
      <c r="T3" s="1141"/>
      <c r="U3" s="1141"/>
      <c r="V3" s="1141"/>
      <c r="W3" s="1141"/>
      <c r="X3" s="1141"/>
      <c r="Y3" s="1141"/>
      <c r="Z3" s="1141"/>
      <c r="AA3" s="1141"/>
      <c r="AB3" s="1141"/>
      <c r="AC3" s="1141"/>
      <c r="AD3" s="1141"/>
      <c r="AE3" s="1141"/>
      <c r="AF3" s="1141"/>
      <c r="AG3" s="1141"/>
      <c r="AH3" s="1141"/>
      <c r="AI3" s="1141"/>
      <c r="AJ3" s="1141"/>
      <c r="AK3" s="1141"/>
      <c r="AL3" s="1141"/>
      <c r="AM3" s="1141"/>
      <c r="AN3" s="1141"/>
      <c r="AO3" s="1141"/>
      <c r="AP3" s="1141"/>
      <c r="AQ3" s="1141"/>
      <c r="AR3" s="1141"/>
      <c r="AS3" s="1141"/>
      <c r="AT3" s="1141"/>
      <c r="AU3" s="1141"/>
      <c r="AV3" s="1141"/>
      <c r="AW3" s="1141"/>
      <c r="AX3" s="1141"/>
      <c r="AY3" s="1141"/>
      <c r="AZ3" s="1141"/>
      <c r="BA3" s="1141"/>
      <c r="BB3" s="1141"/>
    </row>
    <row r="4" spans="1:54" ht="48" customHeight="1">
      <c r="A4" s="1140"/>
      <c r="B4" s="1360"/>
      <c r="C4" s="1361" t="s">
        <v>105</v>
      </c>
      <c r="D4" s="1362" t="s">
        <v>197</v>
      </c>
      <c r="E4" s="1362" t="s">
        <v>104</v>
      </c>
      <c r="F4" s="1362" t="s">
        <v>198</v>
      </c>
      <c r="G4" s="1363" t="s">
        <v>199</v>
      </c>
      <c r="H4" s="1141"/>
      <c r="I4" s="1141"/>
      <c r="J4" s="1141"/>
      <c r="K4" s="1141"/>
      <c r="L4" s="1141"/>
      <c r="M4" s="1141"/>
      <c r="N4" s="1141"/>
      <c r="O4" s="1141"/>
      <c r="P4" s="1141"/>
      <c r="Q4" s="1141"/>
      <c r="R4" s="1141"/>
      <c r="S4" s="1141"/>
      <c r="T4" s="1141"/>
      <c r="U4" s="1141"/>
      <c r="V4" s="1141"/>
      <c r="W4" s="1141"/>
      <c r="X4" s="1141"/>
      <c r="Y4" s="1141"/>
      <c r="Z4" s="1141"/>
      <c r="AA4" s="1141"/>
      <c r="AB4" s="1141"/>
      <c r="AC4" s="1141"/>
      <c r="AD4" s="1141"/>
      <c r="AE4" s="1141"/>
      <c r="AF4" s="1141"/>
      <c r="AG4" s="1141"/>
      <c r="AH4" s="1141"/>
      <c r="AI4" s="1141"/>
      <c r="AJ4" s="1141"/>
      <c r="AK4" s="1141"/>
      <c r="AL4" s="1141"/>
      <c r="AM4" s="1141"/>
      <c r="AN4" s="1141"/>
      <c r="AO4" s="1141"/>
      <c r="AP4" s="1141"/>
      <c r="AQ4" s="1141"/>
      <c r="AR4" s="1141"/>
      <c r="AS4" s="1141"/>
      <c r="AT4" s="1141"/>
      <c r="AU4" s="1141"/>
      <c r="AV4" s="1141"/>
      <c r="AW4" s="1141"/>
      <c r="AX4" s="1141"/>
      <c r="AY4" s="1141"/>
      <c r="AZ4" s="1141"/>
      <c r="BA4" s="1141"/>
      <c r="BB4" s="1141"/>
    </row>
    <row r="5" spans="1:54" ht="15.75" customHeight="1" thickBot="1">
      <c r="A5" s="1140"/>
      <c r="B5" s="1364" t="s">
        <v>200</v>
      </c>
      <c r="C5" s="1365" t="s">
        <v>201</v>
      </c>
      <c r="D5" s="1366" t="s">
        <v>202</v>
      </c>
      <c r="E5" s="1366" t="s">
        <v>203</v>
      </c>
      <c r="F5" s="1366" t="s">
        <v>204</v>
      </c>
      <c r="G5" s="1367" t="s">
        <v>205</v>
      </c>
      <c r="H5" s="1141"/>
      <c r="I5" s="1141"/>
      <c r="J5" s="1141"/>
      <c r="K5" s="1141"/>
      <c r="L5" s="1141"/>
      <c r="M5" s="1141"/>
      <c r="N5" s="1141"/>
      <c r="O5" s="1141"/>
      <c r="P5" s="1141"/>
      <c r="Q5" s="1141"/>
      <c r="R5" s="1141"/>
      <c r="S5" s="1141"/>
      <c r="T5" s="1141"/>
      <c r="U5" s="1141"/>
      <c r="V5" s="1141"/>
      <c r="W5" s="1141"/>
      <c r="X5" s="1141"/>
      <c r="Y5" s="1141"/>
      <c r="Z5" s="1141"/>
      <c r="AA5" s="1141"/>
      <c r="AB5" s="1141"/>
      <c r="AC5" s="1141"/>
      <c r="AD5" s="1141"/>
      <c r="AE5" s="1141"/>
      <c r="AF5" s="1141"/>
      <c r="AG5" s="1141"/>
      <c r="AH5" s="1141"/>
      <c r="AI5" s="1141"/>
      <c r="AJ5" s="1141"/>
      <c r="AK5" s="1141"/>
      <c r="AL5" s="1141"/>
      <c r="AM5" s="1141"/>
      <c r="AN5" s="1141"/>
      <c r="AO5" s="1141"/>
      <c r="AP5" s="1141"/>
      <c r="AQ5" s="1141"/>
      <c r="AR5" s="1141"/>
      <c r="AS5" s="1141"/>
      <c r="AT5" s="1141"/>
      <c r="AU5" s="1141"/>
      <c r="AV5" s="1141"/>
      <c r="AW5" s="1141"/>
      <c r="AX5" s="1141"/>
      <c r="AY5" s="1141"/>
      <c r="AZ5" s="1141"/>
      <c r="BA5" s="1141"/>
      <c r="BB5" s="1141"/>
    </row>
    <row r="6" spans="1:54" ht="18" customHeight="1">
      <c r="A6" s="1140"/>
      <c r="B6" s="1368" t="s">
        <v>206</v>
      </c>
      <c r="C6" s="1369">
        <v>1102.5</v>
      </c>
      <c r="D6" s="1370">
        <v>1024.1666666666667</v>
      </c>
      <c r="E6" s="1370">
        <v>934.16666666666663</v>
      </c>
      <c r="F6" s="1371">
        <f>+C6/D6</f>
        <v>1.0764849471114726</v>
      </c>
      <c r="G6" s="1372">
        <f>+C6/E6</f>
        <v>1.1801962533452275</v>
      </c>
      <c r="H6" s="1141"/>
      <c r="I6" s="1141"/>
      <c r="J6" s="1373"/>
      <c r="K6" s="1141"/>
      <c r="L6" s="1141"/>
      <c r="M6" s="1141"/>
      <c r="N6" s="1141"/>
      <c r="O6" s="1141"/>
      <c r="P6" s="1141"/>
      <c r="Q6" s="1141"/>
      <c r="R6" s="1141"/>
      <c r="S6" s="1141"/>
      <c r="T6" s="1141"/>
      <c r="U6" s="1141"/>
      <c r="V6" s="1141"/>
      <c r="W6" s="1141"/>
      <c r="X6" s="1141"/>
      <c r="Y6" s="1141"/>
      <c r="Z6" s="1141"/>
      <c r="AA6" s="1141"/>
      <c r="AB6" s="1141"/>
      <c r="AC6" s="1141"/>
      <c r="AD6" s="1141"/>
      <c r="AE6" s="1141"/>
      <c r="AF6" s="1141"/>
      <c r="AG6" s="1141"/>
      <c r="AH6" s="1141"/>
      <c r="AI6" s="1141"/>
      <c r="AJ6" s="1141"/>
      <c r="AK6" s="1141"/>
      <c r="AL6" s="1141"/>
      <c r="AM6" s="1141"/>
      <c r="AN6" s="1141"/>
      <c r="AO6" s="1141"/>
      <c r="AP6" s="1141"/>
      <c r="AQ6" s="1141"/>
      <c r="AR6" s="1141"/>
      <c r="AS6" s="1141"/>
      <c r="AT6" s="1141"/>
      <c r="AU6" s="1141"/>
      <c r="AV6" s="1141"/>
      <c r="AW6" s="1141"/>
      <c r="AX6" s="1141"/>
      <c r="AY6" s="1141"/>
      <c r="AZ6" s="1141"/>
      <c r="BA6" s="1141"/>
      <c r="BB6" s="1141"/>
    </row>
    <row r="7" spans="1:54" ht="18" customHeight="1">
      <c r="A7" s="1140"/>
      <c r="B7" s="1374" t="s">
        <v>207</v>
      </c>
      <c r="C7" s="1375">
        <v>1313.3333333333333</v>
      </c>
      <c r="D7" s="1376">
        <v>1311.6666666666667</v>
      </c>
      <c r="E7" s="1376">
        <v>1179.1666666666667</v>
      </c>
      <c r="F7" s="1377">
        <f t="shared" ref="F7:F15" si="0">+C7/D7</f>
        <v>1.0012706480304954</v>
      </c>
      <c r="G7" s="1378">
        <f t="shared" ref="G7:G14" si="1">+C7/E7</f>
        <v>1.1137809187279151</v>
      </c>
      <c r="H7" s="1141"/>
      <c r="I7" s="1141"/>
      <c r="K7" s="1141"/>
      <c r="L7" s="1141"/>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141"/>
      <c r="AM7" s="1141"/>
      <c r="AN7" s="1141"/>
      <c r="AO7" s="1141"/>
      <c r="AP7" s="1141"/>
      <c r="AQ7" s="1141"/>
      <c r="AR7" s="1141"/>
      <c r="AS7" s="1141"/>
      <c r="AT7" s="1141"/>
      <c r="AU7" s="1141"/>
      <c r="AV7" s="1141"/>
      <c r="AW7" s="1141"/>
      <c r="AX7" s="1141"/>
      <c r="AY7" s="1141"/>
      <c r="AZ7" s="1141"/>
      <c r="BA7" s="1141"/>
      <c r="BB7" s="1141"/>
    </row>
    <row r="8" spans="1:54" ht="18" customHeight="1">
      <c r="A8" s="1140"/>
      <c r="B8" s="1374" t="s">
        <v>208</v>
      </c>
      <c r="C8" s="1375">
        <v>1485</v>
      </c>
      <c r="D8" s="1376">
        <v>1525</v>
      </c>
      <c r="E8" s="1376">
        <v>1390</v>
      </c>
      <c r="F8" s="1377">
        <f t="shared" si="0"/>
        <v>0.97377049180327868</v>
      </c>
      <c r="G8" s="1378">
        <f t="shared" si="1"/>
        <v>1.0683453237410072</v>
      </c>
      <c r="H8" s="1141"/>
      <c r="I8" s="1141"/>
      <c r="K8" s="1141"/>
      <c r="L8" s="1141"/>
      <c r="M8" s="1141"/>
      <c r="N8" s="1141"/>
      <c r="O8" s="1141"/>
      <c r="P8" s="1141"/>
      <c r="Q8" s="1141"/>
      <c r="R8" s="1141"/>
      <c r="S8" s="1141"/>
      <c r="T8" s="1141"/>
      <c r="U8" s="1141"/>
      <c r="V8" s="1141"/>
      <c r="W8" s="1141"/>
      <c r="X8" s="1141"/>
      <c r="Y8" s="1141"/>
      <c r="Z8" s="1141"/>
      <c r="AA8" s="1141"/>
      <c r="AB8" s="1141"/>
      <c r="AC8" s="1141"/>
      <c r="AD8" s="1141"/>
      <c r="AE8" s="1141"/>
      <c r="AF8" s="1141"/>
      <c r="AG8" s="1141"/>
      <c r="AH8" s="1141"/>
      <c r="AI8" s="1141"/>
      <c r="AJ8" s="1141"/>
      <c r="AK8" s="1141"/>
      <c r="AL8" s="1141"/>
      <c r="AM8" s="1141"/>
      <c r="AN8" s="1141"/>
      <c r="AO8" s="1141"/>
      <c r="AP8" s="1141"/>
      <c r="AQ8" s="1141"/>
      <c r="AR8" s="1141"/>
      <c r="AS8" s="1141"/>
      <c r="AT8" s="1141"/>
      <c r="AU8" s="1141"/>
      <c r="AV8" s="1141"/>
      <c r="AW8" s="1141"/>
      <c r="AX8" s="1141"/>
      <c r="AY8" s="1141"/>
      <c r="AZ8" s="1141"/>
      <c r="BA8" s="1141"/>
      <c r="BB8" s="1141"/>
    </row>
    <row r="9" spans="1:54" ht="18" customHeight="1">
      <c r="A9" s="1140"/>
      <c r="B9" s="1374" t="s">
        <v>209</v>
      </c>
      <c r="C9" s="1375">
        <v>1658.3333333333333</v>
      </c>
      <c r="D9" s="1376">
        <v>1718.3333333333333</v>
      </c>
      <c r="E9" s="1376">
        <v>1582.5</v>
      </c>
      <c r="F9" s="1377">
        <f t="shared" si="0"/>
        <v>0.96508244422890399</v>
      </c>
      <c r="G9" s="1378">
        <f t="shared" si="1"/>
        <v>1.0479199578725644</v>
      </c>
      <c r="H9" s="1141"/>
      <c r="I9" s="1141"/>
      <c r="K9" s="1141"/>
      <c r="L9" s="1141"/>
      <c r="M9" s="1141"/>
      <c r="N9" s="1141"/>
      <c r="O9" s="1141"/>
      <c r="P9" s="1141"/>
      <c r="Q9" s="1141"/>
      <c r="R9" s="1141"/>
      <c r="S9" s="1141"/>
      <c r="T9" s="1141"/>
      <c r="U9" s="1141"/>
      <c r="V9" s="1141"/>
      <c r="W9" s="1141"/>
      <c r="X9" s="1141"/>
      <c r="Y9" s="1141"/>
      <c r="Z9" s="1141"/>
      <c r="AA9" s="1141"/>
      <c r="AB9" s="1141"/>
      <c r="AC9" s="1141"/>
      <c r="AD9" s="1141"/>
      <c r="AE9" s="1141"/>
      <c r="AF9" s="1141"/>
      <c r="AG9" s="1141"/>
      <c r="AH9" s="1141"/>
      <c r="AI9" s="1141"/>
      <c r="AJ9" s="1141"/>
      <c r="AK9" s="1141"/>
      <c r="AL9" s="1141"/>
      <c r="AM9" s="1141"/>
      <c r="AN9" s="1141"/>
      <c r="AO9" s="1141"/>
      <c r="AP9" s="1141"/>
      <c r="AQ9" s="1141"/>
      <c r="AR9" s="1141"/>
      <c r="AS9" s="1141"/>
      <c r="AT9" s="1141"/>
      <c r="AU9" s="1141"/>
      <c r="AV9" s="1141"/>
      <c r="AW9" s="1141"/>
      <c r="AX9" s="1141"/>
      <c r="AY9" s="1141"/>
      <c r="AZ9" s="1141"/>
      <c r="BA9" s="1141"/>
      <c r="BB9" s="1141"/>
    </row>
    <row r="10" spans="1:54" ht="18" customHeight="1">
      <c r="A10" s="1140"/>
      <c r="B10" s="1374" t="s">
        <v>210</v>
      </c>
      <c r="C10" s="1375">
        <v>1827.5</v>
      </c>
      <c r="D10" s="1376">
        <v>1909.1666666666667</v>
      </c>
      <c r="E10" s="1376">
        <v>1770.8333333333333</v>
      </c>
      <c r="F10" s="1377">
        <f t="shared" si="0"/>
        <v>0.95722391968572673</v>
      </c>
      <c r="G10" s="1378">
        <f t="shared" si="1"/>
        <v>1.032</v>
      </c>
      <c r="H10" s="1141"/>
      <c r="I10" s="1141"/>
      <c r="K10" s="1141"/>
      <c r="L10" s="1141"/>
      <c r="M10" s="1141"/>
      <c r="N10" s="1141"/>
      <c r="O10" s="1141"/>
      <c r="P10" s="1141"/>
      <c r="Q10" s="1141"/>
      <c r="R10" s="1141"/>
      <c r="S10" s="1141"/>
      <c r="T10" s="1141"/>
      <c r="U10" s="1141"/>
      <c r="V10" s="1141"/>
      <c r="W10" s="1141"/>
      <c r="X10" s="1141"/>
      <c r="Y10" s="1141"/>
      <c r="Z10" s="1141"/>
      <c r="AA10" s="1141"/>
      <c r="AB10" s="1141"/>
      <c r="AC10" s="1141"/>
      <c r="AD10" s="1141"/>
      <c r="AE10" s="1141"/>
      <c r="AF10" s="1141"/>
      <c r="AG10" s="1141"/>
      <c r="AH10" s="1141"/>
      <c r="AI10" s="1141"/>
      <c r="AJ10" s="1141"/>
      <c r="AK10" s="1141"/>
      <c r="AL10" s="1141"/>
      <c r="AM10" s="1141"/>
      <c r="AN10" s="1141"/>
      <c r="AO10" s="1141"/>
      <c r="AP10" s="1141"/>
      <c r="AQ10" s="1141"/>
      <c r="AR10" s="1141"/>
      <c r="AS10" s="1141"/>
      <c r="AT10" s="1141"/>
      <c r="AU10" s="1141"/>
      <c r="AV10" s="1141"/>
      <c r="AW10" s="1141"/>
      <c r="AX10" s="1141"/>
      <c r="AY10" s="1141"/>
      <c r="AZ10" s="1141"/>
      <c r="BA10" s="1141"/>
      <c r="BB10" s="1141"/>
    </row>
    <row r="11" spans="1:54" ht="18" customHeight="1">
      <c r="A11" s="1140"/>
      <c r="B11" s="1374" t="s">
        <v>211</v>
      </c>
      <c r="C11" s="1375">
        <v>2022.5</v>
      </c>
      <c r="D11" s="1376">
        <v>2115</v>
      </c>
      <c r="E11" s="1376">
        <v>1979.1666666666667</v>
      </c>
      <c r="F11" s="1377">
        <f t="shared" si="0"/>
        <v>0.95626477541371158</v>
      </c>
      <c r="G11" s="1378">
        <f t="shared" si="1"/>
        <v>1.0218947368421052</v>
      </c>
      <c r="H11" s="1141"/>
      <c r="I11" s="1141"/>
      <c r="K11" s="1141"/>
      <c r="L11" s="1141"/>
      <c r="M11" s="1141"/>
      <c r="N11" s="1141"/>
      <c r="O11" s="1141"/>
      <c r="P11" s="1141"/>
      <c r="Q11" s="1141"/>
      <c r="R11" s="1141"/>
      <c r="S11" s="1141"/>
      <c r="T11" s="1141"/>
      <c r="U11" s="1141"/>
      <c r="V11" s="1141"/>
      <c r="W11" s="1141"/>
      <c r="X11" s="1141"/>
      <c r="Y11" s="1141"/>
      <c r="Z11" s="1141"/>
      <c r="AA11" s="1141"/>
      <c r="AB11" s="1141"/>
      <c r="AC11" s="1141"/>
      <c r="AD11" s="1141"/>
      <c r="AE11" s="1141"/>
      <c r="AF11" s="1141"/>
      <c r="AG11" s="1141"/>
      <c r="AH11" s="1141"/>
      <c r="AI11" s="1141"/>
      <c r="AJ11" s="1141"/>
      <c r="AK11" s="1141"/>
      <c r="AL11" s="1141"/>
      <c r="AM11" s="1141"/>
      <c r="AN11" s="1141"/>
      <c r="AO11" s="1141"/>
      <c r="AP11" s="1141"/>
      <c r="AQ11" s="1141"/>
      <c r="AR11" s="1141"/>
      <c r="AS11" s="1141"/>
      <c r="AT11" s="1141"/>
      <c r="AU11" s="1141"/>
      <c r="AV11" s="1141"/>
      <c r="AW11" s="1141"/>
      <c r="AX11" s="1141"/>
      <c r="AY11" s="1141"/>
      <c r="AZ11" s="1141"/>
      <c r="BA11" s="1141"/>
      <c r="BB11" s="1141"/>
    </row>
    <row r="12" spans="1:54" ht="18" customHeight="1">
      <c r="A12" s="1140"/>
      <c r="B12" s="1374" t="s">
        <v>212</v>
      </c>
      <c r="C12" s="1375">
        <v>2250</v>
      </c>
      <c r="D12" s="1376">
        <v>2372.5</v>
      </c>
      <c r="E12" s="1376">
        <v>2223.3333333333335</v>
      </c>
      <c r="F12" s="1377">
        <f t="shared" si="0"/>
        <v>0.94836670179135929</v>
      </c>
      <c r="G12" s="1378">
        <f t="shared" si="1"/>
        <v>1.0119940029985006</v>
      </c>
      <c r="H12" s="1141"/>
      <c r="I12" s="1141"/>
      <c r="K12" s="1141"/>
      <c r="L12" s="1141"/>
      <c r="M12" s="1141"/>
      <c r="N12" s="1141"/>
      <c r="O12" s="1141"/>
      <c r="P12" s="1141"/>
      <c r="Q12" s="1141"/>
      <c r="R12" s="1141"/>
      <c r="S12" s="1141"/>
      <c r="T12" s="1141"/>
      <c r="U12" s="1141"/>
      <c r="V12" s="1141"/>
      <c r="W12" s="1141"/>
      <c r="X12" s="1141"/>
      <c r="Y12" s="1141"/>
      <c r="Z12" s="1141"/>
      <c r="AA12" s="1141"/>
      <c r="AB12" s="1141"/>
      <c r="AC12" s="1141"/>
      <c r="AD12" s="1141"/>
      <c r="AE12" s="1141"/>
      <c r="AF12" s="1141"/>
      <c r="AG12" s="1141"/>
      <c r="AH12" s="1141"/>
      <c r="AI12" s="1141"/>
      <c r="AJ12" s="1141"/>
      <c r="AK12" s="1141"/>
      <c r="AL12" s="1141"/>
      <c r="AM12" s="1141"/>
      <c r="AN12" s="1141"/>
      <c r="AO12" s="1141"/>
      <c r="AP12" s="1141"/>
      <c r="AQ12" s="1141"/>
      <c r="AR12" s="1141"/>
      <c r="AS12" s="1141"/>
      <c r="AT12" s="1141"/>
      <c r="AU12" s="1141"/>
      <c r="AV12" s="1141"/>
      <c r="AW12" s="1141"/>
      <c r="AX12" s="1141"/>
      <c r="AY12" s="1141"/>
      <c r="AZ12" s="1141"/>
      <c r="BA12" s="1141"/>
      <c r="BB12" s="1141"/>
    </row>
    <row r="13" spans="1:54" ht="18" customHeight="1">
      <c r="A13" s="1140"/>
      <c r="B13" s="1374" t="s">
        <v>213</v>
      </c>
      <c r="C13" s="1375">
        <v>2575.8333333333335</v>
      </c>
      <c r="D13" s="1376">
        <v>2736.6666666666665</v>
      </c>
      <c r="E13" s="1376">
        <v>2568.3333333333335</v>
      </c>
      <c r="F13" s="1377">
        <f t="shared" si="0"/>
        <v>0.94123020706455551</v>
      </c>
      <c r="G13" s="1378">
        <f t="shared" si="1"/>
        <v>1.0029201817001947</v>
      </c>
      <c r="H13" s="1141"/>
      <c r="I13" s="1141"/>
      <c r="K13" s="1141"/>
      <c r="L13" s="1141"/>
      <c r="M13" s="1141"/>
      <c r="N13" s="1141"/>
      <c r="O13" s="1141"/>
      <c r="P13" s="1141"/>
      <c r="Q13" s="1141"/>
      <c r="R13" s="1141"/>
      <c r="S13" s="1141"/>
      <c r="T13" s="1141"/>
      <c r="U13" s="1141"/>
      <c r="V13" s="1141"/>
      <c r="W13" s="1141"/>
      <c r="X13" s="1141"/>
      <c r="Y13" s="1141"/>
      <c r="Z13" s="1141"/>
      <c r="AA13" s="1141"/>
      <c r="AB13" s="1141"/>
      <c r="AC13" s="1141"/>
      <c r="AD13" s="1141"/>
      <c r="AE13" s="1141"/>
      <c r="AF13" s="1141"/>
      <c r="AG13" s="1141"/>
      <c r="AH13" s="1141"/>
      <c r="AI13" s="1141"/>
      <c r="AJ13" s="1141"/>
      <c r="AK13" s="1141"/>
      <c r="AL13" s="1141"/>
      <c r="AM13" s="1141"/>
      <c r="AN13" s="1141"/>
      <c r="AO13" s="1141"/>
      <c r="AP13" s="1141"/>
      <c r="AQ13" s="1141"/>
      <c r="AR13" s="1141"/>
      <c r="AS13" s="1141"/>
      <c r="AT13" s="1141"/>
      <c r="AU13" s="1141"/>
      <c r="AV13" s="1141"/>
      <c r="AW13" s="1141"/>
      <c r="AX13" s="1141"/>
      <c r="AY13" s="1141"/>
      <c r="AZ13" s="1141"/>
      <c r="BA13" s="1141"/>
      <c r="BB13" s="1141"/>
    </row>
    <row r="14" spans="1:54" ht="18" customHeight="1" thickBot="1">
      <c r="A14" s="1140"/>
      <c r="B14" s="1379" t="s">
        <v>214</v>
      </c>
      <c r="C14" s="1380">
        <v>3170</v>
      </c>
      <c r="D14" s="1381">
        <v>3472.5</v>
      </c>
      <c r="E14" s="1381">
        <v>3260.8333333333335</v>
      </c>
      <c r="F14" s="1382">
        <f t="shared" si="0"/>
        <v>0.91288696904247657</v>
      </c>
      <c r="G14" s="1383">
        <f t="shared" si="1"/>
        <v>0.97214413493483254</v>
      </c>
      <c r="I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1"/>
      <c r="AH14" s="1141"/>
      <c r="AI14" s="1141"/>
      <c r="AJ14" s="1141"/>
      <c r="AK14" s="1141"/>
      <c r="AL14" s="1141"/>
      <c r="AM14" s="1141"/>
      <c r="AN14" s="1141"/>
      <c r="AO14" s="1141"/>
      <c r="AP14" s="1141"/>
      <c r="AQ14" s="1141"/>
      <c r="AR14" s="1141"/>
      <c r="AS14" s="1141"/>
      <c r="AT14" s="1141"/>
      <c r="AU14" s="1141"/>
      <c r="AV14" s="1141"/>
      <c r="AW14" s="1141"/>
      <c r="AX14" s="1141"/>
      <c r="AY14" s="1141"/>
      <c r="AZ14" s="1141"/>
      <c r="BA14" s="1141"/>
      <c r="BB14" s="1141"/>
    </row>
    <row r="15" spans="1:54" ht="18" customHeight="1" thickBot="1">
      <c r="A15" s="1140"/>
      <c r="B15" s="1384" t="s">
        <v>215</v>
      </c>
      <c r="C15" s="1385">
        <v>3902.5</v>
      </c>
      <c r="D15" s="1386">
        <v>4400.833333333333</v>
      </c>
      <c r="E15" s="1386">
        <v>4090</v>
      </c>
      <c r="F15" s="1387">
        <f t="shared" si="0"/>
        <v>0.88676387047907601</v>
      </c>
      <c r="G15" s="1388">
        <f>+C15/E15</f>
        <v>0.95415647921760394</v>
      </c>
      <c r="I15" s="1141"/>
      <c r="K15" s="1141"/>
      <c r="L15" s="1141"/>
      <c r="M15" s="1141"/>
      <c r="N15" s="1141"/>
      <c r="O15" s="1141"/>
      <c r="P15" s="1141"/>
      <c r="Q15" s="1141"/>
      <c r="R15" s="1141"/>
      <c r="S15" s="1141"/>
      <c r="T15" s="1141"/>
      <c r="U15" s="1141"/>
      <c r="V15" s="1141"/>
      <c r="W15" s="1141"/>
      <c r="X15" s="1141"/>
      <c r="Y15" s="1141"/>
      <c r="Z15" s="1141"/>
      <c r="AA15" s="1141"/>
      <c r="AB15" s="1141"/>
      <c r="AC15" s="1141"/>
      <c r="AD15" s="1141"/>
      <c r="AE15" s="1141"/>
      <c r="AF15" s="1141"/>
      <c r="AG15" s="1141"/>
      <c r="AH15" s="1141"/>
      <c r="AI15" s="1141"/>
      <c r="AJ15" s="1141"/>
      <c r="AK15" s="1141"/>
      <c r="AL15" s="1141"/>
      <c r="AM15" s="1141"/>
      <c r="AN15" s="1141"/>
      <c r="AO15" s="1141"/>
      <c r="AP15" s="1141"/>
      <c r="AQ15" s="1141"/>
      <c r="AR15" s="1141"/>
      <c r="AS15" s="1141"/>
      <c r="AT15" s="1141"/>
      <c r="AU15" s="1141"/>
      <c r="AV15" s="1141"/>
      <c r="AW15" s="1141"/>
      <c r="AX15" s="1141"/>
      <c r="AY15" s="1141"/>
      <c r="AZ15" s="1141"/>
      <c r="BA15" s="1141"/>
      <c r="BB15" s="1141"/>
    </row>
    <row r="16" spans="1:54" ht="30.75" thickBot="1">
      <c r="A16" s="1140"/>
      <c r="B16" s="1389" t="s">
        <v>216</v>
      </c>
      <c r="C16" s="1390">
        <v>2.8752834467120181</v>
      </c>
      <c r="D16" s="1391">
        <v>3.390561432058584</v>
      </c>
      <c r="E16" s="1391">
        <v>3.4906333630686888</v>
      </c>
      <c r="F16" s="1392"/>
      <c r="G16" s="1393"/>
      <c r="H16" s="1141"/>
      <c r="I16" s="1141"/>
      <c r="K16" s="1141"/>
      <c r="L16" s="1141"/>
      <c r="M16" s="1141"/>
      <c r="N16" s="1141"/>
      <c r="O16" s="1141"/>
      <c r="P16" s="1141"/>
      <c r="Q16" s="1141"/>
      <c r="R16" s="1141"/>
      <c r="S16" s="1141"/>
      <c r="T16" s="1141"/>
      <c r="U16" s="1141"/>
      <c r="V16" s="1141"/>
      <c r="W16" s="1141"/>
      <c r="X16" s="1141"/>
      <c r="Y16" s="1141"/>
      <c r="Z16" s="1141"/>
      <c r="AA16" s="1141"/>
      <c r="AB16" s="1141"/>
      <c r="AC16" s="1141"/>
      <c r="AD16" s="1141"/>
      <c r="AE16" s="1141"/>
      <c r="AF16" s="1141"/>
      <c r="AG16" s="1141"/>
      <c r="AH16" s="1141"/>
      <c r="AI16" s="1141"/>
      <c r="AJ16" s="1141"/>
      <c r="AK16" s="1141"/>
      <c r="AL16" s="1141"/>
      <c r="AM16" s="1141"/>
      <c r="AN16" s="1141"/>
      <c r="AO16" s="1141"/>
      <c r="AP16" s="1141"/>
      <c r="AQ16" s="1141"/>
      <c r="AR16" s="1141"/>
      <c r="AS16" s="1141"/>
      <c r="AT16" s="1141"/>
      <c r="AU16" s="1141"/>
      <c r="AV16" s="1141"/>
      <c r="AW16" s="1141"/>
      <c r="AX16" s="1141"/>
      <c r="AY16" s="1141"/>
      <c r="AZ16" s="1141"/>
      <c r="BA16" s="1141"/>
      <c r="BB16" s="1141"/>
    </row>
    <row r="17" spans="2:54">
      <c r="B17" s="1394"/>
      <c r="C17" s="1395"/>
      <c r="D17" s="1141"/>
      <c r="E17" s="1141"/>
      <c r="F17" s="1141"/>
      <c r="G17" s="1141"/>
      <c r="H17" s="1141"/>
      <c r="I17" s="1141"/>
      <c r="J17" s="1141"/>
      <c r="K17" s="1141"/>
      <c r="L17" s="1141"/>
      <c r="N17" s="1141"/>
      <c r="O17" s="1141"/>
      <c r="P17" s="1141"/>
      <c r="Q17" s="1141"/>
      <c r="R17" s="1141"/>
      <c r="S17" s="1141"/>
      <c r="T17" s="1141"/>
      <c r="U17" s="1141"/>
      <c r="V17" s="1141"/>
      <c r="W17" s="1141"/>
      <c r="X17" s="1141"/>
      <c r="Y17" s="1141"/>
      <c r="Z17" s="1141"/>
      <c r="AA17" s="1141"/>
      <c r="AB17" s="1141"/>
      <c r="AC17" s="1141"/>
      <c r="AD17" s="1141"/>
      <c r="AE17" s="1141"/>
      <c r="AF17" s="1141"/>
      <c r="AG17" s="1141"/>
      <c r="AH17" s="1141"/>
      <c r="AI17" s="1141"/>
      <c r="AJ17" s="1141"/>
      <c r="AK17" s="1141"/>
      <c r="AL17" s="1141"/>
      <c r="AM17" s="1141"/>
      <c r="AN17" s="1141"/>
      <c r="AO17" s="1141"/>
      <c r="AP17" s="1141"/>
      <c r="AQ17" s="1141"/>
      <c r="AR17" s="1141"/>
      <c r="AS17" s="1141"/>
      <c r="AT17" s="1141"/>
      <c r="AU17" s="1141"/>
      <c r="AV17" s="1141"/>
      <c r="AW17" s="1141"/>
      <c r="AX17" s="1141"/>
      <c r="AY17" s="1141"/>
      <c r="AZ17" s="1141"/>
      <c r="BA17" s="1141"/>
      <c r="BB17" s="1141"/>
    </row>
  </sheetData>
  <hyperlinks>
    <hyperlink ref="B3" location="SOMMAIRE!A1" display="Retour au sommaire"/>
  </hyperlink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6"/>
  <sheetViews>
    <sheetView workbookViewId="0">
      <selection activeCell="B2" sqref="B2"/>
    </sheetView>
  </sheetViews>
  <sheetFormatPr baseColWidth="10" defaultRowHeight="15"/>
  <cols>
    <col min="1" max="1" width="11.42578125" style="1169"/>
    <col min="2" max="2" width="47.85546875" style="1169" customWidth="1"/>
    <col min="3" max="19" width="8.85546875" style="1169" customWidth="1"/>
    <col min="20" max="20" width="11.42578125" style="1169"/>
    <col min="21" max="27" width="8.85546875" style="1173" customWidth="1"/>
    <col min="28" max="16384" width="11.42578125" style="1169"/>
  </cols>
  <sheetData>
    <row r="1" spans="1:27" s="1141" customFormat="1" ht="15.75">
      <c r="A1" s="1412" t="s">
        <v>598</v>
      </c>
      <c r="B1" s="1140"/>
      <c r="C1" s="1142"/>
      <c r="D1" s="1142"/>
      <c r="E1" s="1142"/>
      <c r="F1" s="1142"/>
      <c r="G1" s="1142"/>
      <c r="H1" s="1142"/>
      <c r="I1" s="1142"/>
      <c r="J1" s="1142"/>
      <c r="K1" s="1142"/>
      <c r="L1" s="1142"/>
      <c r="M1" s="1142"/>
      <c r="N1" s="1142"/>
      <c r="O1" s="1142"/>
      <c r="P1" s="1142"/>
      <c r="Q1" s="1142"/>
      <c r="R1" s="1142"/>
      <c r="S1" s="1142"/>
      <c r="U1" s="1143"/>
      <c r="V1" s="1143"/>
      <c r="W1" s="1143"/>
      <c r="X1" s="1143"/>
      <c r="Y1" s="1143"/>
      <c r="Z1" s="1143"/>
      <c r="AA1" s="1143"/>
    </row>
    <row r="2" spans="1:27" s="1141" customFormat="1" ht="15.75">
      <c r="A2" s="1412"/>
      <c r="B2" s="1722" t="s">
        <v>763</v>
      </c>
      <c r="C2" s="1142"/>
      <c r="D2" s="1142"/>
      <c r="E2" s="1142"/>
      <c r="F2" s="1142"/>
      <c r="G2" s="1142"/>
      <c r="H2" s="1142"/>
      <c r="I2" s="1142"/>
      <c r="J2" s="1142"/>
      <c r="K2" s="1142"/>
      <c r="L2" s="1142"/>
      <c r="M2" s="1142"/>
      <c r="N2" s="1142"/>
      <c r="O2" s="1142"/>
      <c r="P2" s="1142"/>
      <c r="Q2" s="1142"/>
      <c r="R2" s="1142"/>
      <c r="S2" s="1142"/>
      <c r="U2" s="1143"/>
      <c r="V2" s="1143"/>
      <c r="W2" s="1143"/>
      <c r="X2" s="1143"/>
      <c r="Y2" s="1143"/>
      <c r="Z2" s="1143"/>
      <c r="AA2" s="1143"/>
    </row>
    <row r="3" spans="1:27" s="1394" customFormat="1" ht="15.75" thickBot="1">
      <c r="A3" s="1413"/>
      <c r="B3" s="1413" t="s">
        <v>217</v>
      </c>
      <c r="C3" s="1413"/>
      <c r="D3" s="1413"/>
      <c r="E3" s="1413"/>
      <c r="F3" s="1413"/>
      <c r="G3" s="1413"/>
      <c r="H3" s="1413"/>
      <c r="I3" s="1413"/>
      <c r="J3" s="1413"/>
      <c r="K3" s="1413"/>
      <c r="L3" s="1413"/>
      <c r="M3" s="1413"/>
      <c r="N3" s="1414"/>
      <c r="O3" s="1414"/>
      <c r="P3" s="1414"/>
      <c r="Q3" s="1414"/>
      <c r="R3" s="1414"/>
      <c r="S3" s="1414"/>
      <c r="T3" s="1415"/>
      <c r="U3" s="1416"/>
      <c r="V3" s="1416"/>
      <c r="W3" s="1416"/>
      <c r="X3" s="1416"/>
      <c r="Y3" s="1416"/>
      <c r="Z3" s="1416"/>
      <c r="AA3" s="1417"/>
    </row>
    <row r="4" spans="1:27" s="1141" customFormat="1" ht="39" customHeight="1" thickBot="1">
      <c r="A4" s="1140"/>
      <c r="B4" s="1418" t="s">
        <v>218</v>
      </c>
      <c r="C4" s="1419">
        <v>1996</v>
      </c>
      <c r="D4" s="1420">
        <v>1997</v>
      </c>
      <c r="E4" s="1420">
        <v>1998</v>
      </c>
      <c r="F4" s="1420">
        <v>1999</v>
      </c>
      <c r="G4" s="1420">
        <v>2000</v>
      </c>
      <c r="H4" s="1420">
        <v>2001</v>
      </c>
      <c r="I4" s="1420">
        <v>2002</v>
      </c>
      <c r="J4" s="1420">
        <v>2003</v>
      </c>
      <c r="K4" s="1420">
        <v>2004</v>
      </c>
      <c r="L4" s="1420">
        <v>2005</v>
      </c>
      <c r="M4" s="1420">
        <v>2006</v>
      </c>
      <c r="N4" s="1420">
        <v>2007</v>
      </c>
      <c r="O4" s="1420">
        <v>2008</v>
      </c>
      <c r="P4" s="1420">
        <v>2009</v>
      </c>
      <c r="Q4" s="1420">
        <v>2010</v>
      </c>
      <c r="R4" s="1420">
        <v>2011</v>
      </c>
      <c r="S4" s="1421">
        <v>2012</v>
      </c>
      <c r="U4" s="1422" t="s">
        <v>99</v>
      </c>
      <c r="V4" s="1423" t="s">
        <v>100</v>
      </c>
      <c r="W4" s="1423" t="s">
        <v>101</v>
      </c>
      <c r="X4" s="1423" t="s">
        <v>102</v>
      </c>
      <c r="Y4" s="1423" t="s">
        <v>103</v>
      </c>
      <c r="Z4" s="1424" t="s">
        <v>585</v>
      </c>
      <c r="AA4" s="1425" t="s">
        <v>586</v>
      </c>
    </row>
    <row r="5" spans="1:27" s="1141" customFormat="1">
      <c r="A5" s="1140"/>
      <c r="B5" s="1426" t="s">
        <v>105</v>
      </c>
      <c r="C5" s="1427">
        <v>3.08</v>
      </c>
      <c r="D5" s="1428">
        <v>3.07</v>
      </c>
      <c r="E5" s="1428">
        <v>3.12</v>
      </c>
      <c r="F5" s="1428">
        <v>3.18</v>
      </c>
      <c r="G5" s="1428">
        <v>3.22</v>
      </c>
      <c r="H5" s="1428">
        <v>3.19</v>
      </c>
      <c r="I5" s="1428">
        <v>3.13</v>
      </c>
      <c r="J5" s="1428">
        <v>3.06</v>
      </c>
      <c r="K5" s="1428">
        <v>3.03</v>
      </c>
      <c r="L5" s="1428">
        <v>3.08</v>
      </c>
      <c r="M5" s="1428">
        <v>3.14</v>
      </c>
      <c r="N5" s="1428">
        <v>3.19</v>
      </c>
      <c r="O5" s="1428">
        <v>3.17</v>
      </c>
      <c r="P5" s="1428">
        <v>3.18</v>
      </c>
      <c r="Q5" s="1428">
        <v>3.16</v>
      </c>
      <c r="R5" s="1428">
        <v>3.14</v>
      </c>
      <c r="S5" s="1429">
        <v>3.14</v>
      </c>
      <c r="T5" s="1430"/>
      <c r="U5" s="1431">
        <v>3.01</v>
      </c>
      <c r="V5" s="1432">
        <v>2.99</v>
      </c>
      <c r="W5" s="1432">
        <v>2.98</v>
      </c>
      <c r="X5" s="1432">
        <v>2.92</v>
      </c>
      <c r="Y5" s="1432">
        <v>2.9</v>
      </c>
      <c r="Z5" s="1433">
        <v>2.88</v>
      </c>
      <c r="AA5" s="1434">
        <v>2.88</v>
      </c>
    </row>
    <row r="6" spans="1:27" s="1141" customFormat="1">
      <c r="A6" s="1140"/>
      <c r="B6" s="1435" t="s">
        <v>197</v>
      </c>
      <c r="C6" s="1436">
        <v>3.52</v>
      </c>
      <c r="D6" s="1437">
        <v>3.49</v>
      </c>
      <c r="E6" s="1437">
        <v>3.44</v>
      </c>
      <c r="F6" s="1437">
        <v>3.4</v>
      </c>
      <c r="G6" s="1437">
        <v>3.37</v>
      </c>
      <c r="H6" s="1437">
        <v>3.35</v>
      </c>
      <c r="I6" s="1437">
        <v>3.29</v>
      </c>
      <c r="J6" s="1437">
        <v>3.25</v>
      </c>
      <c r="K6" s="1437">
        <v>3.22</v>
      </c>
      <c r="L6" s="1437">
        <v>3.22</v>
      </c>
      <c r="M6" s="1437">
        <v>3.23</v>
      </c>
      <c r="N6" s="1437">
        <v>3.22</v>
      </c>
      <c r="O6" s="1437">
        <v>3.24</v>
      </c>
      <c r="P6" s="1437">
        <v>3.25</v>
      </c>
      <c r="Q6" s="1437">
        <v>3.33</v>
      </c>
      <c r="R6" s="1437">
        <v>3.36</v>
      </c>
      <c r="S6" s="1438">
        <v>3.33</v>
      </c>
      <c r="T6" s="1430"/>
      <c r="U6" s="1439">
        <v>3.36</v>
      </c>
      <c r="V6" s="1440">
        <v>3.29</v>
      </c>
      <c r="W6" s="1440">
        <v>3.28</v>
      </c>
      <c r="X6" s="1440">
        <v>3.3</v>
      </c>
      <c r="Y6" s="1440">
        <v>3.33</v>
      </c>
      <c r="Z6" s="1441">
        <v>3.34</v>
      </c>
      <c r="AA6" s="1442">
        <v>3.36</v>
      </c>
    </row>
    <row r="7" spans="1:27" s="1141" customFormat="1" ht="15.75" thickBot="1">
      <c r="A7" s="1140"/>
      <c r="B7" s="1443" t="s">
        <v>104</v>
      </c>
      <c r="C7" s="1444">
        <v>3.51</v>
      </c>
      <c r="D7" s="1445">
        <v>3.48</v>
      </c>
      <c r="E7" s="1445">
        <v>3.46</v>
      </c>
      <c r="F7" s="1445">
        <v>3.46</v>
      </c>
      <c r="G7" s="1445">
        <v>3.46</v>
      </c>
      <c r="H7" s="1445">
        <v>3.44</v>
      </c>
      <c r="I7" s="1445">
        <v>3.39</v>
      </c>
      <c r="J7" s="1445">
        <v>3.35</v>
      </c>
      <c r="K7" s="1445">
        <v>3.33</v>
      </c>
      <c r="L7" s="1445">
        <v>3.35</v>
      </c>
      <c r="M7" s="1445">
        <v>3.38</v>
      </c>
      <c r="N7" s="1445">
        <v>3.39</v>
      </c>
      <c r="O7" s="1445">
        <v>3.4</v>
      </c>
      <c r="P7" s="1445">
        <v>3.42</v>
      </c>
      <c r="Q7" s="1445">
        <v>3.48</v>
      </c>
      <c r="R7" s="1445">
        <v>3.51</v>
      </c>
      <c r="S7" s="1446">
        <v>3.5</v>
      </c>
      <c r="T7" s="1430"/>
      <c r="U7" s="1447">
        <v>3.51</v>
      </c>
      <c r="V7" s="1448">
        <v>3.46</v>
      </c>
      <c r="W7" s="1448">
        <v>3.43</v>
      </c>
      <c r="X7" s="1448">
        <v>3.43</v>
      </c>
      <c r="Y7" s="1448">
        <v>3.42</v>
      </c>
      <c r="Z7" s="1449">
        <v>3.44</v>
      </c>
      <c r="AA7" s="1450">
        <v>3.45</v>
      </c>
    </row>
    <row r="9" spans="1:27">
      <c r="U9" s="1451"/>
      <c r="V9" s="1451"/>
      <c r="W9" s="1451"/>
      <c r="X9" s="1451"/>
      <c r="Y9" s="1451"/>
      <c r="Z9" s="1451"/>
    </row>
    <row r="10" spans="1:27">
      <c r="U10" s="1451"/>
      <c r="V10" s="1451"/>
      <c r="W10" s="1451"/>
      <c r="X10" s="1451"/>
      <c r="Y10" s="1451"/>
      <c r="Z10" s="1451"/>
    </row>
    <row r="11" spans="1:27">
      <c r="R11" s="1452"/>
      <c r="U11" s="1451"/>
      <c r="V11" s="1451"/>
      <c r="W11" s="1451"/>
      <c r="X11" s="1451"/>
      <c r="Y11" s="1451"/>
      <c r="Z11" s="1451"/>
    </row>
    <row r="12" spans="1:27">
      <c r="R12" s="1453"/>
    </row>
    <row r="13" spans="1:27">
      <c r="R13" s="1453"/>
    </row>
    <row r="14" spans="1:27">
      <c r="R14" s="1453"/>
    </row>
    <row r="15" spans="1:27" ht="15.75">
      <c r="C15" s="1878"/>
      <c r="D15" s="1878"/>
      <c r="E15" s="1878"/>
      <c r="F15" s="1878"/>
      <c r="G15" s="1878"/>
      <c r="J15" s="1878"/>
      <c r="K15" s="1878"/>
      <c r="L15" s="1878"/>
      <c r="M15" s="1878"/>
      <c r="N15" s="1878"/>
      <c r="R15" s="1454"/>
    </row>
    <row r="16" spans="1:27">
      <c r="R16" s="1455"/>
    </row>
  </sheetData>
  <mergeCells count="2">
    <mergeCell ref="C15:G15"/>
    <mergeCell ref="J15:N15"/>
  </mergeCells>
  <hyperlinks>
    <hyperlink ref="B2" location="SOMMAIRE!A1" display="Retour au sommaire"/>
  </hyperlink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C2:K31"/>
  <sheetViews>
    <sheetView showGridLines="0" zoomScaleNormal="100" workbookViewId="0">
      <selection activeCell="C3" sqref="C3"/>
    </sheetView>
  </sheetViews>
  <sheetFormatPr baseColWidth="10" defaultColWidth="11.42578125" defaultRowHeight="11.25"/>
  <cols>
    <col min="1" max="1" width="2.85546875" style="1457" customWidth="1"/>
    <col min="2" max="2" width="0.7109375" style="1457" customWidth="1"/>
    <col min="3" max="3" width="48.42578125" style="1457" customWidth="1"/>
    <col min="4" max="9" width="17" style="1457" customWidth="1"/>
    <col min="10" max="16384" width="11.42578125" style="1457"/>
  </cols>
  <sheetData>
    <row r="2" spans="3:11" ht="29.25" customHeight="1">
      <c r="C2" s="1918" t="s">
        <v>614</v>
      </c>
      <c r="D2" s="1918"/>
      <c r="E2" s="1918"/>
      <c r="F2" s="1918"/>
      <c r="G2" s="1918"/>
      <c r="H2" s="1918"/>
      <c r="I2" s="1918"/>
      <c r="J2" s="1456"/>
    </row>
    <row r="3" spans="3:11" ht="29.25" customHeight="1">
      <c r="C3" s="1722" t="s">
        <v>763</v>
      </c>
      <c r="D3" s="1723"/>
      <c r="E3" s="1723"/>
      <c r="F3" s="1723"/>
      <c r="G3" s="1723"/>
      <c r="H3" s="1723"/>
      <c r="I3" s="1723"/>
      <c r="J3" s="1456"/>
    </row>
    <row r="4" spans="3:11" ht="3.75" customHeight="1" thickBot="1">
      <c r="C4" s="1458"/>
      <c r="D4" s="1919"/>
      <c r="E4" s="1919"/>
      <c r="F4" s="1919"/>
      <c r="G4" s="1920" t="s">
        <v>599</v>
      </c>
      <c r="H4" s="1920"/>
      <c r="I4" s="1920"/>
      <c r="J4" s="1459"/>
    </row>
    <row r="5" spans="3:11" s="1461" customFormat="1" ht="36" customHeight="1">
      <c r="C5" s="1921"/>
      <c r="D5" s="1922" t="s">
        <v>344</v>
      </c>
      <c r="E5" s="1923"/>
      <c r="F5" s="1924"/>
      <c r="G5" s="1925" t="s">
        <v>600</v>
      </c>
      <c r="H5" s="1923"/>
      <c r="I5" s="1924"/>
      <c r="J5" s="1460"/>
    </row>
    <row r="6" spans="3:11" s="1461" customFormat="1" ht="15.75" thickBot="1">
      <c r="C6" s="1921"/>
      <c r="D6" s="1462" t="s">
        <v>18</v>
      </c>
      <c r="E6" s="1463" t="s">
        <v>12</v>
      </c>
      <c r="F6" s="1464" t="s">
        <v>13</v>
      </c>
      <c r="G6" s="1465" t="s">
        <v>18</v>
      </c>
      <c r="H6" s="1463" t="s">
        <v>12</v>
      </c>
      <c r="I6" s="1464" t="s">
        <v>13</v>
      </c>
      <c r="J6" s="1460"/>
    </row>
    <row r="7" spans="3:11" s="1461" customFormat="1" ht="15">
      <c r="C7" s="1466" t="s">
        <v>344</v>
      </c>
      <c r="D7" s="1476">
        <v>1430</v>
      </c>
      <c r="E7" s="1477">
        <v>1110</v>
      </c>
      <c r="F7" s="1478">
        <v>1780</v>
      </c>
      <c r="G7" s="1479" t="s">
        <v>345</v>
      </c>
      <c r="H7" s="1480" t="s">
        <v>345</v>
      </c>
      <c r="I7" s="1481" t="s">
        <v>345</v>
      </c>
      <c r="J7" s="1460"/>
    </row>
    <row r="8" spans="3:11" s="1461" customFormat="1" ht="15">
      <c r="C8" s="1467" t="s">
        <v>601</v>
      </c>
      <c r="D8" s="1482">
        <v>1440</v>
      </c>
      <c r="E8" s="1483">
        <v>1110</v>
      </c>
      <c r="F8" s="1484">
        <v>1790</v>
      </c>
      <c r="G8" s="1485">
        <v>1840</v>
      </c>
      <c r="H8" s="1483">
        <v>1520</v>
      </c>
      <c r="I8" s="1484">
        <v>2090</v>
      </c>
      <c r="J8" s="1460"/>
      <c r="K8" s="1468"/>
    </row>
    <row r="9" spans="3:11" s="1461" customFormat="1" ht="16.5">
      <c r="C9" s="1469" t="s">
        <v>602</v>
      </c>
      <c r="D9" s="1482">
        <v>1470</v>
      </c>
      <c r="E9" s="1483">
        <v>1140</v>
      </c>
      <c r="F9" s="1486" t="s">
        <v>603</v>
      </c>
      <c r="G9" s="1485">
        <v>1920</v>
      </c>
      <c r="H9" s="1483">
        <v>1580</v>
      </c>
      <c r="I9" s="1484">
        <v>2190</v>
      </c>
      <c r="J9" s="1460"/>
      <c r="K9" s="1468"/>
    </row>
    <row r="10" spans="3:11" s="1461" customFormat="1" ht="15">
      <c r="C10" s="1470" t="s">
        <v>346</v>
      </c>
      <c r="D10" s="1487">
        <v>1310</v>
      </c>
      <c r="E10" s="1488">
        <v>960</v>
      </c>
      <c r="F10" s="1489">
        <v>1740</v>
      </c>
      <c r="G10" s="1490">
        <v>1800</v>
      </c>
      <c r="H10" s="1491">
        <v>1430</v>
      </c>
      <c r="I10" s="1489">
        <v>2110</v>
      </c>
      <c r="J10" s="1460"/>
      <c r="K10" s="1468"/>
    </row>
    <row r="11" spans="3:11" s="1461" customFormat="1" ht="15">
      <c r="C11" s="1470" t="s">
        <v>604</v>
      </c>
      <c r="D11" s="1487">
        <v>2250</v>
      </c>
      <c r="E11" s="1491">
        <v>2060</v>
      </c>
      <c r="F11" s="1489">
        <v>2490</v>
      </c>
      <c r="G11" s="1490">
        <v>2430</v>
      </c>
      <c r="H11" s="1491">
        <v>2260</v>
      </c>
      <c r="I11" s="1489">
        <v>2610</v>
      </c>
      <c r="J11" s="1460"/>
      <c r="K11" s="1468"/>
    </row>
    <row r="12" spans="3:11" s="1461" customFormat="1" ht="15">
      <c r="C12" s="1470" t="s">
        <v>605</v>
      </c>
      <c r="D12" s="1487">
        <v>2040</v>
      </c>
      <c r="E12" s="1491">
        <v>1390</v>
      </c>
      <c r="F12" s="1489">
        <v>2090</v>
      </c>
      <c r="G12" s="1490">
        <v>2620</v>
      </c>
      <c r="H12" s="1491">
        <v>1930</v>
      </c>
      <c r="I12" s="1489">
        <v>2650</v>
      </c>
      <c r="J12" s="1460"/>
      <c r="K12" s="1468"/>
    </row>
    <row r="13" spans="3:11" s="1461" customFormat="1" ht="15">
      <c r="C13" s="1470" t="s">
        <v>347</v>
      </c>
      <c r="D13" s="1487">
        <v>1130</v>
      </c>
      <c r="E13" s="1488">
        <v>980</v>
      </c>
      <c r="F13" s="1489">
        <v>1200</v>
      </c>
      <c r="G13" s="1490">
        <v>1820</v>
      </c>
      <c r="H13" s="1491">
        <v>1700</v>
      </c>
      <c r="I13" s="1489">
        <v>1880</v>
      </c>
      <c r="J13" s="1460"/>
      <c r="K13" s="1468"/>
    </row>
    <row r="14" spans="3:11" s="1461" customFormat="1" ht="15">
      <c r="C14" s="1470" t="s">
        <v>348</v>
      </c>
      <c r="D14" s="1487">
        <v>1590</v>
      </c>
      <c r="E14" s="1491">
        <v>1510</v>
      </c>
      <c r="F14" s="1489">
        <v>1800</v>
      </c>
      <c r="G14" s="1490">
        <v>1770</v>
      </c>
      <c r="H14" s="1491">
        <v>1720</v>
      </c>
      <c r="I14" s="1489">
        <v>1850</v>
      </c>
      <c r="J14" s="1460"/>
      <c r="K14" s="1468"/>
    </row>
    <row r="15" spans="3:11" s="1461" customFormat="1" ht="18">
      <c r="C15" s="1470" t="s">
        <v>606</v>
      </c>
      <c r="D15" s="1487">
        <v>2250</v>
      </c>
      <c r="E15" s="1491">
        <v>1850</v>
      </c>
      <c r="F15" s="1489">
        <v>2370</v>
      </c>
      <c r="G15" s="1490">
        <v>2560</v>
      </c>
      <c r="H15" s="1491">
        <v>2160</v>
      </c>
      <c r="I15" s="1489">
        <v>2650</v>
      </c>
      <c r="J15" s="1460"/>
      <c r="K15" s="1468"/>
    </row>
    <row r="16" spans="3:11" s="1461" customFormat="1" ht="15">
      <c r="C16" s="1469" t="s">
        <v>607</v>
      </c>
      <c r="D16" s="1482">
        <v>1110</v>
      </c>
      <c r="E16" s="1492">
        <v>770</v>
      </c>
      <c r="F16" s="1484">
        <v>1370</v>
      </c>
      <c r="G16" s="1485">
        <v>1210</v>
      </c>
      <c r="H16" s="1492">
        <v>900</v>
      </c>
      <c r="I16" s="1484">
        <v>1410</v>
      </c>
      <c r="J16" s="1460"/>
      <c r="K16" s="1468"/>
    </row>
    <row r="17" spans="3:11" s="1461" customFormat="1" ht="15">
      <c r="C17" s="1470" t="s">
        <v>349</v>
      </c>
      <c r="D17" s="1493">
        <v>780</v>
      </c>
      <c r="E17" s="1488">
        <v>650</v>
      </c>
      <c r="F17" s="1494">
        <v>950</v>
      </c>
      <c r="G17" s="1495">
        <v>860</v>
      </c>
      <c r="H17" s="1488">
        <v>750</v>
      </c>
      <c r="I17" s="1494">
        <v>980</v>
      </c>
      <c r="J17" s="1460"/>
      <c r="K17" s="1468"/>
    </row>
    <row r="18" spans="3:11" s="1461" customFormat="1" ht="15">
      <c r="C18" s="1470" t="s">
        <v>608</v>
      </c>
      <c r="D18" s="1487">
        <v>1200</v>
      </c>
      <c r="E18" s="1488">
        <v>790</v>
      </c>
      <c r="F18" s="1489">
        <v>1360</v>
      </c>
      <c r="G18" s="1490">
        <v>1460</v>
      </c>
      <c r="H18" s="1491">
        <v>1140</v>
      </c>
      <c r="I18" s="1489">
        <v>1520</v>
      </c>
      <c r="J18" s="1460"/>
      <c r="K18" s="1468"/>
    </row>
    <row r="19" spans="3:11" s="1461" customFormat="1" ht="15">
      <c r="C19" s="1470" t="s">
        <v>350</v>
      </c>
      <c r="D19" s="1487">
        <v>2420</v>
      </c>
      <c r="E19" s="1491">
        <v>1760</v>
      </c>
      <c r="F19" s="1489">
        <v>2750</v>
      </c>
      <c r="G19" s="1490">
        <v>2780</v>
      </c>
      <c r="H19" s="1491">
        <v>2120</v>
      </c>
      <c r="I19" s="1489">
        <v>3120</v>
      </c>
      <c r="J19" s="1460"/>
      <c r="K19" s="1468"/>
    </row>
    <row r="20" spans="3:11" s="1461" customFormat="1" ht="16.5">
      <c r="C20" s="1471" t="s">
        <v>609</v>
      </c>
      <c r="D20" s="1496">
        <v>1340</v>
      </c>
      <c r="E20" s="1497">
        <v>1070</v>
      </c>
      <c r="F20" s="1498">
        <v>1490</v>
      </c>
      <c r="G20" s="1499">
        <v>1490</v>
      </c>
      <c r="H20" s="1497">
        <v>1270</v>
      </c>
      <c r="I20" s="1498">
        <v>1580</v>
      </c>
      <c r="J20" s="1460"/>
      <c r="K20" s="1468"/>
    </row>
    <row r="21" spans="3:11" s="1461" customFormat="1" ht="15">
      <c r="C21" s="1472" t="s">
        <v>610</v>
      </c>
      <c r="D21" s="1500">
        <v>1370</v>
      </c>
      <c r="E21" s="1497">
        <v>1070</v>
      </c>
      <c r="F21" s="1501">
        <v>1750</v>
      </c>
      <c r="G21" s="1502">
        <v>1870</v>
      </c>
      <c r="H21" s="1503">
        <v>1540</v>
      </c>
      <c r="I21" s="1504">
        <v>2180</v>
      </c>
      <c r="J21" s="1460"/>
      <c r="K21" s="1468"/>
    </row>
    <row r="22" spans="3:11" s="1461" customFormat="1" ht="30.75">
      <c r="C22" s="1473" t="s">
        <v>611</v>
      </c>
      <c r="D22" s="1500">
        <v>1570</v>
      </c>
      <c r="E22" s="1503">
        <v>1220</v>
      </c>
      <c r="F22" s="1504">
        <v>1850</v>
      </c>
      <c r="G22" s="1502">
        <v>1790</v>
      </c>
      <c r="H22" s="1503">
        <v>1480</v>
      </c>
      <c r="I22" s="1504">
        <v>1980</v>
      </c>
      <c r="J22" s="1460"/>
      <c r="K22" s="1468"/>
    </row>
    <row r="23" spans="3:11" s="1461" customFormat="1" ht="17.25" thickBot="1">
      <c r="C23" s="1474" t="s">
        <v>612</v>
      </c>
      <c r="D23" s="1505">
        <v>340</v>
      </c>
      <c r="E23" s="1506">
        <v>280</v>
      </c>
      <c r="F23" s="1507">
        <v>370</v>
      </c>
      <c r="G23" s="1508" t="s">
        <v>345</v>
      </c>
      <c r="H23" s="1506" t="s">
        <v>345</v>
      </c>
      <c r="I23" s="1507" t="s">
        <v>345</v>
      </c>
      <c r="J23" s="1460"/>
    </row>
    <row r="24" spans="3:11" ht="24.75" customHeight="1">
      <c r="C24" s="1459"/>
      <c r="D24" s="1459"/>
      <c r="E24" s="1459"/>
      <c r="F24" s="1459"/>
      <c r="G24" s="1459"/>
      <c r="H24" s="1459"/>
      <c r="I24" s="1459"/>
      <c r="J24" s="1459"/>
    </row>
    <row r="25" spans="3:11" ht="142.5" customHeight="1">
      <c r="C25" s="1917" t="s">
        <v>613</v>
      </c>
      <c r="D25" s="1917"/>
      <c r="E25" s="1917"/>
      <c r="F25" s="1917"/>
      <c r="G25" s="1917"/>
      <c r="H25" s="1917"/>
      <c r="I25" s="1917"/>
      <c r="J25" s="1475"/>
    </row>
    <row r="26" spans="3:11">
      <c r="C26" s="1459"/>
      <c r="D26" s="1458"/>
      <c r="E26" s="1459"/>
      <c r="F26" s="1459"/>
      <c r="G26" s="1459"/>
      <c r="H26" s="1459"/>
      <c r="I26" s="1459"/>
      <c r="J26" s="1459"/>
    </row>
    <row r="28" spans="3:11">
      <c r="C28" s="1459"/>
      <c r="D28" s="1459"/>
      <c r="E28" s="1459"/>
      <c r="F28" s="1459"/>
      <c r="G28" s="1459"/>
      <c r="H28" s="1459"/>
      <c r="I28" s="1459"/>
      <c r="J28" s="1459"/>
    </row>
    <row r="29" spans="3:11">
      <c r="C29" s="1459"/>
      <c r="D29" s="1459"/>
      <c r="E29" s="1459"/>
      <c r="F29" s="1459"/>
      <c r="G29" s="1459"/>
      <c r="H29" s="1459"/>
      <c r="I29" s="1459"/>
      <c r="J29" s="1459"/>
    </row>
    <row r="30" spans="3:11">
      <c r="C30" s="1459"/>
      <c r="D30" s="1459"/>
      <c r="E30" s="1459"/>
      <c r="F30" s="1459"/>
      <c r="G30" s="1459"/>
      <c r="H30" s="1459"/>
      <c r="I30" s="1459"/>
      <c r="J30" s="1459"/>
    </row>
    <row r="31" spans="3:11">
      <c r="C31" s="1459"/>
      <c r="D31" s="1459"/>
      <c r="E31" s="1459"/>
      <c r="F31" s="1459"/>
      <c r="G31" s="1459"/>
      <c r="H31" s="1459"/>
      <c r="I31" s="1459"/>
      <c r="J31" s="1459"/>
    </row>
  </sheetData>
  <mergeCells count="7">
    <mergeCell ref="C25:I25"/>
    <mergeCell ref="C2:I2"/>
    <mergeCell ref="D4:F4"/>
    <mergeCell ref="G4:I4"/>
    <mergeCell ref="C5:C6"/>
    <mergeCell ref="D5:F5"/>
    <mergeCell ref="G5:I5"/>
  </mergeCells>
  <hyperlinks>
    <hyperlink ref="C3" location="SOMMAIRE!A1" display="Retour au sommaire"/>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Y61"/>
  <sheetViews>
    <sheetView workbookViewId="0">
      <selection activeCell="B3" sqref="B3"/>
    </sheetView>
  </sheetViews>
  <sheetFormatPr baseColWidth="10" defaultColWidth="11.42578125" defaultRowHeight="15"/>
  <cols>
    <col min="1" max="1" width="11.42578125" style="424"/>
    <col min="2" max="2" width="37.28515625" style="424" customWidth="1"/>
    <col min="3" max="3" width="14.28515625" style="424" customWidth="1"/>
    <col min="4" max="4" width="30.42578125" style="449" customWidth="1"/>
    <col min="5" max="12" width="7.85546875" style="449" customWidth="1"/>
    <col min="13" max="13" width="9" style="449" customWidth="1"/>
    <col min="14" max="51" width="6.85546875" style="449" customWidth="1"/>
    <col min="52" max="16384" width="11.42578125" style="424"/>
  </cols>
  <sheetData>
    <row r="1" spans="1:51" ht="15.75">
      <c r="A1" s="551" t="s">
        <v>616</v>
      </c>
    </row>
    <row r="3" spans="1:51" ht="15.75" thickBot="1">
      <c r="B3" s="1722" t="s">
        <v>763</v>
      </c>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row>
    <row r="4" spans="1:51" ht="43.5" thickBot="1">
      <c r="B4" s="552" t="s">
        <v>238</v>
      </c>
      <c r="C4" s="553" t="s">
        <v>239</v>
      </c>
      <c r="D4" s="553" t="s">
        <v>240</v>
      </c>
      <c r="E4" s="554" t="s">
        <v>241</v>
      </c>
      <c r="F4" s="555" t="s">
        <v>242</v>
      </c>
      <c r="G4" s="555" t="s">
        <v>243</v>
      </c>
      <c r="H4" s="555" t="s">
        <v>244</v>
      </c>
      <c r="I4" s="555" t="s">
        <v>245</v>
      </c>
      <c r="J4" s="555" t="s">
        <v>246</v>
      </c>
      <c r="K4" s="555" t="s">
        <v>247</v>
      </c>
      <c r="L4" s="556" t="s">
        <v>248</v>
      </c>
      <c r="M4" s="479"/>
      <c r="N4" s="424"/>
      <c r="O4" s="557"/>
      <c r="S4" s="424"/>
      <c r="T4" s="557"/>
      <c r="U4" s="1931"/>
      <c r="V4" s="1931"/>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row>
    <row r="5" spans="1:51" ht="15.75" customHeight="1" thickBot="1">
      <c r="B5" s="1932" t="s">
        <v>249</v>
      </c>
      <c r="C5" s="1933"/>
      <c r="D5" s="1934"/>
      <c r="E5" s="554">
        <v>2018</v>
      </c>
      <c r="F5" s="555">
        <v>2019</v>
      </c>
      <c r="G5" s="555">
        <v>2020</v>
      </c>
      <c r="H5" s="555">
        <v>2021</v>
      </c>
      <c r="I5" s="555">
        <v>2022</v>
      </c>
      <c r="J5" s="555">
        <v>2023</v>
      </c>
      <c r="K5" s="555">
        <v>2024</v>
      </c>
      <c r="L5" s="556">
        <v>2025</v>
      </c>
      <c r="M5" s="424"/>
      <c r="N5" s="424"/>
      <c r="P5" s="558"/>
      <c r="Q5" s="558"/>
      <c r="R5" s="558"/>
      <c r="S5" s="424"/>
      <c r="U5" s="1931"/>
      <c r="V5" s="1931"/>
      <c r="X5" s="424"/>
      <c r="Y5" s="424"/>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row>
    <row r="6" spans="1:51" ht="24.75" customHeight="1">
      <c r="B6" s="559" t="s">
        <v>250</v>
      </c>
      <c r="C6" s="560" t="s">
        <v>251</v>
      </c>
      <c r="D6" s="560" t="s">
        <v>252</v>
      </c>
      <c r="E6" s="561"/>
      <c r="F6" s="561"/>
      <c r="G6" s="561">
        <v>0.5102023946761427</v>
      </c>
      <c r="H6" s="561">
        <v>0.55414680629371404</v>
      </c>
      <c r="I6" s="561">
        <v>0.56983332636013306</v>
      </c>
      <c r="J6" s="561">
        <v>0.58649825819793611</v>
      </c>
      <c r="K6" s="561">
        <v>0.60209239283153415</v>
      </c>
      <c r="L6" s="562">
        <v>0.6163614217761838</v>
      </c>
      <c r="M6" s="424"/>
      <c r="N6" s="424"/>
      <c r="O6" s="563"/>
      <c r="P6" s="564"/>
      <c r="Q6" s="564"/>
      <c r="R6" s="564"/>
      <c r="S6" s="565"/>
      <c r="T6" s="564"/>
      <c r="U6" s="564"/>
      <c r="V6" s="56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row>
    <row r="7" spans="1:51" ht="42.75">
      <c r="B7" s="566" t="s">
        <v>253</v>
      </c>
      <c r="C7" s="567" t="s">
        <v>254</v>
      </c>
      <c r="D7" s="567" t="s">
        <v>255</v>
      </c>
      <c r="E7" s="568">
        <v>0.72672561112210055</v>
      </c>
      <c r="F7" s="568"/>
      <c r="G7" s="568">
        <v>0.75582658055058194</v>
      </c>
      <c r="H7" s="568">
        <v>0.7770607307954569</v>
      </c>
      <c r="I7" s="568">
        <v>0.80588302873022832</v>
      </c>
      <c r="J7" s="568">
        <v>0.83598807513768747</v>
      </c>
      <c r="K7" s="568">
        <v>0.86610534103012127</v>
      </c>
      <c r="L7" s="569">
        <v>0.89360740053015386</v>
      </c>
      <c r="M7" s="424"/>
      <c r="N7" s="424"/>
      <c r="O7" s="563"/>
      <c r="P7" s="564"/>
      <c r="Q7" s="564"/>
      <c r="R7" s="564"/>
      <c r="S7" s="565"/>
      <c r="T7" s="564"/>
      <c r="U7" s="564"/>
      <c r="V7" s="56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row>
    <row r="8" spans="1:51" ht="45">
      <c r="B8" s="570" t="s">
        <v>256</v>
      </c>
      <c r="C8" s="571" t="s">
        <v>254</v>
      </c>
      <c r="D8" s="571" t="s">
        <v>353</v>
      </c>
      <c r="E8" s="572"/>
      <c r="F8" s="572"/>
      <c r="G8" s="572">
        <v>0.7440898198563487</v>
      </c>
      <c r="H8" s="572">
        <v>0.73304843930802766</v>
      </c>
      <c r="I8" s="572">
        <v>0.72468905074760015</v>
      </c>
      <c r="J8" s="572">
        <v>0.71828925617991146</v>
      </c>
      <c r="K8" s="572">
        <v>0.71151043787107182</v>
      </c>
      <c r="L8" s="573">
        <v>0.72551289334624003</v>
      </c>
      <c r="M8" s="424"/>
      <c r="N8" s="424"/>
      <c r="O8" s="563"/>
      <c r="P8" s="564"/>
      <c r="Q8" s="564"/>
      <c r="R8" s="564"/>
      <c r="S8" s="565"/>
      <c r="T8" s="564"/>
      <c r="U8" s="564"/>
      <c r="V8" s="56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c r="AW8" s="424"/>
      <c r="AX8" s="424"/>
      <c r="AY8" s="424"/>
    </row>
    <row r="9" spans="1:51" ht="45.75" thickBot="1">
      <c r="B9" s="574" t="s">
        <v>257</v>
      </c>
      <c r="C9" s="575" t="s">
        <v>254</v>
      </c>
      <c r="D9" s="575" t="s">
        <v>258</v>
      </c>
      <c r="E9" s="576"/>
      <c r="F9" s="576"/>
      <c r="G9" s="576">
        <v>0.75081074650610891</v>
      </c>
      <c r="H9" s="576">
        <v>0.7711392163409394</v>
      </c>
      <c r="I9" s="576">
        <v>0.79889442552283996</v>
      </c>
      <c r="J9" s="576">
        <v>0.82831757798419703</v>
      </c>
      <c r="K9" s="576">
        <v>0.85757757384563793</v>
      </c>
      <c r="L9" s="577">
        <v>0.8845069622373769</v>
      </c>
      <c r="M9" s="424"/>
      <c r="N9" s="424"/>
      <c r="O9" s="563"/>
      <c r="P9" s="564"/>
      <c r="Q9" s="564"/>
      <c r="R9" s="564"/>
      <c r="S9" s="565"/>
      <c r="T9" s="564"/>
      <c r="U9" s="564"/>
      <c r="V9" s="56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row>
    <row r="10" spans="1:51" ht="42.75">
      <c r="B10" s="578" t="s">
        <v>259</v>
      </c>
      <c r="C10" s="579" t="s">
        <v>254</v>
      </c>
      <c r="D10" s="579" t="s">
        <v>260</v>
      </c>
      <c r="E10" s="580"/>
      <c r="F10" s="580"/>
      <c r="G10" s="580">
        <v>0.65572047568038594</v>
      </c>
      <c r="H10" s="580">
        <v>0.67233242760423473</v>
      </c>
      <c r="I10" s="580">
        <v>0.70728285549132797</v>
      </c>
      <c r="J10" s="580">
        <v>0.73861533750368846</v>
      </c>
      <c r="K10" s="580">
        <v>0.76793042074928486</v>
      </c>
      <c r="L10" s="581">
        <v>0.79821886460645941</v>
      </c>
      <c r="M10" s="424"/>
      <c r="N10" s="424"/>
      <c r="O10" s="563"/>
      <c r="P10" s="564"/>
      <c r="Q10" s="564"/>
      <c r="R10" s="564"/>
      <c r="S10" s="565"/>
      <c r="T10" s="564"/>
      <c r="U10" s="564"/>
      <c r="V10" s="56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row>
    <row r="11" spans="1:51" ht="30">
      <c r="B11" s="570" t="s">
        <v>261</v>
      </c>
      <c r="C11" s="571" t="s">
        <v>251</v>
      </c>
      <c r="D11" s="571" t="s">
        <v>262</v>
      </c>
      <c r="E11" s="572"/>
      <c r="F11" s="572"/>
      <c r="G11" s="572">
        <v>0.65990153817272224</v>
      </c>
      <c r="H11" s="572">
        <v>0.69639771751424784</v>
      </c>
      <c r="I11" s="572">
        <v>0.74079586690253607</v>
      </c>
      <c r="J11" s="572">
        <v>0.77619037414843706</v>
      </c>
      <c r="K11" s="572">
        <v>0.80964645994960338</v>
      </c>
      <c r="L11" s="573">
        <v>0.84249032382898659</v>
      </c>
      <c r="M11" s="424"/>
      <c r="N11" s="424"/>
      <c r="O11" s="563"/>
      <c r="P11" s="564"/>
      <c r="Q11" s="564"/>
      <c r="R11" s="564"/>
      <c r="S11" s="565"/>
      <c r="T11" s="564"/>
      <c r="U11" s="564"/>
      <c r="V11" s="56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row>
    <row r="12" spans="1:51" ht="30.75" thickBot="1">
      <c r="B12" s="582" t="s">
        <v>263</v>
      </c>
      <c r="C12" s="583" t="s">
        <v>251</v>
      </c>
      <c r="D12" s="583" t="s">
        <v>264</v>
      </c>
      <c r="E12" s="584"/>
      <c r="F12" s="584"/>
      <c r="G12" s="584">
        <v>0.45884473602441567</v>
      </c>
      <c r="H12" s="584">
        <v>0.48327007050758192</v>
      </c>
      <c r="I12" s="584">
        <v>0.516082032696351</v>
      </c>
      <c r="J12" s="584">
        <v>0.54056742929599566</v>
      </c>
      <c r="K12" s="584">
        <v>0.56400176946301794</v>
      </c>
      <c r="L12" s="585">
        <v>0.58638687905030251</v>
      </c>
      <c r="M12" s="424"/>
      <c r="N12" s="424"/>
      <c r="O12" s="563"/>
      <c r="P12" s="564"/>
      <c r="Q12" s="564"/>
      <c r="R12" s="564"/>
      <c r="S12" s="565"/>
      <c r="T12" s="564"/>
      <c r="U12" s="564"/>
      <c r="V12" s="56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424"/>
      <c r="AV12" s="424"/>
      <c r="AW12" s="424"/>
      <c r="AX12" s="424"/>
      <c r="AY12" s="424"/>
    </row>
    <row r="13" spans="1:51" ht="45">
      <c r="B13" s="586" t="s">
        <v>265</v>
      </c>
      <c r="C13" s="587" t="s">
        <v>254</v>
      </c>
      <c r="D13" s="587" t="s">
        <v>266</v>
      </c>
      <c r="E13" s="588"/>
      <c r="F13" s="588"/>
      <c r="G13" s="588">
        <v>0.72424767353340713</v>
      </c>
      <c r="H13" s="588">
        <v>0.72578163333003232</v>
      </c>
      <c r="I13" s="588">
        <v>0.77443751187890997</v>
      </c>
      <c r="J13" s="588">
        <v>0.82267028950028243</v>
      </c>
      <c r="K13" s="588">
        <v>0.87202705375312206</v>
      </c>
      <c r="L13" s="589">
        <v>0.92117731139058234</v>
      </c>
      <c r="M13" s="424"/>
      <c r="N13" s="424"/>
      <c r="O13" s="563"/>
      <c r="P13" s="564"/>
      <c r="Q13" s="564"/>
      <c r="R13" s="564"/>
      <c r="S13" s="565"/>
      <c r="T13" s="564"/>
      <c r="U13" s="564"/>
      <c r="V13" s="56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row>
    <row r="14" spans="1:51" ht="30.75" thickBot="1">
      <c r="B14" s="582" t="s">
        <v>267</v>
      </c>
      <c r="C14" s="583" t="s">
        <v>251</v>
      </c>
      <c r="D14" s="583" t="s">
        <v>268</v>
      </c>
      <c r="E14" s="584"/>
      <c r="F14" s="584"/>
      <c r="G14" s="584">
        <v>0.62763693050091895</v>
      </c>
      <c r="H14" s="584">
        <v>0.64346756283285356</v>
      </c>
      <c r="I14" s="584">
        <v>0.67749574533448831</v>
      </c>
      <c r="J14" s="584">
        <v>0.70673186750620398</v>
      </c>
      <c r="K14" s="584">
        <v>0.73530893393928276</v>
      </c>
      <c r="L14" s="585">
        <v>0.7630864677590885</v>
      </c>
      <c r="M14" s="424"/>
      <c r="N14" s="424"/>
      <c r="O14" s="563"/>
      <c r="P14" s="564"/>
      <c r="Q14" s="564"/>
      <c r="R14" s="564"/>
      <c r="S14" s="565"/>
      <c r="T14" s="564"/>
      <c r="U14" s="564"/>
      <c r="V14" s="564"/>
      <c r="X14" s="424"/>
      <c r="Y14" s="424"/>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4"/>
      <c r="AY14" s="424"/>
    </row>
    <row r="15" spans="1:51" ht="15.75" thickBot="1">
      <c r="B15" s="1935"/>
      <c r="C15" s="1936"/>
      <c r="D15" s="1937"/>
      <c r="E15" s="554" t="s">
        <v>269</v>
      </c>
      <c r="F15" s="555" t="s">
        <v>270</v>
      </c>
      <c r="G15" s="555" t="s">
        <v>271</v>
      </c>
      <c r="H15" s="555" t="s">
        <v>272</v>
      </c>
      <c r="I15" s="555" t="s">
        <v>273</v>
      </c>
      <c r="J15" s="555" t="s">
        <v>241</v>
      </c>
      <c r="K15" s="555" t="s">
        <v>242</v>
      </c>
      <c r="L15" s="556" t="s">
        <v>243</v>
      </c>
      <c r="M15" s="424"/>
      <c r="N15" s="424"/>
      <c r="O15" s="424"/>
      <c r="P15" s="564"/>
      <c r="Q15" s="564"/>
      <c r="R15" s="564"/>
      <c r="S15" s="565"/>
      <c r="T15" s="565"/>
      <c r="U15" s="590"/>
      <c r="V15" s="590"/>
      <c r="X15" s="424"/>
      <c r="Y15" s="424"/>
      <c r="Z15" s="424"/>
      <c r="AA15" s="424"/>
      <c r="AB15" s="424"/>
      <c r="AC15" s="424"/>
      <c r="AD15" s="424"/>
      <c r="AE15" s="424"/>
      <c r="AF15" s="424"/>
      <c r="AG15" s="424"/>
      <c r="AH15" s="424"/>
      <c r="AI15" s="424"/>
      <c r="AJ15" s="424"/>
      <c r="AK15" s="424"/>
      <c r="AL15" s="424"/>
      <c r="AM15" s="424"/>
      <c r="AN15" s="424"/>
      <c r="AO15" s="424"/>
      <c r="AP15" s="424"/>
      <c r="AQ15" s="424"/>
      <c r="AR15" s="424"/>
      <c r="AS15" s="424"/>
      <c r="AT15" s="424"/>
      <c r="AU15" s="424"/>
      <c r="AV15" s="424"/>
      <c r="AW15" s="424"/>
      <c r="AX15" s="424"/>
      <c r="AY15" s="424"/>
    </row>
    <row r="16" spans="1:51" ht="45.75" thickBot="1">
      <c r="B16" s="591" t="s">
        <v>274</v>
      </c>
      <c r="C16" s="592" t="s">
        <v>254</v>
      </c>
      <c r="D16" s="593" t="s">
        <v>275</v>
      </c>
      <c r="E16" s="584"/>
      <c r="F16" s="584"/>
      <c r="G16" s="584">
        <v>0.67535958381625949</v>
      </c>
      <c r="H16" s="584"/>
      <c r="I16" s="584"/>
      <c r="J16" s="584"/>
      <c r="K16" s="584"/>
      <c r="L16" s="585"/>
      <c r="M16" s="424"/>
      <c r="N16" s="424"/>
      <c r="O16" s="147"/>
      <c r="P16" s="564"/>
      <c r="Q16" s="564"/>
      <c r="R16" s="564"/>
      <c r="S16" s="565"/>
      <c r="T16" s="564"/>
      <c r="U16" s="564"/>
      <c r="V16" s="564"/>
      <c r="X16" s="424"/>
      <c r="Y16" s="424"/>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424"/>
      <c r="AW16" s="424"/>
      <c r="AX16" s="424"/>
      <c r="AY16" s="424"/>
    </row>
    <row r="17" spans="2:51" ht="15.75" thickBot="1">
      <c r="B17" s="1935"/>
      <c r="C17" s="1936"/>
      <c r="D17" s="1937"/>
      <c r="E17" s="554" t="s">
        <v>276</v>
      </c>
      <c r="F17" s="555" t="s">
        <v>277</v>
      </c>
      <c r="G17" s="555" t="s">
        <v>278</v>
      </c>
      <c r="H17" s="555" t="s">
        <v>279</v>
      </c>
      <c r="I17" s="555" t="s">
        <v>280</v>
      </c>
      <c r="J17" s="555" t="s">
        <v>269</v>
      </c>
      <c r="K17" s="555" t="s">
        <v>270</v>
      </c>
      <c r="L17" s="556" t="s">
        <v>271</v>
      </c>
      <c r="M17" s="424"/>
      <c r="N17" s="424"/>
      <c r="O17" s="424"/>
      <c r="P17" s="564"/>
      <c r="Q17" s="564"/>
      <c r="R17" s="564"/>
      <c r="S17" s="565"/>
      <c r="T17" s="565"/>
      <c r="U17" s="590"/>
      <c r="V17" s="590"/>
      <c r="X17" s="424"/>
      <c r="Y17" s="424"/>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424"/>
      <c r="AV17" s="424"/>
      <c r="AW17" s="424"/>
      <c r="AX17" s="424"/>
      <c r="AY17" s="424"/>
    </row>
    <row r="18" spans="2:51" ht="45.75" thickBot="1">
      <c r="B18" s="591" t="s">
        <v>281</v>
      </c>
      <c r="C18" s="592" t="s">
        <v>254</v>
      </c>
      <c r="D18" s="593" t="s">
        <v>282</v>
      </c>
      <c r="E18" s="584"/>
      <c r="F18" s="584"/>
      <c r="G18" s="584">
        <v>0.49589647788800945</v>
      </c>
      <c r="H18" s="584">
        <v>0.53328353331152267</v>
      </c>
      <c r="I18" s="584">
        <v>0.58387437993450764</v>
      </c>
      <c r="J18" s="584">
        <v>0.63348440631651304</v>
      </c>
      <c r="K18" s="584">
        <v>0.68273856492815321</v>
      </c>
      <c r="L18" s="585"/>
      <c r="M18" s="424"/>
      <c r="N18" s="424"/>
      <c r="O18" s="424"/>
      <c r="P18" s="564"/>
      <c r="Q18" s="564"/>
      <c r="R18" s="564"/>
      <c r="S18" s="565"/>
      <c r="T18" s="564"/>
      <c r="U18" s="564"/>
      <c r="V18" s="564"/>
      <c r="X18" s="424"/>
      <c r="Y18" s="424"/>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4"/>
    </row>
    <row r="19" spans="2:51">
      <c r="B19" s="594"/>
      <c r="C19" s="594"/>
      <c r="D19" s="595"/>
      <c r="E19" s="595"/>
      <c r="F19" s="596"/>
      <c r="G19" s="596"/>
      <c r="H19" s="596"/>
      <c r="I19" s="596"/>
      <c r="J19" s="596"/>
      <c r="K19" s="596"/>
      <c r="L19" s="596"/>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row>
    <row r="20" spans="2:51">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4"/>
    </row>
    <row r="21" spans="2:51">
      <c r="B21" s="466"/>
      <c r="C21" s="466"/>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4"/>
      <c r="AQ21" s="424"/>
      <c r="AR21" s="424"/>
      <c r="AS21" s="424"/>
      <c r="AT21" s="424"/>
      <c r="AU21" s="424"/>
      <c r="AV21" s="424"/>
      <c r="AW21" s="424"/>
      <c r="AX21" s="424"/>
      <c r="AY21" s="424"/>
    </row>
    <row r="22" spans="2:51">
      <c r="B22" s="597"/>
      <c r="C22" s="597"/>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424"/>
      <c r="AV22" s="424"/>
      <c r="AW22" s="424"/>
      <c r="AX22" s="424"/>
      <c r="AY22" s="424"/>
    </row>
    <row r="23" spans="2:51">
      <c r="B23" s="597"/>
      <c r="C23" s="597"/>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row>
    <row r="29" spans="2:51" ht="15.75">
      <c r="B29" s="469" t="s">
        <v>106</v>
      </c>
      <c r="C29" s="469"/>
    </row>
    <row r="30" spans="2:51" ht="15.75" thickBot="1">
      <c r="E30" s="465">
        <v>2017</v>
      </c>
      <c r="F30" s="465">
        <v>2018</v>
      </c>
      <c r="G30" s="465">
        <v>2019</v>
      </c>
      <c r="H30" s="465">
        <v>2020</v>
      </c>
      <c r="I30" s="465">
        <v>2021</v>
      </c>
      <c r="J30" s="465">
        <v>2022</v>
      </c>
      <c r="K30" s="465">
        <v>2023</v>
      </c>
      <c r="L30" s="465">
        <v>2024</v>
      </c>
      <c r="O30" s="557"/>
      <c r="S30" s="424"/>
      <c r="T30" s="557"/>
      <c r="U30" s="1931"/>
      <c r="V30" s="1931"/>
    </row>
    <row r="31" spans="2:51" ht="15.75" thickBot="1">
      <c r="B31" s="552" t="s">
        <v>238</v>
      </c>
      <c r="C31" s="552"/>
      <c r="D31" s="553" t="s">
        <v>283</v>
      </c>
      <c r="E31" s="598" t="s">
        <v>241</v>
      </c>
      <c r="F31" s="599" t="s">
        <v>242</v>
      </c>
      <c r="G31" s="600" t="s">
        <v>243</v>
      </c>
      <c r="H31" s="599" t="s">
        <v>244</v>
      </c>
      <c r="I31" s="600" t="s">
        <v>245</v>
      </c>
      <c r="J31" s="599" t="s">
        <v>246</v>
      </c>
      <c r="K31" s="600" t="s">
        <v>247</v>
      </c>
      <c r="L31" s="601" t="s">
        <v>248</v>
      </c>
      <c r="P31" s="558"/>
      <c r="Q31" s="558"/>
      <c r="R31" s="558"/>
      <c r="S31" s="424"/>
      <c r="U31" s="1931"/>
      <c r="V31" s="1931"/>
    </row>
    <row r="32" spans="2:51">
      <c r="B32" s="1926" t="s">
        <v>250</v>
      </c>
      <c r="C32" s="602"/>
      <c r="D32" s="571" t="s">
        <v>107</v>
      </c>
      <c r="E32" s="603"/>
      <c r="F32" s="604"/>
      <c r="G32" s="604">
        <v>0.21145506970971648</v>
      </c>
      <c r="H32" s="604">
        <v>0.21958660750408782</v>
      </c>
      <c r="I32" s="604">
        <v>0.22947372293644636</v>
      </c>
      <c r="J32" s="604">
        <v>0.23994686278872401</v>
      </c>
      <c r="K32" s="605">
        <v>0.25055301595798479</v>
      </c>
      <c r="L32" s="606">
        <v>0.26022181334349587</v>
      </c>
      <c r="O32" s="563"/>
      <c r="P32" s="564"/>
      <c r="Q32" s="564"/>
      <c r="R32" s="564"/>
      <c r="S32" s="565"/>
      <c r="T32" s="564"/>
      <c r="U32" s="564"/>
      <c r="V32" s="564"/>
    </row>
    <row r="33" spans="2:22">
      <c r="B33" s="1938"/>
      <c r="C33" s="602"/>
      <c r="D33" s="571" t="s">
        <v>114</v>
      </c>
      <c r="E33" s="607"/>
      <c r="F33" s="608"/>
      <c r="G33" s="608">
        <v>7.6646892422086443E-2</v>
      </c>
      <c r="H33" s="608">
        <v>8.5411447461801987E-2</v>
      </c>
      <c r="I33" s="608">
        <v>8.6410967972808408E-2</v>
      </c>
      <c r="J33" s="608">
        <v>8.7504938330366003E-2</v>
      </c>
      <c r="K33" s="609">
        <v>8.8319696033349271E-2</v>
      </c>
      <c r="L33" s="610">
        <v>8.9041206466030268E-2</v>
      </c>
      <c r="P33" s="564"/>
      <c r="Q33" s="564"/>
      <c r="R33" s="564"/>
      <c r="T33" s="564"/>
      <c r="U33" s="564"/>
      <c r="V33" s="564"/>
    </row>
    <row r="34" spans="2:22" ht="15.75" thickBot="1">
      <c r="B34" s="1927"/>
      <c r="C34" s="602"/>
      <c r="D34" s="575" t="s">
        <v>284</v>
      </c>
      <c r="E34" s="611"/>
      <c r="F34" s="612"/>
      <c r="G34" s="612">
        <v>0.22210043254433984</v>
      </c>
      <c r="H34" s="612">
        <v>0.24914875132782419</v>
      </c>
      <c r="I34" s="612">
        <v>0.25394863545087826</v>
      </c>
      <c r="J34" s="612">
        <v>0.25904645707884605</v>
      </c>
      <c r="K34" s="613">
        <v>0.26321968084020009</v>
      </c>
      <c r="L34" s="614">
        <v>0.26709840196665757</v>
      </c>
      <c r="P34" s="564"/>
      <c r="Q34" s="564"/>
      <c r="R34" s="564"/>
      <c r="T34" s="564"/>
      <c r="U34" s="564"/>
      <c r="V34" s="564"/>
    </row>
    <row r="35" spans="2:22">
      <c r="B35" s="1939" t="s">
        <v>253</v>
      </c>
      <c r="C35" s="615"/>
      <c r="D35" s="616" t="s">
        <v>107</v>
      </c>
      <c r="E35" s="617">
        <v>0.52246665948448345</v>
      </c>
      <c r="F35" s="618"/>
      <c r="G35" s="618">
        <v>0.54002474857393168</v>
      </c>
      <c r="H35" s="618">
        <v>0.56076620229859364</v>
      </c>
      <c r="I35" s="618">
        <v>0.58698672577009114</v>
      </c>
      <c r="J35" s="618">
        <v>0.61424851614217135</v>
      </c>
      <c r="K35" s="619">
        <v>0.64226509221036465</v>
      </c>
      <c r="L35" s="620">
        <v>0.66787438987655889</v>
      </c>
      <c r="P35" s="564"/>
      <c r="Q35" s="564"/>
      <c r="R35" s="564"/>
      <c r="T35" s="564"/>
      <c r="U35" s="564"/>
      <c r="V35" s="564"/>
    </row>
    <row r="36" spans="2:22" ht="15.75" thickBot="1">
      <c r="B36" s="1940"/>
      <c r="C36" s="621"/>
      <c r="D36" s="622" t="s">
        <v>114</v>
      </c>
      <c r="E36" s="623">
        <v>0.20425895163761715</v>
      </c>
      <c r="F36" s="624"/>
      <c r="G36" s="624">
        <v>0.21580183197665034</v>
      </c>
      <c r="H36" s="624">
        <v>0.21629452849686323</v>
      </c>
      <c r="I36" s="624">
        <v>0.21889630296013718</v>
      </c>
      <c r="J36" s="624">
        <v>0.22173955899551615</v>
      </c>
      <c r="K36" s="625">
        <v>0.22384024881975659</v>
      </c>
      <c r="L36" s="626">
        <v>0.22573301065359491</v>
      </c>
      <c r="P36" s="564"/>
      <c r="Q36" s="564"/>
      <c r="R36" s="564"/>
      <c r="T36" s="564"/>
      <c r="U36" s="564"/>
      <c r="V36" s="564"/>
    </row>
    <row r="37" spans="2:22">
      <c r="B37" s="1926" t="s">
        <v>256</v>
      </c>
      <c r="C37" s="627"/>
      <c r="D37" s="628" t="s">
        <v>107</v>
      </c>
      <c r="E37" s="629"/>
      <c r="F37" s="630"/>
      <c r="G37" s="630">
        <v>0.52999259336642957</v>
      </c>
      <c r="H37" s="630">
        <v>0.51934316649223999</v>
      </c>
      <c r="I37" s="630">
        <v>0.51375882763830849</v>
      </c>
      <c r="J37" s="630">
        <v>0.50975511104516325</v>
      </c>
      <c r="K37" s="631">
        <v>0.50590242594872792</v>
      </c>
      <c r="L37" s="632">
        <v>0.50034855696640101</v>
      </c>
      <c r="P37" s="564"/>
      <c r="Q37" s="564"/>
      <c r="R37" s="564"/>
      <c r="T37" s="564"/>
      <c r="U37" s="564"/>
      <c r="V37" s="564"/>
    </row>
    <row r="38" spans="2:22" s="449" customFormat="1" ht="15.75" thickBot="1">
      <c r="B38" s="1927"/>
      <c r="C38" s="633"/>
      <c r="D38" s="634" t="s">
        <v>114</v>
      </c>
      <c r="E38" s="611"/>
      <c r="F38" s="612"/>
      <c r="G38" s="612">
        <v>0.21409722648991922</v>
      </c>
      <c r="H38" s="612">
        <v>0.21370527281578763</v>
      </c>
      <c r="I38" s="612">
        <v>0.21093022310929163</v>
      </c>
      <c r="J38" s="612">
        <v>0.20853414513474819</v>
      </c>
      <c r="K38" s="613">
        <v>0.20560801192234396</v>
      </c>
      <c r="L38" s="614">
        <v>0.22516433637983907</v>
      </c>
      <c r="P38" s="564"/>
      <c r="Q38" s="564"/>
      <c r="R38" s="564"/>
      <c r="T38" s="564"/>
      <c r="U38" s="564"/>
      <c r="V38" s="564"/>
    </row>
    <row r="39" spans="2:22" s="449" customFormat="1">
      <c r="B39" s="1926" t="s">
        <v>257</v>
      </c>
      <c r="C39" s="627"/>
      <c r="D39" s="628" t="s">
        <v>107</v>
      </c>
      <c r="E39" s="629"/>
      <c r="F39" s="630"/>
      <c r="G39" s="630">
        <v>0.54569512410872567</v>
      </c>
      <c r="H39" s="630">
        <v>0.56528618798091834</v>
      </c>
      <c r="I39" s="630">
        <v>0.59030478515046425</v>
      </c>
      <c r="J39" s="630">
        <v>0.6167670073304532</v>
      </c>
      <c r="K39" s="631">
        <v>0.64378367002614523</v>
      </c>
      <c r="L39" s="632">
        <v>0.66867644789003733</v>
      </c>
      <c r="P39" s="564"/>
      <c r="Q39" s="564"/>
      <c r="R39" s="564"/>
      <c r="T39" s="564"/>
      <c r="U39" s="564"/>
      <c r="V39" s="564"/>
    </row>
    <row r="40" spans="2:22" s="449" customFormat="1" ht="15.75" thickBot="1">
      <c r="B40" s="1927"/>
      <c r="C40" s="633"/>
      <c r="D40" s="634" t="s">
        <v>114</v>
      </c>
      <c r="E40" s="611"/>
      <c r="F40" s="612"/>
      <c r="G40" s="612">
        <v>0.20511562239738326</v>
      </c>
      <c r="H40" s="612">
        <v>0.20585302836002098</v>
      </c>
      <c r="I40" s="612">
        <v>0.20858964037237571</v>
      </c>
      <c r="J40" s="612">
        <v>0.21155057065374394</v>
      </c>
      <c r="K40" s="613">
        <v>0.21379390381949276</v>
      </c>
      <c r="L40" s="614">
        <v>0.21583051434733955</v>
      </c>
      <c r="P40" s="564"/>
      <c r="Q40" s="564"/>
      <c r="R40" s="564"/>
      <c r="T40" s="564"/>
      <c r="U40" s="564"/>
      <c r="V40" s="564"/>
    </row>
    <row r="41" spans="2:22" s="449" customFormat="1">
      <c r="B41" s="1939" t="s">
        <v>259</v>
      </c>
      <c r="C41" s="615"/>
      <c r="D41" s="616" t="s">
        <v>285</v>
      </c>
      <c r="E41" s="617"/>
      <c r="F41" s="618"/>
      <c r="G41" s="618">
        <v>0.64593135825508807</v>
      </c>
      <c r="H41" s="618">
        <v>0.66187784279839512</v>
      </c>
      <c r="I41" s="618">
        <v>0.69612435562986996</v>
      </c>
      <c r="J41" s="618">
        <v>0.72675569342315316</v>
      </c>
      <c r="K41" s="619">
        <v>0.75539918437599773</v>
      </c>
      <c r="L41" s="620">
        <v>0.78505886779043943</v>
      </c>
      <c r="P41" s="564"/>
      <c r="Q41" s="564"/>
      <c r="R41" s="564"/>
      <c r="T41" s="564"/>
      <c r="U41" s="564"/>
      <c r="V41" s="564"/>
    </row>
    <row r="42" spans="2:22" s="449" customFormat="1" ht="15.75" thickBot="1">
      <c r="B42" s="1940"/>
      <c r="C42" s="621"/>
      <c r="D42" s="622" t="s">
        <v>286</v>
      </c>
      <c r="E42" s="623"/>
      <c r="F42" s="624"/>
      <c r="G42" s="624">
        <v>9.7891174252978611E-3</v>
      </c>
      <c r="H42" s="624">
        <v>1.0454584805839566E-2</v>
      </c>
      <c r="I42" s="624">
        <v>1.1158499861458036E-2</v>
      </c>
      <c r="J42" s="624">
        <v>1.1859644080535343E-2</v>
      </c>
      <c r="K42" s="625">
        <v>1.2531236373287132E-2</v>
      </c>
      <c r="L42" s="626">
        <v>1.3159996816019932E-2</v>
      </c>
      <c r="P42" s="564"/>
      <c r="Q42" s="564"/>
      <c r="R42" s="564"/>
      <c r="T42" s="564"/>
      <c r="U42" s="564"/>
      <c r="V42" s="564"/>
    </row>
    <row r="43" spans="2:22" s="449" customFormat="1">
      <c r="B43" s="1926" t="s">
        <v>261</v>
      </c>
      <c r="C43" s="627"/>
      <c r="D43" s="628" t="s">
        <v>285</v>
      </c>
      <c r="E43" s="629"/>
      <c r="F43" s="630"/>
      <c r="G43" s="630">
        <v>0.64998862832850779</v>
      </c>
      <c r="H43" s="630">
        <v>0.68589894479741309</v>
      </c>
      <c r="I43" s="630">
        <v>0.7296860642747387</v>
      </c>
      <c r="J43" s="630">
        <v>0.76447910077498749</v>
      </c>
      <c r="K43" s="631">
        <v>0.79737186116115666</v>
      </c>
      <c r="L43" s="632">
        <v>0.82970254377553543</v>
      </c>
      <c r="P43" s="564"/>
      <c r="Q43" s="564"/>
      <c r="R43" s="564"/>
      <c r="T43" s="564"/>
      <c r="U43" s="564"/>
      <c r="V43" s="564"/>
    </row>
    <row r="44" spans="2:22" s="449" customFormat="1" ht="15.75" thickBot="1">
      <c r="B44" s="1927"/>
      <c r="C44" s="633"/>
      <c r="D44" s="634" t="s">
        <v>286</v>
      </c>
      <c r="E44" s="611"/>
      <c r="F44" s="612"/>
      <c r="G44" s="612">
        <v>9.9129098442145291E-3</v>
      </c>
      <c r="H44" s="612">
        <v>1.0498772716834786E-2</v>
      </c>
      <c r="I44" s="612">
        <v>1.1109802627797396E-2</v>
      </c>
      <c r="J44" s="612">
        <v>1.1711273373449512E-2</v>
      </c>
      <c r="K44" s="613">
        <v>1.2274598788446629E-2</v>
      </c>
      <c r="L44" s="614">
        <v>1.2787780053451173E-2</v>
      </c>
      <c r="P44" s="564"/>
      <c r="Q44" s="564"/>
      <c r="R44" s="564"/>
      <c r="T44" s="564"/>
      <c r="U44" s="564"/>
      <c r="V44" s="564"/>
    </row>
    <row r="45" spans="2:22" s="449" customFormat="1">
      <c r="B45" s="1926" t="s">
        <v>263</v>
      </c>
      <c r="C45" s="627"/>
      <c r="D45" s="628" t="s">
        <v>285</v>
      </c>
      <c r="E45" s="629"/>
      <c r="F45" s="630"/>
      <c r="G45" s="630">
        <v>0.45149994637560958</v>
      </c>
      <c r="H45" s="630">
        <v>0.47546195784049355</v>
      </c>
      <c r="I45" s="630">
        <v>0.50778325922809064</v>
      </c>
      <c r="J45" s="630">
        <v>0.53178452403776522</v>
      </c>
      <c r="K45" s="631">
        <v>0.5547617340523463</v>
      </c>
      <c r="L45" s="632">
        <v>0.57672554821717448</v>
      </c>
      <c r="P45" s="564"/>
      <c r="Q45" s="564"/>
      <c r="R45" s="564"/>
      <c r="T45" s="564"/>
      <c r="U45" s="564"/>
      <c r="V45" s="564"/>
    </row>
    <row r="46" spans="2:22" s="449" customFormat="1" ht="15.75" thickBot="1">
      <c r="B46" s="1927"/>
      <c r="C46" s="633"/>
      <c r="D46" s="634" t="s">
        <v>286</v>
      </c>
      <c r="E46" s="611"/>
      <c r="F46" s="612"/>
      <c r="G46" s="612">
        <v>7.344789648806054E-3</v>
      </c>
      <c r="H46" s="612">
        <v>7.8081126670883861E-3</v>
      </c>
      <c r="I46" s="612">
        <v>8.2987734682603009E-3</v>
      </c>
      <c r="J46" s="612">
        <v>8.7829052582304324E-3</v>
      </c>
      <c r="K46" s="613">
        <v>9.2400354106716171E-3</v>
      </c>
      <c r="L46" s="614">
        <v>9.6613308331280692E-3</v>
      </c>
      <c r="P46" s="564"/>
      <c r="Q46" s="564"/>
      <c r="R46" s="564"/>
      <c r="T46" s="564"/>
      <c r="U46" s="564"/>
      <c r="V46" s="564"/>
    </row>
    <row r="47" spans="2:22" s="449" customFormat="1">
      <c r="B47" s="1928" t="s">
        <v>265</v>
      </c>
      <c r="C47" s="635"/>
      <c r="D47" s="635" t="s">
        <v>107</v>
      </c>
      <c r="E47" s="629"/>
      <c r="F47" s="630"/>
      <c r="G47" s="630">
        <v>0.11307176188020968</v>
      </c>
      <c r="H47" s="630">
        <v>0.11647752501843445</v>
      </c>
      <c r="I47" s="630">
        <v>0.11961531671132385</v>
      </c>
      <c r="J47" s="630">
        <v>0.12374552319873912</v>
      </c>
      <c r="K47" s="630">
        <v>0.12786573597240111</v>
      </c>
      <c r="L47" s="632">
        <v>0.13162340448195875</v>
      </c>
      <c r="P47" s="564"/>
      <c r="Q47" s="564"/>
      <c r="R47" s="564"/>
      <c r="T47" s="564"/>
      <c r="U47" s="564"/>
      <c r="V47" s="564"/>
    </row>
    <row r="48" spans="2:22">
      <c r="B48" s="1929"/>
      <c r="C48" s="636"/>
      <c r="D48" s="636" t="s">
        <v>114</v>
      </c>
      <c r="E48" s="637"/>
      <c r="F48" s="638"/>
      <c r="G48" s="638">
        <v>6.319669252039245E-2</v>
      </c>
      <c r="H48" s="638">
        <v>6.1761498547667437E-2</v>
      </c>
      <c r="I48" s="638">
        <v>6.0769788332943983E-2</v>
      </c>
      <c r="J48" s="638">
        <v>5.9926646229730596E-2</v>
      </c>
      <c r="K48" s="638">
        <v>5.8956566219912195E-2</v>
      </c>
      <c r="L48" s="639">
        <v>5.803516198742379E-2</v>
      </c>
      <c r="P48" s="564"/>
      <c r="Q48" s="564"/>
      <c r="R48" s="564"/>
      <c r="T48" s="564"/>
      <c r="U48" s="564"/>
      <c r="V48" s="564"/>
    </row>
    <row r="49" spans="2:22">
      <c r="B49" s="1929"/>
      <c r="C49" s="636"/>
      <c r="D49" s="636" t="s">
        <v>287</v>
      </c>
      <c r="E49" s="637"/>
      <c r="F49" s="638"/>
      <c r="G49" s="638">
        <v>0.53805091219224299</v>
      </c>
      <c r="H49" s="638">
        <v>0.53700948697906581</v>
      </c>
      <c r="I49" s="638">
        <v>0.5828938503891441</v>
      </c>
      <c r="J49" s="638">
        <v>0.62721995582106005</v>
      </c>
      <c r="K49" s="638">
        <v>0.6728410724413556</v>
      </c>
      <c r="L49" s="639">
        <v>0.71860861698458622</v>
      </c>
      <c r="P49" s="564"/>
      <c r="Q49" s="564"/>
      <c r="R49" s="564"/>
      <c r="T49" s="564"/>
      <c r="U49" s="564"/>
      <c r="V49" s="564"/>
    </row>
    <row r="50" spans="2:22" ht="15.75" thickBot="1">
      <c r="B50" s="1930"/>
      <c r="C50" s="640"/>
      <c r="D50" s="640" t="s">
        <v>286</v>
      </c>
      <c r="E50" s="611"/>
      <c r="F50" s="612"/>
      <c r="G50" s="612">
        <v>9.9283069405620844E-3</v>
      </c>
      <c r="H50" s="612">
        <v>1.0533122784864658E-2</v>
      </c>
      <c r="I50" s="612">
        <v>1.1158556445497911E-2</v>
      </c>
      <c r="J50" s="612">
        <v>1.1778164250752638E-2</v>
      </c>
      <c r="K50" s="612">
        <v>1.2363679119453077E-2</v>
      </c>
      <c r="L50" s="614">
        <v>1.2910127936613674E-2</v>
      </c>
      <c r="P50" s="564"/>
      <c r="Q50" s="564"/>
      <c r="R50" s="564"/>
      <c r="T50" s="564"/>
      <c r="U50" s="564"/>
      <c r="V50" s="564"/>
    </row>
    <row r="51" spans="2:22">
      <c r="B51" s="1926" t="s">
        <v>267</v>
      </c>
      <c r="C51" s="641"/>
      <c r="D51" s="635" t="s">
        <v>287</v>
      </c>
      <c r="E51" s="629"/>
      <c r="F51" s="630"/>
      <c r="G51" s="630">
        <v>0.61931822713034257</v>
      </c>
      <c r="H51" s="630">
        <v>0.63467895072263814</v>
      </c>
      <c r="I51" s="630">
        <v>0.66820376684071314</v>
      </c>
      <c r="J51" s="630">
        <v>0.69692392938464676</v>
      </c>
      <c r="K51" s="630">
        <v>0.72499910733261308</v>
      </c>
      <c r="L51" s="632">
        <v>0.75229828043110425</v>
      </c>
      <c r="P51" s="564"/>
      <c r="Q51" s="564"/>
      <c r="R51" s="564"/>
      <c r="T51" s="564"/>
      <c r="U51" s="564"/>
      <c r="V51" s="564"/>
    </row>
    <row r="52" spans="2:22" ht="15.75" thickBot="1">
      <c r="B52" s="1927"/>
      <c r="C52" s="642"/>
      <c r="D52" s="640" t="s">
        <v>286</v>
      </c>
      <c r="E52" s="611"/>
      <c r="F52" s="612"/>
      <c r="G52" s="612">
        <v>8.318703370576358E-3</v>
      </c>
      <c r="H52" s="612">
        <v>8.7886121102154387E-3</v>
      </c>
      <c r="I52" s="612">
        <v>9.2919784937751417E-3</v>
      </c>
      <c r="J52" s="612">
        <v>9.8079381215572716E-3</v>
      </c>
      <c r="K52" s="612">
        <v>1.0309826606669575E-2</v>
      </c>
      <c r="L52" s="614">
        <v>1.0788187327984259E-2</v>
      </c>
      <c r="P52" s="564"/>
      <c r="Q52" s="564"/>
      <c r="R52" s="564"/>
      <c r="T52" s="564"/>
      <c r="U52" s="564"/>
      <c r="V52" s="564"/>
    </row>
    <row r="53" spans="2:22" ht="15.75" thickBot="1">
      <c r="B53" s="594"/>
      <c r="C53" s="594"/>
      <c r="D53" s="595"/>
      <c r="E53" s="596"/>
      <c r="F53" s="596"/>
      <c r="G53" s="596"/>
      <c r="H53" s="596"/>
      <c r="I53" s="596"/>
      <c r="J53" s="596"/>
      <c r="K53" s="596"/>
      <c r="L53" s="596"/>
      <c r="P53" s="564"/>
      <c r="Q53" s="564"/>
      <c r="R53" s="564"/>
      <c r="T53" s="564"/>
      <c r="U53" s="564"/>
      <c r="V53" s="564"/>
    </row>
    <row r="54" spans="2:22" ht="15.75" thickBot="1">
      <c r="E54" s="598" t="s">
        <v>269</v>
      </c>
      <c r="F54" s="599" t="s">
        <v>270</v>
      </c>
      <c r="G54" s="599" t="s">
        <v>271</v>
      </c>
      <c r="H54" s="555" t="s">
        <v>272</v>
      </c>
      <c r="I54" s="555" t="s">
        <v>273</v>
      </c>
      <c r="J54" s="555" t="s">
        <v>241</v>
      </c>
      <c r="K54" s="643" t="s">
        <v>242</v>
      </c>
      <c r="L54" s="556" t="s">
        <v>243</v>
      </c>
      <c r="P54" s="564"/>
      <c r="Q54" s="564"/>
      <c r="R54" s="564"/>
      <c r="T54" s="564"/>
      <c r="U54" s="564"/>
      <c r="V54" s="564"/>
    </row>
    <row r="55" spans="2:22">
      <c r="B55" s="1926" t="s">
        <v>274</v>
      </c>
      <c r="C55" s="641"/>
      <c r="D55" s="635" t="s">
        <v>287</v>
      </c>
      <c r="E55" s="629"/>
      <c r="F55" s="630"/>
      <c r="G55" s="630">
        <v>0.66670514999500452</v>
      </c>
      <c r="H55" s="630"/>
      <c r="I55" s="630"/>
      <c r="J55" s="630"/>
      <c r="K55" s="630"/>
      <c r="L55" s="632"/>
      <c r="P55" s="564"/>
      <c r="Q55" s="564"/>
      <c r="R55" s="564"/>
      <c r="T55" s="564"/>
      <c r="U55" s="564"/>
      <c r="V55" s="564"/>
    </row>
    <row r="56" spans="2:22" ht="15.75" thickBot="1">
      <c r="B56" s="1927"/>
      <c r="C56" s="642"/>
      <c r="D56" s="640" t="s">
        <v>286</v>
      </c>
      <c r="E56" s="611"/>
      <c r="F56" s="612"/>
      <c r="G56" s="612">
        <v>8.6544338212549629E-3</v>
      </c>
      <c r="H56" s="612"/>
      <c r="I56" s="612"/>
      <c r="J56" s="612"/>
      <c r="K56" s="612"/>
      <c r="L56" s="614"/>
      <c r="P56" s="564"/>
      <c r="Q56" s="564"/>
      <c r="R56" s="564"/>
      <c r="T56" s="564"/>
      <c r="U56" s="564"/>
      <c r="V56" s="564"/>
    </row>
    <row r="57" spans="2:22">
      <c r="P57" s="564"/>
      <c r="Q57" s="564"/>
      <c r="R57" s="564"/>
      <c r="T57" s="564"/>
      <c r="U57" s="564"/>
      <c r="V57" s="564"/>
    </row>
    <row r="58" spans="2:22" ht="15.75" thickBot="1">
      <c r="P58" s="564"/>
      <c r="Q58" s="564"/>
      <c r="R58" s="564"/>
      <c r="T58" s="564"/>
      <c r="U58" s="564"/>
      <c r="V58" s="564"/>
    </row>
    <row r="59" spans="2:22" ht="15.75" thickBot="1">
      <c r="E59" s="598" t="s">
        <v>276</v>
      </c>
      <c r="F59" s="599" t="s">
        <v>277</v>
      </c>
      <c r="G59" s="599" t="s">
        <v>278</v>
      </c>
      <c r="H59" s="555" t="s">
        <v>279</v>
      </c>
      <c r="I59" s="555" t="s">
        <v>280</v>
      </c>
      <c r="J59" s="555" t="s">
        <v>269</v>
      </c>
      <c r="K59" s="643" t="s">
        <v>270</v>
      </c>
      <c r="L59" s="556" t="s">
        <v>271</v>
      </c>
      <c r="P59" s="564"/>
      <c r="Q59" s="564"/>
      <c r="R59" s="564"/>
      <c r="T59" s="564"/>
      <c r="U59" s="564"/>
      <c r="V59" s="564"/>
    </row>
    <row r="60" spans="2:22">
      <c r="B60" s="1926" t="s">
        <v>281</v>
      </c>
      <c r="C60" s="641"/>
      <c r="D60" s="635" t="s">
        <v>285</v>
      </c>
      <c r="E60" s="629"/>
      <c r="F60" s="630"/>
      <c r="G60" s="630">
        <v>0.48763889391014936</v>
      </c>
      <c r="H60" s="630">
        <v>0.52448449096480554</v>
      </c>
      <c r="I60" s="630">
        <v>0.57451615963258806</v>
      </c>
      <c r="J60" s="630">
        <v>0.62357418734199765</v>
      </c>
      <c r="K60" s="630">
        <v>0.67230722698967538</v>
      </c>
      <c r="L60" s="632">
        <v>0.72269989370844034</v>
      </c>
      <c r="P60" s="564"/>
      <c r="Q60" s="564"/>
      <c r="R60" s="564"/>
      <c r="T60" s="564"/>
      <c r="U60" s="564"/>
      <c r="V60" s="564"/>
    </row>
    <row r="61" spans="2:22" ht="15.75" thickBot="1">
      <c r="B61" s="1927"/>
      <c r="C61" s="642"/>
      <c r="D61" s="640" t="s">
        <v>286</v>
      </c>
      <c r="E61" s="611"/>
      <c r="F61" s="612"/>
      <c r="G61" s="612">
        <v>8.257583977860106E-3</v>
      </c>
      <c r="H61" s="612">
        <v>8.7990423467171151E-3</v>
      </c>
      <c r="I61" s="612">
        <v>9.3582203019196373E-3</v>
      </c>
      <c r="J61" s="612">
        <v>9.9102189745153696E-3</v>
      </c>
      <c r="K61" s="612">
        <v>1.04313379384778E-2</v>
      </c>
      <c r="L61" s="614">
        <v>1.0912131655002995E-2</v>
      </c>
      <c r="P61" s="564"/>
      <c r="Q61" s="564"/>
      <c r="R61" s="564"/>
      <c r="T61" s="564"/>
      <c r="U61" s="564"/>
      <c r="V61" s="564"/>
    </row>
  </sheetData>
  <mergeCells count="18">
    <mergeCell ref="B43:B44"/>
    <mergeCell ref="U4:U5"/>
    <mergeCell ref="V4:V5"/>
    <mergeCell ref="B5:D5"/>
    <mergeCell ref="B15:D15"/>
    <mergeCell ref="B17:D17"/>
    <mergeCell ref="U30:U31"/>
    <mergeCell ref="V30:V31"/>
    <mergeCell ref="B32:B34"/>
    <mergeCell ref="B35:B36"/>
    <mergeCell ref="B37:B38"/>
    <mergeCell ref="B39:B40"/>
    <mergeCell ref="B41:B42"/>
    <mergeCell ref="B45:B46"/>
    <mergeCell ref="B47:B50"/>
    <mergeCell ref="B51:B52"/>
    <mergeCell ref="B55:B56"/>
    <mergeCell ref="B60:B61"/>
  </mergeCells>
  <hyperlinks>
    <hyperlink ref="B3" location="SOMMAIRE!A1" display="Retour au sommaire"/>
  </hyperlink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T46"/>
  <sheetViews>
    <sheetView zoomScaleNormal="100" workbookViewId="0">
      <selection activeCell="B3" sqref="B3"/>
    </sheetView>
  </sheetViews>
  <sheetFormatPr baseColWidth="10" defaultColWidth="11.42578125" defaultRowHeight="15"/>
  <cols>
    <col min="1" max="1" width="11.42578125" style="1587"/>
    <col min="2" max="2" width="47.85546875" style="1587" customWidth="1"/>
    <col min="3" max="19" width="8.85546875" style="1587" customWidth="1"/>
    <col min="20" max="20" width="11.42578125" style="1587"/>
    <col min="21" max="25" width="8.85546875" style="1591" customWidth="1"/>
    <col min="26" max="16384" width="11.42578125" style="1587"/>
  </cols>
  <sheetData>
    <row r="1" spans="1:72" s="1555" customFormat="1" ht="15.75">
      <c r="A1" s="1551" t="s">
        <v>682</v>
      </c>
      <c r="B1" s="1552"/>
      <c r="C1" s="1553"/>
      <c r="D1" s="1553"/>
      <c r="E1" s="1553"/>
      <c r="F1" s="1553"/>
      <c r="G1" s="1554"/>
      <c r="H1" s="1553"/>
      <c r="I1" s="1553"/>
      <c r="J1" s="1553"/>
      <c r="K1" s="1553"/>
      <c r="L1" s="1553"/>
      <c r="M1" s="1553"/>
      <c r="N1" s="1553"/>
      <c r="O1" s="1553"/>
      <c r="P1" s="1553"/>
      <c r="Q1" s="1553"/>
      <c r="R1" s="1553"/>
      <c r="S1" s="1553"/>
      <c r="T1" s="1553"/>
      <c r="U1" s="1553"/>
      <c r="V1" s="1553"/>
      <c r="W1" s="1553"/>
      <c r="X1" s="1553"/>
      <c r="Y1" s="1553"/>
    </row>
    <row r="2" spans="1:72" s="1556" customFormat="1">
      <c r="C2" s="1553"/>
      <c r="D2" s="1553"/>
      <c r="E2" s="1553"/>
      <c r="F2" s="1553"/>
      <c r="G2" s="1553"/>
      <c r="H2" s="1553"/>
      <c r="I2" s="1553"/>
      <c r="J2" s="1553"/>
      <c r="K2" s="1553"/>
      <c r="L2" s="1553"/>
      <c r="M2" s="1553"/>
      <c r="N2" s="1553"/>
      <c r="O2" s="1553"/>
      <c r="P2" s="1553"/>
      <c r="Q2" s="1553"/>
      <c r="R2" s="1553"/>
      <c r="S2" s="1553"/>
      <c r="T2" s="1553"/>
      <c r="U2" s="1553"/>
      <c r="V2" s="1553"/>
      <c r="W2" s="1553"/>
      <c r="X2" s="1553"/>
      <c r="Y2" s="1553"/>
      <c r="Z2" s="1557"/>
    </row>
    <row r="3" spans="1:72" s="1555" customFormat="1" ht="15.75" thickBot="1">
      <c r="A3" s="1552"/>
      <c r="B3" s="1722" t="s">
        <v>763</v>
      </c>
      <c r="C3" s="1552"/>
      <c r="D3" s="1552"/>
      <c r="E3" s="1552"/>
      <c r="F3" s="1552"/>
      <c r="G3" s="1552"/>
      <c r="H3" s="1552"/>
      <c r="I3" s="1552"/>
      <c r="J3" s="1552"/>
      <c r="K3" s="1552"/>
      <c r="L3" s="1552"/>
      <c r="M3" s="1552"/>
      <c r="N3" s="1558"/>
      <c r="O3" s="1558"/>
      <c r="P3" s="1558"/>
      <c r="Q3" s="1558"/>
      <c r="R3" s="1558"/>
      <c r="S3" s="1558"/>
      <c r="T3" s="1559"/>
      <c r="U3" s="1560"/>
      <c r="V3" s="1560"/>
      <c r="W3" s="1560"/>
      <c r="X3" s="1560"/>
      <c r="Y3" s="1560"/>
    </row>
    <row r="4" spans="1:72" s="1555" customFormat="1" ht="15" customHeight="1" thickBot="1">
      <c r="A4" s="1552"/>
      <c r="B4" s="1561" t="s">
        <v>664</v>
      </c>
      <c r="C4" s="1562">
        <v>1996</v>
      </c>
      <c r="D4" s="1563">
        <v>1997</v>
      </c>
      <c r="E4" s="1563">
        <v>1998</v>
      </c>
      <c r="F4" s="1563">
        <v>1999</v>
      </c>
      <c r="G4" s="1563">
        <v>2000</v>
      </c>
      <c r="H4" s="1563">
        <v>2001</v>
      </c>
      <c r="I4" s="1563">
        <v>2002</v>
      </c>
      <c r="J4" s="1563">
        <v>2003</v>
      </c>
      <c r="K4" s="1563">
        <v>2004</v>
      </c>
      <c r="L4" s="1563">
        <v>2005</v>
      </c>
      <c r="M4" s="1563">
        <v>2006</v>
      </c>
      <c r="N4" s="1563">
        <v>2007</v>
      </c>
      <c r="O4" s="1563">
        <v>2008</v>
      </c>
      <c r="P4" s="1563">
        <v>2009</v>
      </c>
      <c r="Q4" s="1563" t="s">
        <v>665</v>
      </c>
      <c r="R4" s="1563" t="s">
        <v>666</v>
      </c>
      <c r="S4" s="1564" t="s">
        <v>99</v>
      </c>
      <c r="T4" s="1565"/>
      <c r="U4" s="1562" t="s">
        <v>667</v>
      </c>
      <c r="V4" s="1563" t="s">
        <v>668</v>
      </c>
      <c r="W4" s="1563" t="s">
        <v>669</v>
      </c>
      <c r="X4" s="1563" t="s">
        <v>670</v>
      </c>
      <c r="Y4" s="1563" t="s">
        <v>671</v>
      </c>
      <c r="Z4" s="1563" t="s">
        <v>672</v>
      </c>
      <c r="AA4" s="1566" t="s">
        <v>673</v>
      </c>
      <c r="AB4" s="1567"/>
      <c r="AC4" s="1567"/>
      <c r="AD4" s="1567"/>
      <c r="AE4" s="1567"/>
      <c r="AF4" s="1567"/>
      <c r="AG4" s="1567"/>
      <c r="AH4" s="1567"/>
      <c r="AI4" s="1567"/>
      <c r="AJ4" s="1567"/>
      <c r="AK4" s="1567"/>
      <c r="AL4" s="1567"/>
      <c r="AM4" s="1567"/>
      <c r="AN4" s="1567"/>
      <c r="AO4" s="1567"/>
      <c r="AP4" s="1567"/>
      <c r="AQ4" s="1567"/>
      <c r="AR4" s="1567"/>
      <c r="AS4" s="1567"/>
      <c r="AT4" s="1567"/>
      <c r="AU4" s="1567"/>
      <c r="AV4" s="1567"/>
      <c r="AW4" s="1567"/>
      <c r="AX4" s="1567"/>
      <c r="AY4" s="1567"/>
      <c r="AZ4" s="1567"/>
      <c r="BA4" s="1567"/>
      <c r="BB4" s="1567"/>
      <c r="BC4" s="1567"/>
      <c r="BD4" s="1567"/>
      <c r="BE4" s="1567"/>
      <c r="BF4" s="1567"/>
      <c r="BG4" s="1567"/>
      <c r="BH4" s="1567"/>
      <c r="BI4" s="1567"/>
      <c r="BJ4" s="1567"/>
      <c r="BK4" s="1567"/>
      <c r="BL4" s="1567"/>
      <c r="BM4" s="1567"/>
      <c r="BN4" s="1567"/>
      <c r="BO4" s="1567"/>
      <c r="BP4" s="1567"/>
      <c r="BQ4" s="1567"/>
      <c r="BR4" s="1567"/>
      <c r="BS4" s="1567"/>
      <c r="BT4" s="1567"/>
    </row>
    <row r="5" spans="1:72" s="1555" customFormat="1">
      <c r="A5" s="1552"/>
      <c r="B5" s="1568" t="s">
        <v>674</v>
      </c>
      <c r="C5" s="1569">
        <v>9.6000000000000002E-2</v>
      </c>
      <c r="D5" s="1570">
        <v>9.1999999999999998E-2</v>
      </c>
      <c r="E5" s="1570">
        <v>9.3000000000000013E-2</v>
      </c>
      <c r="F5" s="1570">
        <v>9.4E-2</v>
      </c>
      <c r="G5" s="1570">
        <v>9.8000000000000004E-2</v>
      </c>
      <c r="H5" s="1570">
        <v>9.6000000000000002E-2</v>
      </c>
      <c r="I5" s="1570">
        <v>9.6999999999999989E-2</v>
      </c>
      <c r="J5" s="1570">
        <v>8.8000000000000009E-2</v>
      </c>
      <c r="K5" s="1570">
        <v>8.5000000000000006E-2</v>
      </c>
      <c r="L5" s="1570">
        <v>9.0999999999999998E-2</v>
      </c>
      <c r="M5" s="1570">
        <v>9.5000000000000001E-2</v>
      </c>
      <c r="N5" s="1570">
        <v>9.8000000000000004E-2</v>
      </c>
      <c r="O5" s="1570">
        <v>9.9000000000000005E-2</v>
      </c>
      <c r="P5" s="1570">
        <v>9.9000000000000005E-2</v>
      </c>
      <c r="Q5" s="1570">
        <v>0.1</v>
      </c>
      <c r="R5" s="1570">
        <v>9.3000000000000013E-2</v>
      </c>
      <c r="S5" s="1571">
        <v>8.4000000000000005E-2</v>
      </c>
      <c r="T5" s="1572"/>
      <c r="U5" s="1569">
        <v>7.400000000000001E-2</v>
      </c>
      <c r="V5" s="1570">
        <v>7.5999999999999998E-2</v>
      </c>
      <c r="W5" s="1570">
        <v>7.2000000000000008E-2</v>
      </c>
      <c r="X5" s="1570">
        <v>7.2999999999999995E-2</v>
      </c>
      <c r="Y5" s="1570">
        <v>7.400000000000001E-2</v>
      </c>
      <c r="Z5" s="1570">
        <v>7.5999999999999998E-2</v>
      </c>
      <c r="AA5" s="1573">
        <v>8.6999999999999994E-2</v>
      </c>
      <c r="AB5" s="1574"/>
      <c r="AC5" s="1574"/>
      <c r="AD5" s="1574"/>
      <c r="AE5" s="1574"/>
      <c r="AF5" s="1574"/>
      <c r="AG5" s="1574"/>
      <c r="AH5" s="1574"/>
      <c r="AI5" s="1574"/>
      <c r="AJ5" s="1574"/>
      <c r="AK5" s="1574"/>
      <c r="AL5" s="1574"/>
      <c r="AM5" s="1574"/>
      <c r="AN5" s="1574"/>
      <c r="AO5" s="1574"/>
      <c r="AP5" s="1574"/>
      <c r="AQ5" s="1574"/>
      <c r="AR5" s="1574"/>
      <c r="AS5" s="1574"/>
      <c r="AT5" s="1574"/>
      <c r="AU5" s="1574"/>
      <c r="AV5" s="1574"/>
      <c r="AW5" s="1574"/>
      <c r="AX5" s="1574"/>
      <c r="AY5" s="1574"/>
      <c r="AZ5" s="1574"/>
      <c r="BA5" s="1574"/>
      <c r="BB5" s="1574"/>
      <c r="BC5" s="1574"/>
      <c r="BD5" s="1574"/>
      <c r="BE5" s="1574"/>
      <c r="BF5" s="1574"/>
      <c r="BG5" s="1574"/>
      <c r="BH5" s="1574"/>
      <c r="BI5" s="1574"/>
      <c r="BJ5" s="1574"/>
      <c r="BK5" s="1574"/>
      <c r="BL5" s="1574"/>
      <c r="BM5" s="1574"/>
      <c r="BN5" s="1574"/>
      <c r="BO5" s="1574"/>
      <c r="BP5" s="1574"/>
      <c r="BQ5" s="1574"/>
      <c r="BR5" s="1574"/>
      <c r="BS5" s="1574"/>
      <c r="BT5" s="1574"/>
    </row>
    <row r="6" spans="1:72" s="1555" customFormat="1">
      <c r="A6" s="1552"/>
      <c r="B6" s="1575" t="s">
        <v>675</v>
      </c>
      <c r="C6" s="1576">
        <v>0.10199999999999999</v>
      </c>
      <c r="D6" s="1577">
        <v>9.9000000000000005E-2</v>
      </c>
      <c r="E6" s="1577">
        <v>0.105</v>
      </c>
      <c r="F6" s="1577">
        <v>0.105</v>
      </c>
      <c r="G6" s="1577">
        <v>0.10800000000000001</v>
      </c>
      <c r="H6" s="1577">
        <v>0.105</v>
      </c>
      <c r="I6" s="1577">
        <v>0.10800000000000001</v>
      </c>
      <c r="J6" s="1577">
        <v>9.6999999999999989E-2</v>
      </c>
      <c r="K6" s="1577">
        <v>9.6999999999999989E-2</v>
      </c>
      <c r="L6" s="1577">
        <v>0.10300000000000001</v>
      </c>
      <c r="M6" s="1577">
        <v>0.107</v>
      </c>
      <c r="N6" s="1577">
        <v>0.10800000000000001</v>
      </c>
      <c r="O6" s="1577">
        <v>0.114</v>
      </c>
      <c r="P6" s="1577">
        <v>0.11</v>
      </c>
      <c r="Q6" s="1577">
        <v>0.109</v>
      </c>
      <c r="R6" s="1577">
        <v>0.10099999999999999</v>
      </c>
      <c r="S6" s="1578">
        <v>9.0999999999999998E-2</v>
      </c>
      <c r="T6" s="1572"/>
      <c r="U6" s="1576">
        <v>7.6999999999999999E-2</v>
      </c>
      <c r="V6" s="1577">
        <v>0.08</v>
      </c>
      <c r="W6" s="1577">
        <v>7.4999999999999997E-2</v>
      </c>
      <c r="X6" s="1577">
        <v>7.6999999999999999E-2</v>
      </c>
      <c r="Y6" s="1577">
        <v>0.08</v>
      </c>
      <c r="Z6" s="1577">
        <v>8.199999999999999E-2</v>
      </c>
      <c r="AA6" s="1579">
        <v>9.5000000000000001E-2</v>
      </c>
      <c r="AB6" s="1580"/>
      <c r="AC6" s="1580"/>
      <c r="AD6" s="1580"/>
      <c r="AE6" s="1580"/>
      <c r="AF6" s="1580"/>
      <c r="AG6" s="1580"/>
      <c r="AH6" s="1580"/>
      <c r="AI6" s="1580"/>
      <c r="AJ6" s="1580"/>
      <c r="AK6" s="1580"/>
      <c r="AL6" s="1580"/>
      <c r="AM6" s="1580"/>
      <c r="AN6" s="1580"/>
      <c r="AO6" s="1580"/>
      <c r="AP6" s="1580"/>
      <c r="AQ6" s="1580"/>
      <c r="AR6" s="1580"/>
      <c r="AS6" s="1580"/>
      <c r="AT6" s="1580"/>
      <c r="AU6" s="1580"/>
      <c r="AV6" s="1580"/>
      <c r="AW6" s="1580"/>
      <c r="AX6" s="1574"/>
      <c r="AY6" s="1574"/>
      <c r="AZ6" s="1574"/>
      <c r="BA6" s="1574"/>
      <c r="BB6" s="1574"/>
      <c r="BC6" s="1574"/>
      <c r="BD6" s="1574"/>
      <c r="BE6" s="1574"/>
      <c r="BF6" s="1574"/>
      <c r="BG6" s="1574"/>
      <c r="BH6" s="1574"/>
      <c r="BI6" s="1574"/>
      <c r="BJ6" s="1574"/>
      <c r="BK6" s="1574"/>
      <c r="BL6" s="1574"/>
      <c r="BM6" s="1574"/>
      <c r="BN6" s="1574"/>
      <c r="BO6" s="1574"/>
      <c r="BP6" s="1574"/>
      <c r="BQ6" s="1574"/>
      <c r="BR6" s="1574"/>
      <c r="BS6" s="1574"/>
      <c r="BT6" s="1574"/>
    </row>
    <row r="7" spans="1:72" s="1555" customFormat="1">
      <c r="A7" s="1552"/>
      <c r="B7" s="1575" t="s">
        <v>676</v>
      </c>
      <c r="C7" s="1576">
        <v>0.09</v>
      </c>
      <c r="D7" s="1577">
        <v>8.4000000000000005E-2</v>
      </c>
      <c r="E7" s="1577">
        <v>7.9000000000000001E-2</v>
      </c>
      <c r="F7" s="1577">
        <v>8.1000000000000003E-2</v>
      </c>
      <c r="G7" s="1577">
        <v>8.5999999999999993E-2</v>
      </c>
      <c r="H7" s="1577">
        <v>8.5000000000000006E-2</v>
      </c>
      <c r="I7" s="1577">
        <v>8.5000000000000006E-2</v>
      </c>
      <c r="J7" s="1577">
        <v>7.8E-2</v>
      </c>
      <c r="K7" s="1577">
        <v>7.0000000000000007E-2</v>
      </c>
      <c r="L7" s="1577">
        <v>7.8E-2</v>
      </c>
      <c r="M7" s="1577">
        <v>8.3000000000000004E-2</v>
      </c>
      <c r="N7" s="1577">
        <v>8.5999999999999993E-2</v>
      </c>
      <c r="O7" s="1577">
        <v>0.08</v>
      </c>
      <c r="P7" s="1577">
        <v>8.5999999999999993E-2</v>
      </c>
      <c r="Q7" s="1577">
        <v>9.0999999999999998E-2</v>
      </c>
      <c r="R7" s="1577">
        <v>8.3000000000000004E-2</v>
      </c>
      <c r="S7" s="1578">
        <v>7.5999999999999998E-2</v>
      </c>
      <c r="T7" s="1572"/>
      <c r="U7" s="1576">
        <v>7.0999999999999994E-2</v>
      </c>
      <c r="V7" s="1577">
        <v>7.2999999999999995E-2</v>
      </c>
      <c r="W7" s="1577">
        <v>6.8000000000000005E-2</v>
      </c>
      <c r="X7" s="1577">
        <v>6.8000000000000005E-2</v>
      </c>
      <c r="Y7" s="1577">
        <v>6.6000000000000003E-2</v>
      </c>
      <c r="Z7" s="1577">
        <v>6.9000000000000006E-2</v>
      </c>
      <c r="AA7" s="1579">
        <v>7.6999999999999999E-2</v>
      </c>
      <c r="AB7" s="1580"/>
      <c r="AC7" s="1580"/>
      <c r="AD7" s="1580"/>
      <c r="AE7" s="1580"/>
      <c r="AF7" s="1580"/>
      <c r="AG7" s="1580"/>
      <c r="AH7" s="1580"/>
      <c r="AI7" s="1580"/>
      <c r="AJ7" s="1580"/>
      <c r="AK7" s="1580"/>
      <c r="AL7" s="1580"/>
      <c r="AM7" s="1580"/>
      <c r="AN7" s="1580"/>
      <c r="AO7" s="1580"/>
      <c r="AP7" s="1580"/>
      <c r="AQ7" s="1580"/>
      <c r="AR7" s="1580"/>
      <c r="AS7" s="1580"/>
      <c r="AT7" s="1580"/>
      <c r="AU7" s="1580"/>
      <c r="AV7" s="1580"/>
      <c r="AW7" s="1580"/>
      <c r="AX7" s="1574"/>
      <c r="AY7" s="1574"/>
      <c r="AZ7" s="1574"/>
      <c r="BA7" s="1574"/>
      <c r="BB7" s="1574"/>
      <c r="BC7" s="1574"/>
      <c r="BD7" s="1574"/>
      <c r="BE7" s="1574"/>
      <c r="BF7" s="1574"/>
      <c r="BG7" s="1574"/>
      <c r="BH7" s="1574"/>
      <c r="BI7" s="1574"/>
      <c r="BJ7" s="1574"/>
      <c r="BK7" s="1574"/>
      <c r="BL7" s="1574"/>
      <c r="BM7" s="1574"/>
      <c r="BN7" s="1574"/>
      <c r="BO7" s="1574"/>
      <c r="BP7" s="1574"/>
      <c r="BQ7" s="1574"/>
      <c r="BR7" s="1574"/>
      <c r="BS7" s="1574"/>
      <c r="BT7" s="1574"/>
    </row>
    <row r="8" spans="1:72" s="1555" customFormat="1">
      <c r="A8" s="1552"/>
      <c r="B8" s="1575" t="s">
        <v>677</v>
      </c>
      <c r="C8" s="1576">
        <v>0.18899999999999997</v>
      </c>
      <c r="D8" s="1577">
        <v>0.185</v>
      </c>
      <c r="E8" s="1577">
        <v>0.18100000000000002</v>
      </c>
      <c r="F8" s="1577">
        <v>0.17899999999999999</v>
      </c>
      <c r="G8" s="1577">
        <v>0.184</v>
      </c>
      <c r="H8" s="1577">
        <v>0.184</v>
      </c>
      <c r="I8" s="1577">
        <v>0.16699999999999998</v>
      </c>
      <c r="J8" s="1577">
        <v>0.17699999999999999</v>
      </c>
      <c r="K8" s="1577">
        <v>0.16699999999999998</v>
      </c>
      <c r="L8" s="1577">
        <v>0.17600000000000002</v>
      </c>
      <c r="M8" s="1577">
        <v>0.17699999999999999</v>
      </c>
      <c r="N8" s="1577">
        <v>0.17899999999999999</v>
      </c>
      <c r="O8" s="1577">
        <v>0.17300000000000001</v>
      </c>
      <c r="P8" s="1577">
        <v>0.17699999999999999</v>
      </c>
      <c r="Q8" s="1577">
        <v>0.19399999999999998</v>
      </c>
      <c r="R8" s="1577">
        <v>0.19500000000000001</v>
      </c>
      <c r="S8" s="1578">
        <v>0.19600000000000001</v>
      </c>
      <c r="T8" s="1572"/>
      <c r="U8" s="1576">
        <v>0.20300000000000001</v>
      </c>
      <c r="V8" s="1577">
        <v>0.19600000000000001</v>
      </c>
      <c r="W8" s="1577">
        <v>0.19800000000000001</v>
      </c>
      <c r="X8" s="1577">
        <v>0.19899999999999998</v>
      </c>
      <c r="Y8" s="1577">
        <v>0.19800000000000001</v>
      </c>
      <c r="Z8" s="1577">
        <v>0.20100000000000001</v>
      </c>
      <c r="AA8" s="1579">
        <v>0.21</v>
      </c>
      <c r="AB8" s="1580"/>
      <c r="AC8" s="1580"/>
      <c r="AD8" s="1580"/>
      <c r="AE8" s="1580"/>
      <c r="AF8" s="1580"/>
      <c r="AG8" s="1580"/>
      <c r="AH8" s="1580"/>
      <c r="AI8" s="1580"/>
      <c r="AJ8" s="1580"/>
      <c r="AK8" s="1580"/>
      <c r="AL8" s="1580"/>
      <c r="AM8" s="1580"/>
      <c r="AN8" s="1580"/>
      <c r="AO8" s="1580"/>
      <c r="AP8" s="1580"/>
      <c r="AQ8" s="1580"/>
      <c r="AR8" s="1580"/>
      <c r="AS8" s="1580"/>
      <c r="AT8" s="1580"/>
      <c r="AU8" s="1580"/>
      <c r="AV8" s="1580"/>
      <c r="AW8" s="1580"/>
      <c r="AX8" s="1574"/>
      <c r="AY8" s="1574"/>
      <c r="AZ8" s="1574"/>
      <c r="BA8" s="1574"/>
      <c r="BB8" s="1574"/>
      <c r="BC8" s="1574"/>
      <c r="BD8" s="1574"/>
      <c r="BE8" s="1574"/>
      <c r="BF8" s="1574"/>
      <c r="BG8" s="1574"/>
      <c r="BH8" s="1574"/>
      <c r="BI8" s="1574"/>
      <c r="BJ8" s="1574"/>
      <c r="BK8" s="1574"/>
      <c r="BL8" s="1574"/>
      <c r="BM8" s="1574"/>
      <c r="BN8" s="1574"/>
      <c r="BO8" s="1574"/>
      <c r="BP8" s="1574"/>
      <c r="BQ8" s="1574"/>
      <c r="BR8" s="1574"/>
      <c r="BS8" s="1574"/>
      <c r="BT8" s="1574"/>
    </row>
    <row r="9" spans="1:72" s="1555" customFormat="1" ht="15.75" thickBot="1">
      <c r="A9" s="1552"/>
      <c r="B9" s="1581" t="s">
        <v>678</v>
      </c>
      <c r="C9" s="1582">
        <v>0.14499999999999999</v>
      </c>
      <c r="D9" s="1583">
        <v>0.14199999999999999</v>
      </c>
      <c r="E9" s="1583">
        <v>0.13800000000000001</v>
      </c>
      <c r="F9" s="1583">
        <v>0.13500000000000001</v>
      </c>
      <c r="G9" s="1583">
        <v>0.13600000000000001</v>
      </c>
      <c r="H9" s="1583">
        <v>0.13400000000000001</v>
      </c>
      <c r="I9" s="1583">
        <v>0.129</v>
      </c>
      <c r="J9" s="1583">
        <v>0.13</v>
      </c>
      <c r="K9" s="1583">
        <v>0.126</v>
      </c>
      <c r="L9" s="1583">
        <v>0.13100000000000001</v>
      </c>
      <c r="M9" s="1583">
        <v>0.13100000000000001</v>
      </c>
      <c r="N9" s="1583">
        <v>0.13400000000000001</v>
      </c>
      <c r="O9" s="1583">
        <v>0.13</v>
      </c>
      <c r="P9" s="1583">
        <v>0.13500000000000001</v>
      </c>
      <c r="Q9" s="1583">
        <v>0.14000000000000001</v>
      </c>
      <c r="R9" s="1583">
        <v>0.14300000000000002</v>
      </c>
      <c r="S9" s="1584">
        <v>0.13900000000000001</v>
      </c>
      <c r="T9" s="1572"/>
      <c r="U9" s="1582">
        <v>0.14199999999999999</v>
      </c>
      <c r="V9" s="1583">
        <v>0.13800000000000001</v>
      </c>
      <c r="W9" s="1583">
        <v>0.14000000000000001</v>
      </c>
      <c r="X9" s="1583">
        <v>0.14199999999999999</v>
      </c>
      <c r="Y9" s="1583">
        <v>0.14000000000000001</v>
      </c>
      <c r="Z9" s="1583">
        <v>0.14099999999999999</v>
      </c>
      <c r="AA9" s="1585">
        <v>0.14800000000000002</v>
      </c>
      <c r="AB9" s="1574"/>
      <c r="AC9" s="1574"/>
      <c r="AD9" s="1574"/>
      <c r="AE9" s="1574"/>
      <c r="AF9" s="1574"/>
      <c r="AG9" s="1574"/>
      <c r="AH9" s="1574"/>
      <c r="AI9" s="1574"/>
      <c r="AJ9" s="1574"/>
      <c r="AK9" s="1574"/>
      <c r="AL9" s="1574"/>
      <c r="AM9" s="1574"/>
      <c r="AN9" s="1574"/>
      <c r="AO9" s="1574"/>
      <c r="AP9" s="1574"/>
      <c r="AQ9" s="1574"/>
      <c r="AR9" s="1574"/>
      <c r="AS9" s="1574"/>
      <c r="AT9" s="1574"/>
      <c r="AU9" s="1574"/>
      <c r="AV9" s="1574"/>
      <c r="AW9" s="1574"/>
      <c r="AX9" s="1574"/>
      <c r="AY9" s="1574"/>
      <c r="AZ9" s="1574"/>
      <c r="BA9" s="1574"/>
      <c r="BB9" s="1574"/>
      <c r="BC9" s="1574"/>
      <c r="BD9" s="1574"/>
      <c r="BE9" s="1574"/>
      <c r="BF9" s="1574"/>
      <c r="BG9" s="1574"/>
      <c r="BH9" s="1574"/>
      <c r="BI9" s="1574"/>
      <c r="BJ9" s="1574"/>
      <c r="BK9" s="1574"/>
      <c r="BL9" s="1574"/>
      <c r="BM9" s="1574"/>
      <c r="BN9" s="1574"/>
      <c r="BO9" s="1574"/>
      <c r="BP9" s="1574"/>
      <c r="BQ9" s="1574"/>
      <c r="BR9" s="1574"/>
      <c r="BS9" s="1574"/>
      <c r="BT9" s="1586"/>
    </row>
    <row r="10" spans="1:72">
      <c r="K10" s="1588"/>
      <c r="T10" s="1589"/>
      <c r="U10" s="1590"/>
    </row>
    <row r="11" spans="1:72" ht="15.75">
      <c r="C11" s="1551"/>
      <c r="K11" s="1588"/>
      <c r="U11" s="1592"/>
      <c r="V11" s="1592"/>
      <c r="W11" s="1592"/>
      <c r="X11" s="1592"/>
      <c r="Y11" s="1592"/>
    </row>
    <row r="12" spans="1:72">
      <c r="U12" s="1587"/>
      <c r="V12" s="1587"/>
      <c r="W12" s="1587"/>
      <c r="X12" s="1587"/>
      <c r="Y12" s="1587"/>
    </row>
    <row r="13" spans="1:72">
      <c r="R13" s="1593"/>
      <c r="U13" s="1592"/>
      <c r="V13" s="1592"/>
      <c r="W13" s="1592"/>
      <c r="X13" s="1592"/>
      <c r="Y13" s="1592"/>
      <c r="AD13" s="1589"/>
      <c r="AE13" s="1589"/>
    </row>
    <row r="14" spans="1:72">
      <c r="R14" s="1594"/>
    </row>
    <row r="15" spans="1:72">
      <c r="R15" s="1594"/>
    </row>
    <row r="16" spans="1:72">
      <c r="R16" s="1594"/>
    </row>
    <row r="17" spans="3:20" ht="15.75">
      <c r="C17" s="1878"/>
      <c r="D17" s="1878"/>
      <c r="E17" s="1878"/>
      <c r="F17" s="1878"/>
      <c r="G17" s="1878"/>
      <c r="J17" s="1878"/>
      <c r="K17" s="1878"/>
      <c r="L17" s="1878"/>
      <c r="M17" s="1878"/>
      <c r="N17" s="1878"/>
      <c r="R17" s="1595"/>
    </row>
    <row r="18" spans="3:20">
      <c r="R18" s="1589"/>
    </row>
    <row r="26" spans="3:20">
      <c r="T26" s="1589"/>
    </row>
    <row r="38" spans="21:25">
      <c r="U38" s="1587"/>
      <c r="V38" s="1587"/>
      <c r="W38" s="1587"/>
      <c r="X38" s="1587"/>
      <c r="Y38" s="1587"/>
    </row>
    <row r="39" spans="21:25">
      <c r="U39" s="1587"/>
      <c r="V39" s="1587"/>
      <c r="W39" s="1587"/>
      <c r="X39" s="1587"/>
      <c r="Y39" s="1587"/>
    </row>
    <row r="40" spans="21:25">
      <c r="U40" s="1587"/>
      <c r="V40" s="1587"/>
      <c r="W40" s="1587"/>
      <c r="X40" s="1587"/>
      <c r="Y40" s="1587"/>
    </row>
    <row r="41" spans="21:25">
      <c r="U41" s="1587"/>
      <c r="V41" s="1587"/>
      <c r="W41" s="1587"/>
      <c r="X41" s="1587"/>
      <c r="Y41" s="1587"/>
    </row>
    <row r="42" spans="21:25">
      <c r="U42" s="1587"/>
      <c r="V42" s="1587"/>
      <c r="W42" s="1587"/>
      <c r="X42" s="1587"/>
      <c r="Y42" s="1587"/>
    </row>
    <row r="43" spans="21:25">
      <c r="U43" s="1587"/>
      <c r="V43" s="1587"/>
      <c r="W43" s="1587"/>
      <c r="X43" s="1587"/>
      <c r="Y43" s="1587"/>
    </row>
    <row r="44" spans="21:25">
      <c r="U44" s="1587"/>
      <c r="V44" s="1587"/>
      <c r="W44" s="1587"/>
      <c r="X44" s="1587"/>
      <c r="Y44" s="1587"/>
    </row>
    <row r="45" spans="21:25">
      <c r="U45" s="1587"/>
      <c r="V45" s="1587"/>
      <c r="W45" s="1587"/>
      <c r="X45" s="1587"/>
      <c r="Y45" s="1587"/>
    </row>
    <row r="46" spans="21:25">
      <c r="U46" s="1587"/>
      <c r="V46" s="1587"/>
      <c r="W46" s="1587"/>
      <c r="X46" s="1587"/>
      <c r="Y46" s="1587"/>
    </row>
  </sheetData>
  <mergeCells count="2">
    <mergeCell ref="C17:G17"/>
    <mergeCell ref="J17:N17"/>
  </mergeCells>
  <hyperlinks>
    <hyperlink ref="B3" location="SOMMAIRE!A1" display="Retour au sommaire"/>
  </hyperlink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41"/>
  <sheetViews>
    <sheetView workbookViewId="0">
      <selection activeCell="C3" sqref="C3"/>
    </sheetView>
  </sheetViews>
  <sheetFormatPr baseColWidth="10" defaultColWidth="11.42578125" defaultRowHeight="14.25"/>
  <cols>
    <col min="1" max="1" width="11.42578125" style="1599"/>
    <col min="2" max="2" width="28.42578125" style="1616" customWidth="1"/>
    <col min="3" max="25" width="8.7109375" style="1599" customWidth="1"/>
    <col min="26" max="16384" width="11.42578125" style="1599"/>
  </cols>
  <sheetData>
    <row r="1" spans="1:37" ht="15.75">
      <c r="A1" s="1596" t="s">
        <v>683</v>
      </c>
      <c r="B1" s="1597"/>
      <c r="C1" s="1598"/>
      <c r="D1" s="1598"/>
      <c r="E1" s="1598"/>
      <c r="F1" s="1598"/>
      <c r="G1" s="1598"/>
      <c r="H1" s="1598"/>
      <c r="I1" s="1598"/>
      <c r="J1" s="1598"/>
      <c r="K1" s="1598"/>
      <c r="L1" s="1598"/>
      <c r="M1" s="1598"/>
      <c r="N1" s="1598"/>
      <c r="O1" s="1598"/>
      <c r="P1" s="1598"/>
      <c r="Q1" s="1598"/>
      <c r="R1" s="1598"/>
      <c r="S1" s="1598"/>
      <c r="T1" s="1598"/>
      <c r="U1" s="1598"/>
      <c r="V1" s="1598"/>
      <c r="W1" s="1598"/>
      <c r="X1" s="1598"/>
      <c r="Y1" s="1598"/>
    </row>
    <row r="2" spans="1:37">
      <c r="B2" s="1600"/>
      <c r="C2" s="1598"/>
      <c r="D2" s="1598"/>
      <c r="E2" s="1598"/>
      <c r="F2" s="1598"/>
      <c r="G2" s="1598"/>
      <c r="H2" s="1598"/>
      <c r="I2" s="1598"/>
      <c r="J2" s="1598"/>
      <c r="K2" s="1598"/>
      <c r="L2" s="1598"/>
      <c r="M2" s="1598"/>
      <c r="N2" s="1598"/>
      <c r="O2" s="1598"/>
      <c r="P2" s="1598"/>
      <c r="Q2" s="1598"/>
      <c r="R2" s="1598"/>
      <c r="S2" s="1598"/>
      <c r="T2" s="1598"/>
      <c r="U2" s="1598"/>
      <c r="V2" s="1598"/>
      <c r="W2" s="1598"/>
      <c r="X2" s="1598"/>
      <c r="Y2" s="1598"/>
    </row>
    <row r="3" spans="1:37" ht="15" thickBot="1">
      <c r="B3" s="1601" t="s">
        <v>679</v>
      </c>
      <c r="C3" s="1722" t="s">
        <v>763</v>
      </c>
      <c r="D3" s="1598"/>
      <c r="E3" s="1598"/>
      <c r="F3" s="1598"/>
      <c r="G3" s="1598"/>
      <c r="H3" s="1598"/>
      <c r="I3" s="1598"/>
      <c r="J3" s="1598"/>
      <c r="K3" s="1598"/>
      <c r="L3" s="1598"/>
      <c r="M3" s="1598"/>
      <c r="N3" s="1598"/>
      <c r="O3" s="1598"/>
      <c r="P3" s="1598"/>
      <c r="Q3" s="1598"/>
      <c r="R3" s="1598"/>
      <c r="S3" s="1598"/>
      <c r="T3" s="1598"/>
      <c r="U3" s="1602"/>
      <c r="V3" s="1602"/>
      <c r="W3" s="1602"/>
      <c r="X3" s="1602"/>
      <c r="Y3" s="1602"/>
      <c r="Z3" s="1603"/>
      <c r="AA3" s="1603"/>
    </row>
    <row r="4" spans="1:37" s="1604" customFormat="1" ht="15" thickBot="1">
      <c r="B4" s="1561" t="s">
        <v>680</v>
      </c>
      <c r="C4" s="1562">
        <v>1996</v>
      </c>
      <c r="D4" s="1563">
        <v>1997</v>
      </c>
      <c r="E4" s="1563">
        <v>1998</v>
      </c>
      <c r="F4" s="1563">
        <v>1999</v>
      </c>
      <c r="G4" s="1563">
        <v>2000</v>
      </c>
      <c r="H4" s="1563">
        <v>2001</v>
      </c>
      <c r="I4" s="1563">
        <v>2002</v>
      </c>
      <c r="J4" s="1563">
        <v>2003</v>
      </c>
      <c r="K4" s="1563">
        <v>2004</v>
      </c>
      <c r="L4" s="1563">
        <v>2005</v>
      </c>
      <c r="M4" s="1563">
        <v>2006</v>
      </c>
      <c r="N4" s="1563">
        <v>2007</v>
      </c>
      <c r="O4" s="1563">
        <v>2008</v>
      </c>
      <c r="P4" s="1563">
        <v>2009</v>
      </c>
      <c r="Q4" s="1563" t="s">
        <v>665</v>
      </c>
      <c r="R4" s="1563" t="s">
        <v>666</v>
      </c>
      <c r="S4" s="1564" t="s">
        <v>99</v>
      </c>
      <c r="T4" s="1565"/>
      <c r="U4" s="1562" t="s">
        <v>667</v>
      </c>
      <c r="V4" s="1563" t="s">
        <v>668</v>
      </c>
      <c r="W4" s="1563" t="s">
        <v>669</v>
      </c>
      <c r="X4" s="1563" t="s">
        <v>670</v>
      </c>
      <c r="Y4" s="1563" t="s">
        <v>671</v>
      </c>
      <c r="Z4" s="1563" t="s">
        <v>672</v>
      </c>
      <c r="AA4" s="1566" t="s">
        <v>673</v>
      </c>
    </row>
    <row r="5" spans="1:37" s="1604" customFormat="1" ht="14.25" customHeight="1">
      <c r="B5" s="1568" t="s">
        <v>104</v>
      </c>
      <c r="C5" s="1569">
        <v>0.192</v>
      </c>
      <c r="D5" s="1570">
        <v>0.18899999999999997</v>
      </c>
      <c r="E5" s="1570">
        <v>0.184</v>
      </c>
      <c r="F5" s="1570">
        <v>0.17800000000000002</v>
      </c>
      <c r="G5" s="1570">
        <v>0.18</v>
      </c>
      <c r="H5" s="1570">
        <v>0.17100000000000001</v>
      </c>
      <c r="I5" s="1570">
        <v>0.16699999999999998</v>
      </c>
      <c r="J5" s="1570">
        <v>0.184</v>
      </c>
      <c r="K5" s="1570">
        <v>0.18</v>
      </c>
      <c r="L5" s="1570">
        <v>0.18899999999999997</v>
      </c>
      <c r="M5" s="1570">
        <v>0.18</v>
      </c>
      <c r="N5" s="1570">
        <v>0.182</v>
      </c>
      <c r="O5" s="1570">
        <v>0.18600000000000003</v>
      </c>
      <c r="P5" s="1570">
        <v>0.19</v>
      </c>
      <c r="Q5" s="1570">
        <v>0.191</v>
      </c>
      <c r="R5" s="1570">
        <v>0.192</v>
      </c>
      <c r="S5" s="1571">
        <v>0.20499999999999999</v>
      </c>
      <c r="T5" s="1572"/>
      <c r="U5" s="1569">
        <v>0.214</v>
      </c>
      <c r="V5" s="1570">
        <v>0.19899999999999998</v>
      </c>
      <c r="W5" s="1570">
        <v>0.20199999999999999</v>
      </c>
      <c r="X5" s="1570">
        <v>0.19600000000000001</v>
      </c>
      <c r="Y5" s="1570">
        <v>0.19699999999999998</v>
      </c>
      <c r="Z5" s="1570">
        <v>0.19600000000000001</v>
      </c>
      <c r="AA5" s="1573">
        <v>0.19600000000000001</v>
      </c>
    </row>
    <row r="6" spans="1:37" s="1604" customFormat="1" ht="14.25" customHeight="1">
      <c r="B6" s="1575" t="s">
        <v>681</v>
      </c>
      <c r="C6" s="1576">
        <v>0.17100000000000001</v>
      </c>
      <c r="D6" s="1577">
        <v>0.156</v>
      </c>
      <c r="E6" s="1577">
        <v>0.14899999999999999</v>
      </c>
      <c r="F6" s="1577">
        <v>0.14699999999999999</v>
      </c>
      <c r="G6" s="1577">
        <v>0.13600000000000001</v>
      </c>
      <c r="H6" s="1577">
        <v>0.127</v>
      </c>
      <c r="I6" s="1577">
        <v>0.11699999999999999</v>
      </c>
      <c r="J6" s="1577">
        <v>0.11</v>
      </c>
      <c r="K6" s="1577">
        <v>0.11599999999999999</v>
      </c>
      <c r="L6" s="1577">
        <v>0.107</v>
      </c>
      <c r="M6" s="1577">
        <v>0.129</v>
      </c>
      <c r="N6" s="1577">
        <v>0.13100000000000001</v>
      </c>
      <c r="O6" s="1577">
        <v>0.11900000000000001</v>
      </c>
      <c r="P6" s="1577">
        <v>0.11599999999999999</v>
      </c>
      <c r="Q6" s="1577">
        <v>0.12</v>
      </c>
      <c r="R6" s="1577">
        <v>0.12</v>
      </c>
      <c r="S6" s="1578">
        <v>0.13400000000000001</v>
      </c>
      <c r="T6" s="1572"/>
      <c r="U6" s="1576">
        <v>0.159</v>
      </c>
      <c r="V6" s="1577">
        <v>0.157</v>
      </c>
      <c r="W6" s="1577">
        <v>0.16200000000000001</v>
      </c>
      <c r="X6" s="1577">
        <v>0.158</v>
      </c>
      <c r="Y6" s="1577">
        <v>0.17199999999999999</v>
      </c>
      <c r="Z6" s="1577">
        <v>0.16500000000000001</v>
      </c>
      <c r="AA6" s="1579">
        <v>0.14899999999999999</v>
      </c>
    </row>
    <row r="7" spans="1:37" s="1604" customFormat="1" ht="14.25" customHeight="1">
      <c r="B7" s="1575" t="s">
        <v>675</v>
      </c>
      <c r="C7" s="1576">
        <v>0.183</v>
      </c>
      <c r="D7" s="1577">
        <v>0.17899999999999999</v>
      </c>
      <c r="E7" s="1577">
        <v>0.16699999999999998</v>
      </c>
      <c r="F7" s="1577">
        <v>0.16899999999999998</v>
      </c>
      <c r="G7" s="1577">
        <v>0.151</v>
      </c>
      <c r="H7" s="1577">
        <v>0.14899999999999999</v>
      </c>
      <c r="I7" s="1577">
        <v>0.14199999999999999</v>
      </c>
      <c r="J7" s="1577">
        <v>0.13200000000000001</v>
      </c>
      <c r="K7" s="1577">
        <v>0.14300000000000002</v>
      </c>
      <c r="L7" s="1577">
        <v>0.12300000000000001</v>
      </c>
      <c r="M7" s="1577">
        <v>0.14699999999999999</v>
      </c>
      <c r="N7" s="1577">
        <v>0.151</v>
      </c>
      <c r="O7" s="1577">
        <v>0.14199999999999999</v>
      </c>
      <c r="P7" s="1577">
        <v>0.14000000000000001</v>
      </c>
      <c r="Q7" s="1577">
        <v>0.151</v>
      </c>
      <c r="R7" s="1577">
        <v>0.14899999999999999</v>
      </c>
      <c r="S7" s="1578">
        <v>0.16399999999999998</v>
      </c>
      <c r="T7" s="1572"/>
      <c r="U7" s="1576">
        <v>0.18100000000000002</v>
      </c>
      <c r="V7" s="1577">
        <v>0.187</v>
      </c>
      <c r="W7" s="1577">
        <v>0.18100000000000002</v>
      </c>
      <c r="X7" s="1577">
        <v>0.182</v>
      </c>
      <c r="Y7" s="1577">
        <v>0.19</v>
      </c>
      <c r="Z7" s="1577">
        <v>0.17699999999999999</v>
      </c>
      <c r="AA7" s="1579">
        <v>0.17499999999999999</v>
      </c>
    </row>
    <row r="8" spans="1:37" s="1604" customFormat="1" ht="15" customHeight="1" thickBot="1">
      <c r="B8" s="1581" t="s">
        <v>676</v>
      </c>
      <c r="C8" s="1582">
        <v>0.152</v>
      </c>
      <c r="D8" s="1583">
        <v>0.13900000000000001</v>
      </c>
      <c r="E8" s="1583">
        <v>0.129</v>
      </c>
      <c r="F8" s="1583">
        <v>0.13400000000000001</v>
      </c>
      <c r="G8" s="1583">
        <v>0.124</v>
      </c>
      <c r="H8" s="1583">
        <v>0.11</v>
      </c>
      <c r="I8" s="1583">
        <v>9.5000000000000001E-2</v>
      </c>
      <c r="J8" s="1583">
        <v>9.4E-2</v>
      </c>
      <c r="K8" s="1583">
        <v>9.5000000000000001E-2</v>
      </c>
      <c r="L8" s="1583">
        <v>8.900000000000001E-2</v>
      </c>
      <c r="M8" s="1583">
        <v>0.114</v>
      </c>
      <c r="N8" s="1583">
        <v>0.113</v>
      </c>
      <c r="O8" s="1583">
        <v>0.1</v>
      </c>
      <c r="P8" s="1583">
        <v>9.5000000000000001E-2</v>
      </c>
      <c r="Q8" s="1583">
        <v>9.5000000000000001E-2</v>
      </c>
      <c r="R8" s="1583">
        <v>9.6000000000000002E-2</v>
      </c>
      <c r="S8" s="1584">
        <v>0.106</v>
      </c>
      <c r="T8" s="1572"/>
      <c r="U8" s="1605">
        <v>0.14099999999999999</v>
      </c>
      <c r="V8" s="1583">
        <v>0.13400000000000001</v>
      </c>
      <c r="W8" s="1583">
        <v>0.14400000000000002</v>
      </c>
      <c r="X8" s="1583">
        <v>0.13600000000000001</v>
      </c>
      <c r="Y8" s="1583">
        <v>0.155</v>
      </c>
      <c r="Z8" s="1583">
        <v>0.15</v>
      </c>
      <c r="AA8" s="1585">
        <v>0.127</v>
      </c>
    </row>
    <row r="9" spans="1:37">
      <c r="B9" s="1606"/>
      <c r="C9" s="1607"/>
      <c r="D9" s="1607"/>
      <c r="E9" s="1607"/>
      <c r="F9" s="1607"/>
      <c r="G9" s="1607"/>
      <c r="H9" s="1607"/>
      <c r="I9" s="1607"/>
      <c r="J9" s="1607"/>
      <c r="K9" s="1607"/>
      <c r="L9" s="1607"/>
      <c r="M9" s="1607"/>
      <c r="N9" s="1607"/>
      <c r="O9" s="1607"/>
      <c r="P9" s="1607"/>
      <c r="Q9" s="1607"/>
      <c r="R9" s="1607"/>
      <c r="S9" s="1607"/>
      <c r="T9" s="1607"/>
      <c r="U9" s="1607"/>
      <c r="V9" s="1607"/>
      <c r="W9" s="1607"/>
      <c r="X9" s="1607"/>
      <c r="Y9" s="1607"/>
    </row>
    <row r="10" spans="1:37">
      <c r="B10" s="1608"/>
      <c r="C10" s="1609"/>
      <c r="D10" s="1609"/>
      <c r="E10" s="1609"/>
      <c r="F10" s="1609"/>
      <c r="G10" s="1609"/>
      <c r="H10" s="1609"/>
      <c r="I10" s="1609"/>
      <c r="J10" s="1609"/>
      <c r="K10" s="1609"/>
      <c r="L10" s="1609"/>
      <c r="M10" s="1609"/>
      <c r="N10" s="1609"/>
      <c r="O10" s="1609"/>
      <c r="P10" s="1609"/>
      <c r="Q10" s="1609"/>
      <c r="R10" s="1609"/>
      <c r="S10" s="1609"/>
      <c r="T10" s="1609"/>
      <c r="U10" s="1609"/>
      <c r="V10" s="1609"/>
      <c r="W10" s="1609"/>
      <c r="X10" s="1609"/>
      <c r="Y10" s="1609"/>
    </row>
    <row r="11" spans="1:37">
      <c r="B11" s="1608"/>
      <c r="C11" s="1610"/>
      <c r="D11" s="1610"/>
      <c r="E11" s="1610"/>
      <c r="F11" s="1610"/>
      <c r="G11" s="1610"/>
      <c r="H11" s="1610"/>
      <c r="I11" s="1610"/>
      <c r="J11" s="1610"/>
      <c r="K11" s="1610"/>
      <c r="L11" s="1610"/>
      <c r="M11" s="1610"/>
      <c r="N11" s="1610"/>
      <c r="O11" s="1610"/>
      <c r="P11" s="1610"/>
      <c r="Q11" s="1610"/>
      <c r="R11" s="1610"/>
      <c r="S11" s="1610"/>
      <c r="T11" s="1610"/>
      <c r="U11" s="1610"/>
      <c r="V11" s="1610"/>
      <c r="W11" s="1610"/>
      <c r="X11" s="1610"/>
      <c r="Y11" s="1610"/>
      <c r="Z11" s="1610"/>
      <c r="AA11" s="1610"/>
      <c r="AB11" s="1610"/>
      <c r="AC11" s="1610"/>
      <c r="AD11" s="1610"/>
      <c r="AE11" s="1610"/>
      <c r="AF11" s="1610"/>
      <c r="AG11" s="1610"/>
      <c r="AH11" s="1610"/>
      <c r="AI11" s="1610"/>
      <c r="AJ11" s="1610"/>
      <c r="AK11" s="1610"/>
    </row>
    <row r="12" spans="1:37">
      <c r="B12" s="1608"/>
      <c r="C12" s="1610"/>
      <c r="D12" s="1610"/>
      <c r="E12" s="1610"/>
      <c r="F12" s="1610"/>
      <c r="G12" s="1610"/>
      <c r="H12" s="1610"/>
      <c r="I12" s="1610"/>
      <c r="J12" s="1610"/>
      <c r="K12" s="1610"/>
      <c r="L12" s="1610"/>
      <c r="M12" s="1610"/>
      <c r="N12" s="1610"/>
      <c r="O12" s="1610"/>
      <c r="P12" s="1610"/>
      <c r="Q12" s="1610"/>
      <c r="R12" s="1610"/>
      <c r="S12" s="1610"/>
      <c r="T12" s="1610"/>
      <c r="U12" s="1610"/>
      <c r="V12" s="1610"/>
      <c r="W12" s="1610"/>
      <c r="X12" s="1610"/>
      <c r="Y12" s="1610"/>
      <c r="Z12" s="1610"/>
      <c r="AA12" s="1610"/>
      <c r="AB12" s="1610"/>
      <c r="AC12" s="1610"/>
      <c r="AD12" s="1610"/>
      <c r="AE12" s="1610"/>
      <c r="AF12" s="1610"/>
      <c r="AG12" s="1610"/>
      <c r="AH12" s="1610"/>
      <c r="AI12" s="1610"/>
      <c r="AJ12" s="1610"/>
      <c r="AK12" s="1610"/>
    </row>
    <row r="13" spans="1:37">
      <c r="B13" s="1608"/>
      <c r="C13" s="1610"/>
      <c r="D13" s="1610"/>
      <c r="E13" s="1610"/>
      <c r="F13" s="1610"/>
      <c r="G13" s="1610"/>
      <c r="H13" s="1610"/>
      <c r="I13" s="1610"/>
      <c r="J13" s="1610"/>
      <c r="K13" s="1610"/>
      <c r="L13" s="1610"/>
      <c r="M13" s="1610"/>
      <c r="N13" s="1610"/>
      <c r="O13" s="1610"/>
      <c r="P13" s="1610"/>
      <c r="Q13" s="1610"/>
      <c r="R13" s="1610"/>
      <c r="S13" s="1610"/>
      <c r="T13" s="1610"/>
      <c r="U13" s="1610"/>
      <c r="V13" s="1610"/>
      <c r="W13" s="1610"/>
      <c r="X13" s="1610"/>
      <c r="Y13" s="1610"/>
      <c r="Z13" s="1610"/>
      <c r="AA13" s="1610"/>
      <c r="AB13" s="1610"/>
      <c r="AC13" s="1610"/>
      <c r="AD13" s="1610"/>
      <c r="AE13" s="1610"/>
      <c r="AF13" s="1610"/>
      <c r="AG13" s="1610"/>
      <c r="AH13" s="1610"/>
      <c r="AI13" s="1610"/>
      <c r="AJ13" s="1610"/>
      <c r="AK13" s="1610"/>
    </row>
    <row r="14" spans="1:37">
      <c r="B14" s="1608"/>
      <c r="C14" s="1610"/>
      <c r="D14" s="1610"/>
      <c r="E14" s="1610"/>
      <c r="F14" s="1610"/>
      <c r="G14" s="1610"/>
      <c r="H14" s="1610"/>
      <c r="I14" s="1610"/>
      <c r="J14" s="1610"/>
      <c r="K14" s="1610"/>
      <c r="L14" s="1610"/>
      <c r="M14" s="1610"/>
      <c r="N14" s="1610"/>
      <c r="O14" s="1610"/>
      <c r="P14" s="1610"/>
      <c r="Q14" s="1610"/>
      <c r="R14" s="1610"/>
      <c r="S14" s="1610"/>
      <c r="T14" s="1610"/>
      <c r="U14" s="1610"/>
      <c r="V14" s="1610"/>
      <c r="W14" s="1610"/>
      <c r="X14" s="1610"/>
      <c r="Y14" s="1610"/>
      <c r="Z14" s="1610"/>
      <c r="AA14" s="1610"/>
      <c r="AB14" s="1610"/>
      <c r="AC14" s="1610"/>
      <c r="AD14" s="1610"/>
      <c r="AE14" s="1610"/>
      <c r="AF14" s="1610"/>
      <c r="AG14" s="1610"/>
      <c r="AH14" s="1610"/>
      <c r="AI14" s="1610"/>
      <c r="AJ14" s="1610"/>
      <c r="AK14" s="1610"/>
    </row>
    <row r="15" spans="1:37">
      <c r="B15" s="1611"/>
      <c r="C15" s="1609"/>
      <c r="D15" s="1609"/>
      <c r="E15" s="1609"/>
      <c r="F15" s="1609"/>
      <c r="G15" s="1609"/>
      <c r="H15" s="1609"/>
      <c r="I15" s="1609"/>
      <c r="J15" s="1609"/>
      <c r="K15" s="1609"/>
      <c r="L15" s="1609"/>
      <c r="M15" s="1609"/>
      <c r="N15" s="1609"/>
      <c r="O15" s="1609"/>
      <c r="P15" s="1609"/>
      <c r="Q15" s="1609"/>
      <c r="R15" s="1609"/>
      <c r="S15" s="1609"/>
      <c r="T15" s="1609"/>
    </row>
    <row r="19" spans="5:10">
      <c r="E19" s="1612"/>
      <c r="J19" s="1613"/>
    </row>
    <row r="20" spans="5:10">
      <c r="E20" s="1612"/>
    </row>
    <row r="21" spans="5:10">
      <c r="E21" s="1612"/>
    </row>
    <row r="40" spans="33:34" ht="15" thickBot="1"/>
    <row r="41" spans="33:34" ht="15" thickBot="1">
      <c r="AG41" s="1614"/>
      <c r="AH41" s="1615"/>
    </row>
  </sheetData>
  <hyperlinks>
    <hyperlink ref="C3" location="SOMMAIRE!A1" display="Retour au sommaire"/>
  </hyperlink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IX9"/>
  <sheetViews>
    <sheetView workbookViewId="0">
      <selection activeCell="B3" sqref="B3"/>
    </sheetView>
  </sheetViews>
  <sheetFormatPr baseColWidth="10" defaultColWidth="11.42578125" defaultRowHeight="15"/>
  <cols>
    <col min="1" max="1" width="11.42578125" style="1587"/>
    <col min="2" max="2" width="31.5703125" style="1617" customWidth="1"/>
    <col min="3" max="258" width="11.42578125" style="1617"/>
    <col min="259" max="16384" width="11.42578125" style="1587"/>
  </cols>
  <sheetData>
    <row r="1" spans="1:258" ht="15.75">
      <c r="A1" s="1596" t="s">
        <v>688</v>
      </c>
    </row>
    <row r="3" spans="1:258" ht="15.75" thickBot="1">
      <c r="B3" s="1722" t="s">
        <v>763</v>
      </c>
    </row>
    <row r="4" spans="1:258" ht="15" customHeight="1" thickBot="1">
      <c r="B4" s="1561" t="s">
        <v>684</v>
      </c>
      <c r="C4" s="1562">
        <v>2004</v>
      </c>
      <c r="D4" s="1563">
        <v>2005</v>
      </c>
      <c r="E4" s="1563">
        <v>2006</v>
      </c>
      <c r="F4" s="1563">
        <v>2007</v>
      </c>
      <c r="G4" s="1563">
        <v>2008</v>
      </c>
      <c r="H4" s="1563">
        <v>2009</v>
      </c>
      <c r="I4" s="1563">
        <v>2010</v>
      </c>
      <c r="J4" s="1563">
        <v>2011</v>
      </c>
      <c r="K4" s="1563">
        <v>2012</v>
      </c>
      <c r="L4" s="1563">
        <v>2013</v>
      </c>
      <c r="M4" s="1563">
        <v>2014</v>
      </c>
      <c r="N4" s="1563">
        <v>2015</v>
      </c>
      <c r="O4" s="1563">
        <v>2016</v>
      </c>
      <c r="P4" s="1563">
        <v>2017</v>
      </c>
      <c r="Q4" s="1566">
        <v>2018</v>
      </c>
      <c r="IX4" s="1587"/>
    </row>
    <row r="5" spans="1:258">
      <c r="B5" s="1568" t="s">
        <v>18</v>
      </c>
      <c r="C5" s="1569">
        <v>0.14599999999999999</v>
      </c>
      <c r="D5" s="1570">
        <v>0.13300000000000001</v>
      </c>
      <c r="E5" s="1570">
        <v>0.127</v>
      </c>
      <c r="F5" s="1570">
        <v>0.125</v>
      </c>
      <c r="G5" s="1570">
        <v>0.129</v>
      </c>
      <c r="H5" s="1570">
        <v>0.126</v>
      </c>
      <c r="I5" s="1570">
        <v>0.13300000000000001</v>
      </c>
      <c r="J5" s="1570">
        <v>0.125</v>
      </c>
      <c r="K5" s="1570">
        <v>0.11900000000000001</v>
      </c>
      <c r="L5" s="1570">
        <v>0.126</v>
      </c>
      <c r="M5" s="1570">
        <v>0.128</v>
      </c>
      <c r="N5" s="1570">
        <v>0.11699999999999999</v>
      </c>
      <c r="O5" s="1570">
        <v>0.11900000000000001</v>
      </c>
      <c r="P5" s="1570">
        <v>0.11</v>
      </c>
      <c r="Q5" s="1573">
        <v>0.11599999999999999</v>
      </c>
      <c r="IX5" s="1587"/>
    </row>
    <row r="6" spans="1:258">
      <c r="B6" s="1575" t="s">
        <v>105</v>
      </c>
      <c r="C6" s="1576">
        <v>0.114</v>
      </c>
      <c r="D6" s="1577">
        <v>0.1</v>
      </c>
      <c r="E6" s="1577">
        <v>0.10199999999999999</v>
      </c>
      <c r="F6" s="1577">
        <v>9.0999999999999998E-2</v>
      </c>
      <c r="G6" s="1577">
        <v>0.109</v>
      </c>
      <c r="H6" s="1577">
        <v>9.3000000000000013E-2</v>
      </c>
      <c r="I6" s="1577">
        <v>0.106</v>
      </c>
      <c r="J6" s="1577">
        <v>0.1</v>
      </c>
      <c r="K6" s="1577">
        <v>8.8000000000000009E-2</v>
      </c>
      <c r="L6" s="1577">
        <v>0.10400000000000001</v>
      </c>
      <c r="M6" s="1577">
        <v>0.11599999999999999</v>
      </c>
      <c r="N6" s="1577">
        <v>9.5000000000000001E-2</v>
      </c>
      <c r="O6" s="1577">
        <v>0.09</v>
      </c>
      <c r="P6" s="1577">
        <v>0.09</v>
      </c>
      <c r="Q6" s="1579">
        <v>9.6000000000000002E-2</v>
      </c>
      <c r="IX6" s="1587"/>
    </row>
    <row r="7" spans="1:258">
      <c r="B7" s="1575" t="s">
        <v>685</v>
      </c>
      <c r="C7" s="1576">
        <v>0.1518115028631109</v>
      </c>
      <c r="D7" s="1577">
        <v>0.14519931357477389</v>
      </c>
      <c r="E7" s="1577">
        <v>0.13532019179541821</v>
      </c>
      <c r="F7" s="1577">
        <v>0.13841770011273957</v>
      </c>
      <c r="G7" s="1577">
        <v>0.13692346439065342</v>
      </c>
      <c r="H7" s="1577">
        <v>0.14286166227279037</v>
      </c>
      <c r="I7" s="1577">
        <v>0.1380238251441594</v>
      </c>
      <c r="J7" s="1577">
        <v>0.1395827640930104</v>
      </c>
      <c r="K7" s="1577">
        <v>0.137010058503541</v>
      </c>
      <c r="L7" s="1577">
        <v>0.14269021276595745</v>
      </c>
      <c r="M7" s="1577">
        <v>0.1429560499370684</v>
      </c>
      <c r="N7" s="1577">
        <v>0.12696715972316461</v>
      </c>
      <c r="O7" s="1577">
        <v>0.13899864663689268</v>
      </c>
      <c r="P7" s="1577">
        <v>0.12236356186834199</v>
      </c>
      <c r="Q7" s="1579">
        <v>0.12300000000000001</v>
      </c>
      <c r="IX7" s="1587"/>
    </row>
    <row r="8" spans="1:258">
      <c r="B8" s="1575" t="s">
        <v>686</v>
      </c>
      <c r="C8" s="1576">
        <v>0.115</v>
      </c>
      <c r="D8" s="1577">
        <v>0.11</v>
      </c>
      <c r="E8" s="1577">
        <v>0.10400000000000001</v>
      </c>
      <c r="F8" s="1577">
        <v>0.109</v>
      </c>
      <c r="G8" s="1577">
        <v>0.106</v>
      </c>
      <c r="H8" s="1577">
        <v>0.10800000000000001</v>
      </c>
      <c r="I8" s="1577">
        <v>0.105</v>
      </c>
      <c r="J8" s="1577">
        <v>0.105</v>
      </c>
      <c r="K8" s="1577">
        <v>0.10800000000000001</v>
      </c>
      <c r="L8" s="1577">
        <v>0.105</v>
      </c>
      <c r="M8" s="1577">
        <v>0.107</v>
      </c>
      <c r="N8" s="1577">
        <v>8.6999999999999994E-2</v>
      </c>
      <c r="O8" s="1577">
        <v>0.10300000000000001</v>
      </c>
      <c r="P8" s="1577">
        <v>8.900000000000001E-2</v>
      </c>
      <c r="Q8" s="1579">
        <v>9.6000000000000002E-2</v>
      </c>
      <c r="IX8" s="1587"/>
    </row>
    <row r="9" spans="1:258" ht="15.75" thickBot="1">
      <c r="B9" s="1581" t="s">
        <v>687</v>
      </c>
      <c r="C9" s="1582">
        <v>9.8000000000000004E-2</v>
      </c>
      <c r="D9" s="1583">
        <v>0.09</v>
      </c>
      <c r="E9" s="1583">
        <v>0.10099999999999999</v>
      </c>
      <c r="F9" s="1583">
        <v>9.5000000000000001E-2</v>
      </c>
      <c r="G9" s="1583">
        <v>0.113</v>
      </c>
      <c r="H9" s="1583">
        <v>9.8000000000000004E-2</v>
      </c>
      <c r="I9" s="1583">
        <v>9.9000000000000005E-2</v>
      </c>
      <c r="J9" s="1583">
        <v>9.0999999999999998E-2</v>
      </c>
      <c r="K9" s="1583">
        <v>7.5999999999999998E-2</v>
      </c>
      <c r="L9" s="1583">
        <v>8.199999999999999E-2</v>
      </c>
      <c r="M9" s="1583">
        <v>9.6000000000000002E-2</v>
      </c>
      <c r="N9" s="1583">
        <v>7.5999999999999998E-2</v>
      </c>
      <c r="O9" s="1583">
        <v>7.6999999999999999E-2</v>
      </c>
      <c r="P9" s="1583">
        <v>7.0000000000000007E-2</v>
      </c>
      <c r="Q9" s="1585">
        <v>8.199999999999999E-2</v>
      </c>
      <c r="IX9" s="1587"/>
    </row>
  </sheetData>
  <hyperlinks>
    <hyperlink ref="B3" location="SOMMAIRE!A1" display="Retour au sommaire"/>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O6"/>
  <sheetViews>
    <sheetView workbookViewId="0">
      <selection activeCell="B2" sqref="B2"/>
    </sheetView>
  </sheetViews>
  <sheetFormatPr baseColWidth="10" defaultColWidth="11.42578125" defaultRowHeight="15"/>
  <cols>
    <col min="1" max="1" width="11.42578125" style="1619"/>
    <col min="2" max="2" width="14.5703125" style="1619" customWidth="1"/>
    <col min="3" max="16384" width="11.42578125" style="1619"/>
  </cols>
  <sheetData>
    <row r="1" spans="1:15" ht="15.75">
      <c r="A1" s="1618" t="s">
        <v>689</v>
      </c>
    </row>
    <row r="2" spans="1:15" s="1621" customFormat="1" ht="15.75" thickBot="1">
      <c r="A2" s="1620"/>
      <c r="B2" s="1722" t="s">
        <v>763</v>
      </c>
    </row>
    <row r="3" spans="1:15" s="1627" customFormat="1" ht="39" customHeight="1" thickBot="1">
      <c r="A3" s="1622"/>
      <c r="B3" s="1623"/>
      <c r="C3" s="1624">
        <v>1926</v>
      </c>
      <c r="D3" s="1625">
        <v>1928</v>
      </c>
      <c r="E3" s="1625">
        <v>1930</v>
      </c>
      <c r="F3" s="1625">
        <v>1932</v>
      </c>
      <c r="G3" s="1625">
        <v>1934</v>
      </c>
      <c r="H3" s="1625">
        <v>1936</v>
      </c>
      <c r="I3" s="1625">
        <v>1938</v>
      </c>
      <c r="J3" s="1625">
        <v>1940</v>
      </c>
      <c r="K3" s="1625">
        <v>1942</v>
      </c>
      <c r="L3" s="1625">
        <v>1944</v>
      </c>
      <c r="M3" s="1625">
        <v>1946</v>
      </c>
      <c r="N3" s="1625">
        <v>1948</v>
      </c>
      <c r="O3" s="1626">
        <v>1950</v>
      </c>
    </row>
    <row r="4" spans="1:15" s="1627" customFormat="1">
      <c r="A4" s="1622"/>
      <c r="B4" s="1628" t="s">
        <v>18</v>
      </c>
      <c r="C4" s="1629">
        <v>0.4271582127395579</v>
      </c>
      <c r="D4" s="1630">
        <v>0.4406233280734666</v>
      </c>
      <c r="E4" s="1630">
        <v>0.46142740486689532</v>
      </c>
      <c r="F4" s="1630">
        <v>0.46777558679473319</v>
      </c>
      <c r="G4" s="1630">
        <v>0.47182841228434974</v>
      </c>
      <c r="H4" s="1630">
        <v>0.46340775788628547</v>
      </c>
      <c r="I4" s="1630">
        <v>0.47050680331999584</v>
      </c>
      <c r="J4" s="1630">
        <v>0.46938836122149558</v>
      </c>
      <c r="K4" s="1630">
        <v>0.46063520850311634</v>
      </c>
      <c r="L4" s="1630">
        <v>0.46221451220072601</v>
      </c>
      <c r="M4" s="1630">
        <v>0.473841149362971</v>
      </c>
      <c r="N4" s="1630">
        <v>0.48935375856074481</v>
      </c>
      <c r="O4" s="1631">
        <v>0.49635909270264128</v>
      </c>
    </row>
    <row r="5" spans="1:15" s="1627" customFormat="1">
      <c r="A5" s="1622"/>
      <c r="B5" s="1632" t="s">
        <v>12</v>
      </c>
      <c r="C5" s="1633">
        <v>0.33049213049752518</v>
      </c>
      <c r="D5" s="1634">
        <v>0.36064852125505387</v>
      </c>
      <c r="E5" s="1634">
        <v>0.37367303609341823</v>
      </c>
      <c r="F5" s="1634">
        <v>0.38315628776795374</v>
      </c>
      <c r="G5" s="1634">
        <v>0.3973447758748882</v>
      </c>
      <c r="H5" s="1634">
        <v>0.40027457205371314</v>
      </c>
      <c r="I5" s="1634">
        <v>0.40740988105574411</v>
      </c>
      <c r="J5" s="1634">
        <v>0.41633254331723601</v>
      </c>
      <c r="K5" s="1634">
        <v>0.42046693678906344</v>
      </c>
      <c r="L5" s="1634">
        <v>0.43129336887091585</v>
      </c>
      <c r="M5" s="1634">
        <v>0.43789183483963251</v>
      </c>
      <c r="N5" s="1634">
        <v>0.45516328125911493</v>
      </c>
      <c r="O5" s="1635">
        <v>0.45810864132579243</v>
      </c>
    </row>
    <row r="6" spans="1:15" s="1627" customFormat="1" ht="15.75" thickBot="1">
      <c r="A6" s="1622"/>
      <c r="B6" s="1636" t="s">
        <v>13</v>
      </c>
      <c r="C6" s="1637">
        <v>0.54965811158914046</v>
      </c>
      <c r="D6" s="1638">
        <v>0.5661693496502076</v>
      </c>
      <c r="E6" s="1638">
        <v>0.54549077249714195</v>
      </c>
      <c r="F6" s="1638">
        <v>0.54028369696584189</v>
      </c>
      <c r="G6" s="1638">
        <v>0.54403110153365342</v>
      </c>
      <c r="H6" s="1638">
        <v>0.54956699741975812</v>
      </c>
      <c r="I6" s="1638">
        <v>0.55582001105046175</v>
      </c>
      <c r="J6" s="1638">
        <v>0.55614163266033467</v>
      </c>
      <c r="K6" s="1638">
        <v>0.55389630513882993</v>
      </c>
      <c r="L6" s="1638">
        <v>0.55845319608473876</v>
      </c>
      <c r="M6" s="1638">
        <v>0.57152662025688794</v>
      </c>
      <c r="N6" s="1638">
        <v>0.58589329257621547</v>
      </c>
      <c r="O6" s="1639">
        <v>0.5960565805363911</v>
      </c>
    </row>
  </sheetData>
  <hyperlinks>
    <hyperlink ref="B2" location="SOMMAIRE!A1" display="Retour au sommaire"/>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K174"/>
  <sheetViews>
    <sheetView zoomScaleNormal="100" workbookViewId="0">
      <selection activeCell="B3" sqref="B3"/>
    </sheetView>
  </sheetViews>
  <sheetFormatPr baseColWidth="10" defaultRowHeight="15"/>
  <cols>
    <col min="1" max="1" width="11.42578125" style="1670"/>
    <col min="2" max="2" width="40.140625" style="1670" customWidth="1"/>
    <col min="3" max="53" width="6.85546875" style="1671" customWidth="1"/>
    <col min="54" max="63" width="6.85546875" style="1670" customWidth="1"/>
    <col min="64" max="16384" width="11.42578125" style="1670"/>
  </cols>
  <sheetData>
    <row r="1" spans="1:63" s="1641" customFormat="1" ht="15.75">
      <c r="A1" s="1640" t="s">
        <v>694</v>
      </c>
      <c r="C1" s="1642"/>
      <c r="D1" s="1642"/>
      <c r="E1" s="1642"/>
      <c r="F1" s="1642"/>
      <c r="G1" s="1642"/>
      <c r="H1" s="1642"/>
      <c r="I1" s="1642"/>
      <c r="J1" s="1642"/>
      <c r="K1" s="1642"/>
      <c r="L1" s="1642"/>
      <c r="M1" s="1642"/>
      <c r="N1" s="1642"/>
      <c r="O1" s="1642"/>
      <c r="P1" s="1642"/>
      <c r="Q1" s="1642"/>
      <c r="R1" s="1642"/>
      <c r="S1" s="1642"/>
      <c r="T1" s="1642"/>
      <c r="U1" s="1642"/>
      <c r="V1" s="1642"/>
      <c r="W1" s="1642"/>
      <c r="X1" s="1642"/>
      <c r="Y1" s="1642"/>
      <c r="Z1" s="1642"/>
      <c r="AA1" s="1642"/>
      <c r="AB1" s="1642"/>
      <c r="AC1" s="1642"/>
      <c r="AD1" s="1642"/>
      <c r="AE1" s="1642"/>
      <c r="AF1" s="1642"/>
      <c r="AG1" s="1642"/>
      <c r="AH1" s="1642"/>
      <c r="AI1" s="1642"/>
      <c r="AJ1" s="1642"/>
      <c r="AK1" s="1642"/>
      <c r="AL1" s="1642"/>
      <c r="AM1" s="1642"/>
      <c r="AN1" s="1642"/>
      <c r="AO1" s="1642"/>
      <c r="AP1" s="1642"/>
      <c r="AQ1" s="1642"/>
      <c r="AR1" s="1642"/>
      <c r="AS1" s="1642"/>
      <c r="AT1" s="1642"/>
      <c r="AU1" s="1642"/>
      <c r="AV1" s="1642"/>
      <c r="AW1" s="1642"/>
      <c r="AX1" s="1642"/>
      <c r="AY1" s="1642"/>
      <c r="AZ1" s="1642"/>
      <c r="BA1" s="1642"/>
    </row>
    <row r="2" spans="1:63" s="1641" customFormat="1" ht="15.75">
      <c r="B2" s="1643"/>
      <c r="C2" s="1642"/>
      <c r="D2" s="1642"/>
      <c r="E2" s="1642"/>
      <c r="F2" s="1642"/>
      <c r="G2" s="1642"/>
      <c r="H2" s="1642"/>
      <c r="I2" s="1642"/>
      <c r="J2" s="1642"/>
      <c r="K2" s="1642"/>
      <c r="L2" s="1642"/>
      <c r="M2" s="1642"/>
      <c r="N2" s="1642"/>
      <c r="O2" s="1642"/>
      <c r="P2" s="1642"/>
      <c r="Q2" s="1642"/>
      <c r="R2" s="1642"/>
      <c r="S2" s="1642"/>
      <c r="T2" s="1642"/>
      <c r="U2" s="1642"/>
      <c r="V2" s="1642"/>
      <c r="W2" s="1642"/>
      <c r="X2" s="1642"/>
      <c r="Y2" s="1642"/>
      <c r="Z2" s="1642"/>
      <c r="AA2" s="1642"/>
      <c r="AB2" s="1642"/>
      <c r="AC2" s="1642"/>
      <c r="AD2" s="1642"/>
      <c r="AE2" s="1642"/>
      <c r="AF2" s="1642"/>
      <c r="AG2" s="1642"/>
      <c r="AH2" s="1642"/>
      <c r="AI2" s="1642"/>
      <c r="AJ2" s="1642"/>
      <c r="AK2" s="1642"/>
      <c r="AL2" s="1642"/>
      <c r="AM2" s="1642"/>
      <c r="AN2" s="1642"/>
      <c r="AO2" s="1642"/>
      <c r="AP2" s="1642"/>
      <c r="AQ2" s="1642"/>
      <c r="AR2" s="1642"/>
      <c r="AS2" s="1642"/>
      <c r="AT2" s="1642"/>
      <c r="AU2" s="1642"/>
      <c r="AV2" s="1642"/>
      <c r="AW2" s="1642"/>
      <c r="AX2" s="1642"/>
      <c r="AY2" s="1642"/>
      <c r="AZ2" s="1642"/>
      <c r="BA2" s="1642"/>
    </row>
    <row r="3" spans="1:63" s="1641" customFormat="1" ht="15.75" thickBot="1">
      <c r="B3" s="1722" t="s">
        <v>763</v>
      </c>
      <c r="C3" s="1642"/>
      <c r="D3" s="1642"/>
      <c r="E3" s="1642"/>
      <c r="F3" s="1642"/>
      <c r="G3" s="1642"/>
      <c r="H3" s="1642"/>
      <c r="I3" s="1642"/>
      <c r="J3" s="1642"/>
      <c r="K3" s="1642"/>
      <c r="L3" s="1642"/>
      <c r="M3" s="1642"/>
      <c r="N3" s="1642"/>
      <c r="O3" s="1642"/>
      <c r="P3" s="1642"/>
      <c r="Q3" s="1642"/>
      <c r="R3" s="1642"/>
      <c r="S3" s="1642"/>
      <c r="T3" s="1642"/>
      <c r="U3" s="1642"/>
      <c r="V3" s="1642"/>
      <c r="W3" s="1642"/>
      <c r="X3" s="1642"/>
      <c r="Y3" s="1642"/>
      <c r="Z3" s="1642"/>
      <c r="AA3" s="1642"/>
      <c r="AB3" s="1642"/>
      <c r="AC3" s="1642"/>
      <c r="AD3" s="1642"/>
      <c r="AE3" s="1642"/>
      <c r="AF3" s="1642"/>
      <c r="AG3" s="1642"/>
      <c r="AH3" s="1642"/>
      <c r="AI3" s="1642"/>
      <c r="AJ3" s="1642"/>
      <c r="AK3" s="1642"/>
      <c r="AL3" s="1642"/>
      <c r="AM3" s="1642"/>
      <c r="AN3" s="1642"/>
      <c r="AO3" s="1642"/>
      <c r="AP3" s="1642"/>
      <c r="AQ3" s="1642"/>
      <c r="AR3" s="1642"/>
      <c r="AS3" s="1642"/>
      <c r="AT3" s="1642"/>
      <c r="AU3" s="1642"/>
      <c r="AV3" s="1642"/>
      <c r="AW3" s="1642"/>
      <c r="AX3" s="1642"/>
      <c r="AY3" s="1642"/>
      <c r="AZ3" s="1642"/>
      <c r="BA3" s="1642"/>
    </row>
    <row r="4" spans="1:63" s="1644" customFormat="1" ht="15.75" thickBot="1">
      <c r="B4" s="1645" t="s">
        <v>690</v>
      </c>
      <c r="C4" s="1646">
        <v>1940</v>
      </c>
      <c r="D4" s="1647">
        <v>1941</v>
      </c>
      <c r="E4" s="1647">
        <v>1942</v>
      </c>
      <c r="F4" s="1647">
        <v>1943</v>
      </c>
      <c r="G4" s="1647">
        <v>1944</v>
      </c>
      <c r="H4" s="1647">
        <v>1945</v>
      </c>
      <c r="I4" s="1647">
        <v>1946</v>
      </c>
      <c r="J4" s="1647">
        <v>1947</v>
      </c>
      <c r="K4" s="1647">
        <v>1948</v>
      </c>
      <c r="L4" s="1647">
        <v>1949</v>
      </c>
      <c r="M4" s="1647">
        <v>1950</v>
      </c>
      <c r="N4" s="1647">
        <v>1951</v>
      </c>
      <c r="O4" s="1647">
        <v>1952</v>
      </c>
      <c r="P4" s="1647">
        <v>1953</v>
      </c>
      <c r="Q4" s="1647">
        <v>1954</v>
      </c>
      <c r="R4" s="1647">
        <v>1955</v>
      </c>
      <c r="S4" s="1647">
        <v>1956</v>
      </c>
      <c r="T4" s="1647">
        <v>1957</v>
      </c>
      <c r="U4" s="1647">
        <v>1958</v>
      </c>
      <c r="V4" s="1647">
        <v>1959</v>
      </c>
      <c r="W4" s="1647">
        <v>1960</v>
      </c>
      <c r="X4" s="1647">
        <v>1961</v>
      </c>
      <c r="Y4" s="1647">
        <v>1962</v>
      </c>
      <c r="Z4" s="1647">
        <v>1963</v>
      </c>
      <c r="AA4" s="1647">
        <v>1964</v>
      </c>
      <c r="AB4" s="1647">
        <v>1965</v>
      </c>
      <c r="AC4" s="1647">
        <v>1966</v>
      </c>
      <c r="AD4" s="1647">
        <v>1967</v>
      </c>
      <c r="AE4" s="1647">
        <v>1968</v>
      </c>
      <c r="AF4" s="1647">
        <v>1969</v>
      </c>
      <c r="AG4" s="1647">
        <v>1970</v>
      </c>
      <c r="AH4" s="1647">
        <v>1971</v>
      </c>
      <c r="AI4" s="1647">
        <v>1972</v>
      </c>
      <c r="AJ4" s="1647">
        <v>1973</v>
      </c>
      <c r="AK4" s="1647">
        <v>1974</v>
      </c>
      <c r="AL4" s="1647">
        <v>1975</v>
      </c>
      <c r="AM4" s="1647">
        <v>1976</v>
      </c>
      <c r="AN4" s="1647">
        <v>1977</v>
      </c>
      <c r="AO4" s="1647">
        <v>1978</v>
      </c>
      <c r="AP4" s="1647">
        <v>1979</v>
      </c>
      <c r="AQ4" s="1647">
        <v>1980</v>
      </c>
      <c r="AR4" s="1647">
        <v>1981</v>
      </c>
      <c r="AS4" s="1647">
        <v>1982</v>
      </c>
      <c r="AT4" s="1647">
        <v>1983</v>
      </c>
      <c r="AU4" s="1647">
        <v>1984</v>
      </c>
      <c r="AV4" s="1647">
        <v>1985</v>
      </c>
      <c r="AW4" s="1647">
        <v>1986</v>
      </c>
      <c r="AX4" s="1647">
        <v>1987</v>
      </c>
      <c r="AY4" s="1647">
        <v>1988</v>
      </c>
      <c r="AZ4" s="1647">
        <v>1989</v>
      </c>
      <c r="BA4" s="1647">
        <v>1990</v>
      </c>
      <c r="BB4" s="1647">
        <v>1991</v>
      </c>
      <c r="BC4" s="1647">
        <v>1992</v>
      </c>
      <c r="BD4" s="1647">
        <v>1993</v>
      </c>
      <c r="BE4" s="1647">
        <v>1994</v>
      </c>
      <c r="BF4" s="1647">
        <v>1995</v>
      </c>
      <c r="BG4" s="1647">
        <v>1996</v>
      </c>
      <c r="BH4" s="1647">
        <v>1997</v>
      </c>
      <c r="BI4" s="1647">
        <v>1998</v>
      </c>
      <c r="BJ4" s="1647">
        <v>1999</v>
      </c>
      <c r="BK4" s="1648">
        <v>2000</v>
      </c>
    </row>
    <row r="5" spans="1:63" s="1644" customFormat="1">
      <c r="B5" s="1649" t="s">
        <v>700</v>
      </c>
      <c r="C5" s="1650">
        <v>0.8000793185108247</v>
      </c>
      <c r="D5" s="1651">
        <v>0.80389117420848244</v>
      </c>
      <c r="E5" s="1651">
        <v>0.78307150086337818</v>
      </c>
      <c r="F5" s="1651">
        <v>0.77969581635524032</v>
      </c>
      <c r="G5" s="1651">
        <v>0.77797499005647686</v>
      </c>
      <c r="H5" s="1651">
        <v>0.78505020055475416</v>
      </c>
      <c r="I5" s="1651">
        <v>0.80304849902095288</v>
      </c>
      <c r="J5" s="1651">
        <v>0.82422129242205955</v>
      </c>
      <c r="K5" s="1651">
        <v>0.83452089368050442</v>
      </c>
      <c r="L5" s="1651">
        <v>0.83397005343438446</v>
      </c>
      <c r="M5" s="1651">
        <v>0.81674822729334196</v>
      </c>
      <c r="N5" s="1651">
        <v>0.83426970292008418</v>
      </c>
      <c r="O5" s="1651">
        <v>0.83583742283036044</v>
      </c>
      <c r="P5" s="1651">
        <v>0.83431764504980188</v>
      </c>
      <c r="Q5" s="1651">
        <v>0.82246680483811418</v>
      </c>
      <c r="R5" s="1651">
        <v>0.81583160257574128</v>
      </c>
      <c r="S5" s="1651">
        <v>0.81913587118040765</v>
      </c>
      <c r="T5" s="1651">
        <v>0.82370472645455006</v>
      </c>
      <c r="U5" s="1651">
        <v>0.8109666013331015</v>
      </c>
      <c r="V5" s="1651">
        <v>0.78777273931651648</v>
      </c>
      <c r="W5" s="1651">
        <v>0.79666696216786648</v>
      </c>
      <c r="X5" s="1651">
        <v>0.80275344664238979</v>
      </c>
      <c r="Y5" s="1651">
        <v>0.80532433301573125</v>
      </c>
      <c r="Z5" s="1651">
        <v>0.80474049108351353</v>
      </c>
      <c r="AA5" s="1651">
        <v>0.80465470412749662</v>
      </c>
      <c r="AB5" s="1651">
        <v>0.80415859301004355</v>
      </c>
      <c r="AC5" s="1651">
        <v>0.80225773112240262</v>
      </c>
      <c r="AD5" s="1651">
        <v>0.80085397670210168</v>
      </c>
      <c r="AE5" s="1651">
        <v>0.79657567031321119</v>
      </c>
      <c r="AF5" s="1651">
        <v>0.7938382031855109</v>
      </c>
      <c r="AG5" s="1651">
        <v>0.78813336962242542</v>
      </c>
      <c r="AH5" s="1651">
        <v>0.78147095951592327</v>
      </c>
      <c r="AI5" s="1651">
        <v>0.77346112653874888</v>
      </c>
      <c r="AJ5" s="1651">
        <v>0.76571466740395122</v>
      </c>
      <c r="AK5" s="1651">
        <v>0.75715585738869096</v>
      </c>
      <c r="AL5" s="1651">
        <v>0.74905192021935185</v>
      </c>
      <c r="AM5" s="1651">
        <v>0.74117424940558907</v>
      </c>
      <c r="AN5" s="1651">
        <v>0.733598488360933</v>
      </c>
      <c r="AO5" s="1651">
        <v>0.7266027424410415</v>
      </c>
      <c r="AP5" s="1651">
        <v>0.71989359122787722</v>
      </c>
      <c r="AQ5" s="1651">
        <v>0.71345395432291869</v>
      </c>
      <c r="AR5" s="1651">
        <v>0.70761420944762254</v>
      </c>
      <c r="AS5" s="1651">
        <v>0.70221112609128578</v>
      </c>
      <c r="AT5" s="1651">
        <v>0.69698612382542846</v>
      </c>
      <c r="AU5" s="1651">
        <v>0.69196986988829112</v>
      </c>
      <c r="AV5" s="1651">
        <v>0.68736628697644231</v>
      </c>
      <c r="AW5" s="1651">
        <v>0.68327462832667074</v>
      </c>
      <c r="AX5" s="1651">
        <v>0.67943054529336944</v>
      </c>
      <c r="AY5" s="1651">
        <v>0.67591794760631019</v>
      </c>
      <c r="AZ5" s="1651">
        <v>0.67311587285994889</v>
      </c>
      <c r="BA5" s="1651">
        <v>0.67027632397989012</v>
      </c>
      <c r="BB5" s="1651">
        <v>0.66805475514674328</v>
      </c>
      <c r="BC5" s="1651">
        <v>0.66599185887045542</v>
      </c>
      <c r="BD5" s="1651">
        <v>0.66408968388751299</v>
      </c>
      <c r="BE5" s="1651">
        <v>0.66250760344617754</v>
      </c>
      <c r="BF5" s="1651">
        <v>0.6608268090477003</v>
      </c>
      <c r="BG5" s="1651">
        <v>0.65938348862266594</v>
      </c>
      <c r="BH5" s="1651">
        <v>0.65776051665789426</v>
      </c>
      <c r="BI5" s="1651">
        <v>0.65652489278178761</v>
      </c>
      <c r="BJ5" s="1651">
        <v>0.6552839791568682</v>
      </c>
      <c r="BK5" s="1652">
        <v>0.65421642801629232</v>
      </c>
    </row>
    <row r="6" spans="1:63" s="1644" customFormat="1">
      <c r="B6" s="1649" t="s">
        <v>701</v>
      </c>
      <c r="C6" s="1653">
        <v>0.80008021953843322</v>
      </c>
      <c r="D6" s="1654">
        <v>0.80389287211198546</v>
      </c>
      <c r="E6" s="1654">
        <v>0.78307281567979736</v>
      </c>
      <c r="F6" s="1654">
        <v>0.7796953749266915</v>
      </c>
      <c r="G6" s="1654">
        <v>0.77797568645179438</v>
      </c>
      <c r="H6" s="1654">
        <v>0.78505205947645718</v>
      </c>
      <c r="I6" s="1654">
        <v>0.80305016457453104</v>
      </c>
      <c r="J6" s="1654">
        <v>0.82422139754443779</v>
      </c>
      <c r="K6" s="1654">
        <v>0.83452084891062539</v>
      </c>
      <c r="L6" s="1654">
        <v>0.8339696630978618</v>
      </c>
      <c r="M6" s="1654">
        <v>0.81674816432773256</v>
      </c>
      <c r="N6" s="1654">
        <v>0.8342685888907263</v>
      </c>
      <c r="O6" s="1654">
        <v>0.83583897950218844</v>
      </c>
      <c r="P6" s="1654">
        <v>0.83431694309726323</v>
      </c>
      <c r="Q6" s="1654">
        <v>0.82246931380000787</v>
      </c>
      <c r="R6" s="1654">
        <v>0.81583227296343419</v>
      </c>
      <c r="S6" s="1654">
        <v>0.81913604678942398</v>
      </c>
      <c r="T6" s="1654">
        <v>0.82370446375564066</v>
      </c>
      <c r="U6" s="1654">
        <v>0.8109678499398385</v>
      </c>
      <c r="V6" s="1654">
        <v>0.7877738807009711</v>
      </c>
      <c r="W6" s="1654">
        <v>0.79666685750956745</v>
      </c>
      <c r="X6" s="1654">
        <v>0.80275325305340983</v>
      </c>
      <c r="Y6" s="1654">
        <v>0.80532540519863138</v>
      </c>
      <c r="Z6" s="1654">
        <v>0.80474646241559811</v>
      </c>
      <c r="AA6" s="1654">
        <v>0.80520897735579799</v>
      </c>
      <c r="AB6" s="1654">
        <v>0.80541058006823674</v>
      </c>
      <c r="AC6" s="1654">
        <v>0.80444043718766611</v>
      </c>
      <c r="AD6" s="1654">
        <v>0.80367506945521139</v>
      </c>
      <c r="AE6" s="1654">
        <v>0.80050288992946661</v>
      </c>
      <c r="AF6" s="1654">
        <v>0.79877302855642363</v>
      </c>
      <c r="AG6" s="1654">
        <v>0.79441500246686836</v>
      </c>
      <c r="AH6" s="1654">
        <v>0.78862132758860626</v>
      </c>
      <c r="AI6" s="1654">
        <v>0.7816814249388937</v>
      </c>
      <c r="AJ6" s="1654">
        <v>0.77519663758553403</v>
      </c>
      <c r="AK6" s="1654">
        <v>0.76758172996741691</v>
      </c>
      <c r="AL6" s="1654">
        <v>0.76072539670625461</v>
      </c>
      <c r="AM6" s="1654">
        <v>0.75378151247777503</v>
      </c>
      <c r="AN6" s="1654">
        <v>0.74714391275557657</v>
      </c>
      <c r="AO6" s="1654">
        <v>0.74080457677357037</v>
      </c>
      <c r="AP6" s="1654">
        <v>0.73476120414720558</v>
      </c>
      <c r="AQ6" s="1654">
        <v>0.72900791758536143</v>
      </c>
      <c r="AR6" s="1654">
        <v>0.72360674144894122</v>
      </c>
      <c r="AS6" s="1654">
        <v>0.71866239869906234</v>
      </c>
      <c r="AT6" s="1654">
        <v>0.71366098722404936</v>
      </c>
      <c r="AU6" s="1654">
        <v>0.709163027041259</v>
      </c>
      <c r="AV6" s="1654">
        <v>0.70511833369599253</v>
      </c>
      <c r="AW6" s="1654">
        <v>0.70112233652347333</v>
      </c>
      <c r="AX6" s="1654">
        <v>0.69741774756047425</v>
      </c>
      <c r="AY6" s="1654">
        <v>0.69408480401896255</v>
      </c>
      <c r="AZ6" s="1654">
        <v>0.69129279402190269</v>
      </c>
      <c r="BA6" s="1654">
        <v>0.6887435817958818</v>
      </c>
      <c r="BB6" s="1654">
        <v>0.68665436885470577</v>
      </c>
      <c r="BC6" s="1654">
        <v>0.68454221359554857</v>
      </c>
      <c r="BD6" s="1654">
        <v>0.68288251538735778</v>
      </c>
      <c r="BE6" s="1654">
        <v>0.68115197139215444</v>
      </c>
      <c r="BF6" s="1654">
        <v>0.67959482405800065</v>
      </c>
      <c r="BG6" s="1654">
        <v>0.67813272340266406</v>
      </c>
      <c r="BH6" s="1654">
        <v>0.67653159017984299</v>
      </c>
      <c r="BI6" s="1654">
        <v>0.6751833148213936</v>
      </c>
      <c r="BJ6" s="1654">
        <v>0.67408764288679135</v>
      </c>
      <c r="BK6" s="1655">
        <v>0.67301643310882264</v>
      </c>
    </row>
    <row r="7" spans="1:63" s="1644" customFormat="1">
      <c r="B7" s="1649" t="s">
        <v>702</v>
      </c>
      <c r="C7" s="1653">
        <v>0.80007945312350748</v>
      </c>
      <c r="D7" s="1654">
        <v>0.80389193662534664</v>
      </c>
      <c r="E7" s="1654">
        <v>0.78307165750953223</v>
      </c>
      <c r="F7" s="1654">
        <v>0.77969615087695132</v>
      </c>
      <c r="G7" s="1654">
        <v>0.77797723796903784</v>
      </c>
      <c r="H7" s="1654">
        <v>0.78504916968178973</v>
      </c>
      <c r="I7" s="1654">
        <v>0.80304735505043434</v>
      </c>
      <c r="J7" s="1654">
        <v>0.82422157102175975</v>
      </c>
      <c r="K7" s="1654">
        <v>0.83452350870372405</v>
      </c>
      <c r="L7" s="1654">
        <v>0.83397044696722611</v>
      </c>
      <c r="M7" s="1654">
        <v>0.81674784711641613</v>
      </c>
      <c r="N7" s="1654">
        <v>0.83427006942333759</v>
      </c>
      <c r="O7" s="1654">
        <v>0.83583860776526497</v>
      </c>
      <c r="P7" s="1654">
        <v>0.83431650787162903</v>
      </c>
      <c r="Q7" s="1654">
        <v>0.82246783611120255</v>
      </c>
      <c r="R7" s="1654">
        <v>0.8158325052074431</v>
      </c>
      <c r="S7" s="1654">
        <v>0.8191342246781721</v>
      </c>
      <c r="T7" s="1654">
        <v>0.82370294726437088</v>
      </c>
      <c r="U7" s="1654">
        <v>0.81096504587615603</v>
      </c>
      <c r="V7" s="1654">
        <v>0.78777367482158056</v>
      </c>
      <c r="W7" s="1654">
        <v>0.79666574697484449</v>
      </c>
      <c r="X7" s="1654">
        <v>0.80275333825285677</v>
      </c>
      <c r="Y7" s="1654">
        <v>0.80532486721726138</v>
      </c>
      <c r="Z7" s="1654">
        <v>0.80475120431815461</v>
      </c>
      <c r="AA7" s="1654">
        <v>0.80560570351897964</v>
      </c>
      <c r="AB7" s="1654">
        <v>0.80595482932232043</v>
      </c>
      <c r="AC7" s="1654">
        <v>0.80589744044641209</v>
      </c>
      <c r="AD7" s="1654">
        <v>0.80580130707191466</v>
      </c>
      <c r="AE7" s="1654">
        <v>0.80331671994413256</v>
      </c>
      <c r="AF7" s="1654">
        <v>0.80246247151883765</v>
      </c>
      <c r="AG7" s="1654">
        <v>0.79872482171625725</v>
      </c>
      <c r="AH7" s="1654">
        <v>0.79340368103547054</v>
      </c>
      <c r="AI7" s="1654">
        <v>0.78741406052687357</v>
      </c>
      <c r="AJ7" s="1654">
        <v>0.78170066486404344</v>
      </c>
      <c r="AK7" s="1654">
        <v>0.77483350612940893</v>
      </c>
      <c r="AL7" s="1654">
        <v>0.76841480570063492</v>
      </c>
      <c r="AM7" s="1654">
        <v>0.76221713884058762</v>
      </c>
      <c r="AN7" s="1654">
        <v>0.75602226294599773</v>
      </c>
      <c r="AO7" s="1654">
        <v>0.75044677116394665</v>
      </c>
      <c r="AP7" s="1654">
        <v>0.74487108457388118</v>
      </c>
      <c r="AQ7" s="1654">
        <v>0.73958589266018293</v>
      </c>
      <c r="AR7" s="1654">
        <v>0.73466743738442941</v>
      </c>
      <c r="AS7" s="1654">
        <v>0.72993873753907201</v>
      </c>
      <c r="AT7" s="1654">
        <v>0.72544691311060061</v>
      </c>
      <c r="AU7" s="1654">
        <v>0.72121043111318439</v>
      </c>
      <c r="AV7" s="1654">
        <v>0.71718123928402722</v>
      </c>
      <c r="AW7" s="1654">
        <v>0.7134812380959189</v>
      </c>
      <c r="AX7" s="1654">
        <v>0.70982925653063111</v>
      </c>
      <c r="AY7" s="1654">
        <v>0.70684796144588291</v>
      </c>
      <c r="AZ7" s="1654">
        <v>0.70418457449090022</v>
      </c>
      <c r="BA7" s="1654">
        <v>0.70153549342642263</v>
      </c>
      <c r="BB7" s="1654">
        <v>0.69939431577784228</v>
      </c>
      <c r="BC7" s="1654">
        <v>0.69750024965511137</v>
      </c>
      <c r="BD7" s="1654">
        <v>0.69561651667645152</v>
      </c>
      <c r="BE7" s="1654">
        <v>0.69417772616582885</v>
      </c>
      <c r="BF7" s="1654">
        <v>0.69270646066158026</v>
      </c>
      <c r="BG7" s="1654">
        <v>0.69112200878833185</v>
      </c>
      <c r="BH7" s="1654">
        <v>0.68966456622427774</v>
      </c>
      <c r="BI7" s="1654">
        <v>0.68826432075995403</v>
      </c>
      <c r="BJ7" s="1654">
        <v>0.68716624184181496</v>
      </c>
      <c r="BK7" s="1655">
        <v>0.68611039161288134</v>
      </c>
    </row>
    <row r="8" spans="1:63" s="1644" customFormat="1" ht="15.75" thickBot="1">
      <c r="B8" s="1656" t="s">
        <v>703</v>
      </c>
      <c r="C8" s="1657">
        <v>0.80007978478866471</v>
      </c>
      <c r="D8" s="1658">
        <v>0.80389298725882152</v>
      </c>
      <c r="E8" s="1658">
        <v>0.78307206255083683</v>
      </c>
      <c r="F8" s="1658">
        <v>0.77969656729239056</v>
      </c>
      <c r="G8" s="1658">
        <v>0.7779746022126387</v>
      </c>
      <c r="H8" s="1658">
        <v>0.78505151118580518</v>
      </c>
      <c r="I8" s="1658">
        <v>0.80304914695305796</v>
      </c>
      <c r="J8" s="1658">
        <v>0.82421993888368916</v>
      </c>
      <c r="K8" s="1658">
        <v>0.83452295830388812</v>
      </c>
      <c r="L8" s="1658">
        <v>0.83397200187257525</v>
      </c>
      <c r="M8" s="1658">
        <v>0.81674659419140261</v>
      </c>
      <c r="N8" s="1658">
        <v>0.83427085399025103</v>
      </c>
      <c r="O8" s="1658">
        <v>0.83583837020382967</v>
      </c>
      <c r="P8" s="1658">
        <v>0.83431690122725199</v>
      </c>
      <c r="Q8" s="1658">
        <v>0.82246670810687528</v>
      </c>
      <c r="R8" s="1658">
        <v>0.81583321452846824</v>
      </c>
      <c r="S8" s="1658">
        <v>0.81913367950451921</v>
      </c>
      <c r="T8" s="1658">
        <v>0.82370268648087219</v>
      </c>
      <c r="U8" s="1658">
        <v>0.81096765059339848</v>
      </c>
      <c r="V8" s="1658">
        <v>0.78777485518821178</v>
      </c>
      <c r="W8" s="1658">
        <v>0.79666571652353768</v>
      </c>
      <c r="X8" s="1658">
        <v>0.80275490860152943</v>
      </c>
      <c r="Y8" s="1658">
        <v>0.80532858366600546</v>
      </c>
      <c r="Z8" s="1658">
        <v>0.80475697954678316</v>
      </c>
      <c r="AA8" s="1658">
        <v>0.80616583224311522</v>
      </c>
      <c r="AB8" s="1658">
        <v>0.80722677931510012</v>
      </c>
      <c r="AC8" s="1658">
        <v>0.80810827965849585</v>
      </c>
      <c r="AD8" s="1658">
        <v>0.80900045360681638</v>
      </c>
      <c r="AE8" s="1658">
        <v>0.80739111688152754</v>
      </c>
      <c r="AF8" s="1658">
        <v>0.80748073128017628</v>
      </c>
      <c r="AG8" s="1658">
        <v>0.80513885089055615</v>
      </c>
      <c r="AH8" s="1658">
        <v>0.80105782108608325</v>
      </c>
      <c r="AI8" s="1658">
        <v>0.79586759794714534</v>
      </c>
      <c r="AJ8" s="1658">
        <v>0.79149640291978229</v>
      </c>
      <c r="AK8" s="1658">
        <v>0.78596352410484716</v>
      </c>
      <c r="AL8" s="1658">
        <v>0.78055593944161183</v>
      </c>
      <c r="AM8" s="1658">
        <v>0.77537149889806367</v>
      </c>
      <c r="AN8" s="1658">
        <v>0.77018139108368733</v>
      </c>
      <c r="AO8" s="1658">
        <v>0.76532092679875685</v>
      </c>
      <c r="AP8" s="1658">
        <v>0.76046489243926085</v>
      </c>
      <c r="AQ8" s="1658">
        <v>0.75591246526121281</v>
      </c>
      <c r="AR8" s="1658">
        <v>0.75144875890989182</v>
      </c>
      <c r="AS8" s="1658">
        <v>0.7474747961559568</v>
      </c>
      <c r="AT8" s="1658">
        <v>0.74346723967048856</v>
      </c>
      <c r="AU8" s="1658">
        <v>0.73974197304510481</v>
      </c>
      <c r="AV8" s="1658">
        <v>0.7359622953921906</v>
      </c>
      <c r="AW8" s="1658">
        <v>0.73255011016173954</v>
      </c>
      <c r="AX8" s="1658">
        <v>0.72949029978422752</v>
      </c>
      <c r="AY8" s="1658">
        <v>0.7265841193836321</v>
      </c>
      <c r="AZ8" s="1658">
        <v>0.72404187284608812</v>
      </c>
      <c r="BA8" s="1658">
        <v>0.72182656311953619</v>
      </c>
      <c r="BB8" s="1658">
        <v>0.7196323851259312</v>
      </c>
      <c r="BC8" s="1658">
        <v>0.7177361268795539</v>
      </c>
      <c r="BD8" s="1658">
        <v>0.71614367736973972</v>
      </c>
      <c r="BE8" s="1658">
        <v>0.71453873483488095</v>
      </c>
      <c r="BF8" s="1658">
        <v>0.71293602627924357</v>
      </c>
      <c r="BG8" s="1658">
        <v>0.71151470325745603</v>
      </c>
      <c r="BH8" s="1658">
        <v>0.71001954875365536</v>
      </c>
      <c r="BI8" s="1658">
        <v>0.70861357368808553</v>
      </c>
      <c r="BJ8" s="1658">
        <v>0.70756160222406272</v>
      </c>
      <c r="BK8" s="1659">
        <v>0.70658898536868531</v>
      </c>
    </row>
    <row r="9" spans="1:63" s="1644" customFormat="1" ht="15.75" thickBot="1">
      <c r="B9" s="1645" t="s">
        <v>691</v>
      </c>
      <c r="C9" s="1646">
        <v>1940</v>
      </c>
      <c r="D9" s="1647">
        <v>1941</v>
      </c>
      <c r="E9" s="1647">
        <v>1942</v>
      </c>
      <c r="F9" s="1647">
        <v>1943</v>
      </c>
      <c r="G9" s="1647">
        <v>1944</v>
      </c>
      <c r="H9" s="1647">
        <v>1945</v>
      </c>
      <c r="I9" s="1647">
        <v>1946</v>
      </c>
      <c r="J9" s="1647">
        <v>1947</v>
      </c>
      <c r="K9" s="1647">
        <v>1948</v>
      </c>
      <c r="L9" s="1647">
        <v>1949</v>
      </c>
      <c r="M9" s="1647">
        <v>1950</v>
      </c>
      <c r="N9" s="1647">
        <v>1951</v>
      </c>
      <c r="O9" s="1647">
        <v>1952</v>
      </c>
      <c r="P9" s="1647">
        <v>1953</v>
      </c>
      <c r="Q9" s="1647">
        <v>1954</v>
      </c>
      <c r="R9" s="1647">
        <v>1955</v>
      </c>
      <c r="S9" s="1647">
        <v>1956</v>
      </c>
      <c r="T9" s="1647">
        <v>1957</v>
      </c>
      <c r="U9" s="1647">
        <v>1958</v>
      </c>
      <c r="V9" s="1647">
        <v>1959</v>
      </c>
      <c r="W9" s="1647">
        <v>1960</v>
      </c>
      <c r="X9" s="1647">
        <v>1961</v>
      </c>
      <c r="Y9" s="1647">
        <v>1962</v>
      </c>
      <c r="Z9" s="1647">
        <v>1963</v>
      </c>
      <c r="AA9" s="1647">
        <v>1964</v>
      </c>
      <c r="AB9" s="1647">
        <v>1965</v>
      </c>
      <c r="AC9" s="1647">
        <v>1966</v>
      </c>
      <c r="AD9" s="1647">
        <v>1967</v>
      </c>
      <c r="AE9" s="1647">
        <v>1968</v>
      </c>
      <c r="AF9" s="1647">
        <v>1969</v>
      </c>
      <c r="AG9" s="1647">
        <v>1970</v>
      </c>
      <c r="AH9" s="1647">
        <v>1971</v>
      </c>
      <c r="AI9" s="1647">
        <v>1972</v>
      </c>
      <c r="AJ9" s="1647">
        <v>1973</v>
      </c>
      <c r="AK9" s="1647">
        <v>1974</v>
      </c>
      <c r="AL9" s="1647">
        <v>1975</v>
      </c>
      <c r="AM9" s="1647">
        <v>1976</v>
      </c>
      <c r="AN9" s="1647">
        <v>1977</v>
      </c>
      <c r="AO9" s="1647">
        <v>1978</v>
      </c>
      <c r="AP9" s="1647">
        <v>1979</v>
      </c>
      <c r="AQ9" s="1647">
        <v>1980</v>
      </c>
      <c r="AR9" s="1647">
        <v>1981</v>
      </c>
      <c r="AS9" s="1647">
        <v>1982</v>
      </c>
      <c r="AT9" s="1647">
        <v>1983</v>
      </c>
      <c r="AU9" s="1647">
        <v>1984</v>
      </c>
      <c r="AV9" s="1647">
        <v>1985</v>
      </c>
      <c r="AW9" s="1647">
        <v>1986</v>
      </c>
      <c r="AX9" s="1647">
        <v>1987</v>
      </c>
      <c r="AY9" s="1647">
        <v>1988</v>
      </c>
      <c r="AZ9" s="1647">
        <v>1989</v>
      </c>
      <c r="BA9" s="1647">
        <v>1990</v>
      </c>
      <c r="BB9" s="1647">
        <v>1991</v>
      </c>
      <c r="BC9" s="1647">
        <v>1992</v>
      </c>
      <c r="BD9" s="1647">
        <v>1993</v>
      </c>
      <c r="BE9" s="1647">
        <v>1994</v>
      </c>
      <c r="BF9" s="1647">
        <v>1995</v>
      </c>
      <c r="BG9" s="1647">
        <v>1996</v>
      </c>
      <c r="BH9" s="1647">
        <v>1997</v>
      </c>
      <c r="BI9" s="1647">
        <v>1998</v>
      </c>
      <c r="BJ9" s="1647">
        <v>1999</v>
      </c>
      <c r="BK9" s="1648">
        <v>2000</v>
      </c>
    </row>
    <row r="10" spans="1:63" s="1644" customFormat="1">
      <c r="B10" s="1649" t="s">
        <v>700</v>
      </c>
      <c r="C10" s="1650">
        <v>0.8000793185108247</v>
      </c>
      <c r="D10" s="1651">
        <v>0.80389117420848244</v>
      </c>
      <c r="E10" s="1651">
        <v>0.78307150086337818</v>
      </c>
      <c r="F10" s="1651">
        <v>0.77969581635524032</v>
      </c>
      <c r="G10" s="1651">
        <v>0.77797499005647686</v>
      </c>
      <c r="H10" s="1651">
        <v>0.78505020055475416</v>
      </c>
      <c r="I10" s="1651">
        <v>0.80304849902095288</v>
      </c>
      <c r="J10" s="1651">
        <v>0.82422129242205955</v>
      </c>
      <c r="K10" s="1651">
        <v>0.83452089368050442</v>
      </c>
      <c r="L10" s="1651">
        <v>0.83397005343438446</v>
      </c>
      <c r="M10" s="1651">
        <v>0.81674822729334196</v>
      </c>
      <c r="N10" s="1651">
        <v>0.83426970292008418</v>
      </c>
      <c r="O10" s="1651">
        <v>0.83583742283036044</v>
      </c>
      <c r="P10" s="1651">
        <v>0.83431764504980188</v>
      </c>
      <c r="Q10" s="1651">
        <v>0.82246680483811418</v>
      </c>
      <c r="R10" s="1651">
        <v>0.81583160257574128</v>
      </c>
      <c r="S10" s="1651">
        <v>0.81913587118040765</v>
      </c>
      <c r="T10" s="1651">
        <v>0.83612349958146115</v>
      </c>
      <c r="U10" s="1651">
        <v>0.82334742089915802</v>
      </c>
      <c r="V10" s="1651">
        <v>0.79973428748833353</v>
      </c>
      <c r="W10" s="1651">
        <v>0.80870875489509098</v>
      </c>
      <c r="X10" s="1651">
        <v>0.8148653536542354</v>
      </c>
      <c r="Y10" s="1651">
        <v>0.81737754839732846</v>
      </c>
      <c r="Z10" s="1651">
        <v>0.81670745119197008</v>
      </c>
      <c r="AA10" s="1651">
        <v>0.81662334192952424</v>
      </c>
      <c r="AB10" s="1651">
        <v>0.81609428535678896</v>
      </c>
      <c r="AC10" s="1651">
        <v>0.81414539921131268</v>
      </c>
      <c r="AD10" s="1651">
        <v>0.81275477672825891</v>
      </c>
      <c r="AE10" s="1651">
        <v>0.80841079904530044</v>
      </c>
      <c r="AF10" s="1651">
        <v>0.80563142208827454</v>
      </c>
      <c r="AG10" s="1651">
        <v>0.79987652090548389</v>
      </c>
      <c r="AH10" s="1651">
        <v>0.79310017878956751</v>
      </c>
      <c r="AI10" s="1651">
        <v>0.78495736621934165</v>
      </c>
      <c r="AJ10" s="1651">
        <v>0.77712583164366522</v>
      </c>
      <c r="AK10" s="1651">
        <v>0.76842104267387545</v>
      </c>
      <c r="AL10" s="1651">
        <v>0.76017774057707888</v>
      </c>
      <c r="AM10" s="1651">
        <v>0.75215608015618107</v>
      </c>
      <c r="AN10" s="1651">
        <v>0.74443645176260376</v>
      </c>
      <c r="AO10" s="1651">
        <v>0.73729755821815801</v>
      </c>
      <c r="AP10" s="1651">
        <v>0.73044655031641426</v>
      </c>
      <c r="AQ10" s="1651">
        <v>0.72386612279017148</v>
      </c>
      <c r="AR10" s="1651">
        <v>0.71789068318794613</v>
      </c>
      <c r="AS10" s="1651">
        <v>0.71236354050786854</v>
      </c>
      <c r="AT10" s="1651">
        <v>0.70701309573318161</v>
      </c>
      <c r="AU10" s="1651">
        <v>0.70187219942397483</v>
      </c>
      <c r="AV10" s="1651">
        <v>0.69714301161292547</v>
      </c>
      <c r="AW10" s="1651">
        <v>0.69293122920416284</v>
      </c>
      <c r="AX10" s="1651">
        <v>0.68897235258427048</v>
      </c>
      <c r="AY10" s="1651">
        <v>0.68535517286677061</v>
      </c>
      <c r="AZ10" s="1651">
        <v>0.68245483342046831</v>
      </c>
      <c r="BA10" s="1651">
        <v>0.67952147886896141</v>
      </c>
      <c r="BB10" s="1651">
        <v>0.67720965925212417</v>
      </c>
      <c r="BC10" s="1651">
        <v>0.67506054659299841</v>
      </c>
      <c r="BD10" s="1651">
        <v>0.67307664533273803</v>
      </c>
      <c r="BE10" s="1651">
        <v>0.67141494121673051</v>
      </c>
      <c r="BF10" s="1651">
        <v>0.66965731664690076</v>
      </c>
      <c r="BG10" s="1651">
        <v>0.66813593096354562</v>
      </c>
      <c r="BH10" s="1651">
        <v>0.6664336257488892</v>
      </c>
      <c r="BI10" s="1651">
        <v>0.66512626626150106</v>
      </c>
      <c r="BJ10" s="1651">
        <v>0.66382168745792336</v>
      </c>
      <c r="BK10" s="1652">
        <v>0.66269766994073265</v>
      </c>
    </row>
    <row r="11" spans="1:63" s="1644" customFormat="1">
      <c r="B11" s="1649" t="s">
        <v>701</v>
      </c>
      <c r="C11" s="1653">
        <v>0.80008021953843322</v>
      </c>
      <c r="D11" s="1654">
        <v>0.80389287211198546</v>
      </c>
      <c r="E11" s="1654">
        <v>0.78307281567979736</v>
      </c>
      <c r="F11" s="1654">
        <v>0.7796953749266915</v>
      </c>
      <c r="G11" s="1654">
        <v>0.77797568645179438</v>
      </c>
      <c r="H11" s="1654">
        <v>0.78505205947645718</v>
      </c>
      <c r="I11" s="1654">
        <v>0.80305016457453104</v>
      </c>
      <c r="J11" s="1654">
        <v>0.82422139754443779</v>
      </c>
      <c r="K11" s="1654">
        <v>0.83452084891062539</v>
      </c>
      <c r="L11" s="1654">
        <v>0.8339696630978618</v>
      </c>
      <c r="M11" s="1654">
        <v>0.81674816432773256</v>
      </c>
      <c r="N11" s="1654">
        <v>0.8342685888907263</v>
      </c>
      <c r="O11" s="1654">
        <v>0.83583897950218844</v>
      </c>
      <c r="P11" s="1654">
        <v>0.83431694309726323</v>
      </c>
      <c r="Q11" s="1654">
        <v>0.82246931380000787</v>
      </c>
      <c r="R11" s="1654">
        <v>0.81583227296343419</v>
      </c>
      <c r="S11" s="1654">
        <v>0.81913604678942398</v>
      </c>
      <c r="T11" s="1654">
        <v>0.8361232230562935</v>
      </c>
      <c r="U11" s="1654">
        <v>0.82334873522203911</v>
      </c>
      <c r="V11" s="1654">
        <v>0.79973548894565372</v>
      </c>
      <c r="W11" s="1654">
        <v>0.80870864472846049</v>
      </c>
      <c r="X11" s="1654">
        <v>0.81486514987636161</v>
      </c>
      <c r="Y11" s="1654">
        <v>0.81737867701090761</v>
      </c>
      <c r="Z11" s="1654">
        <v>0.81671373680469084</v>
      </c>
      <c r="AA11" s="1654">
        <v>0.81718569712471389</v>
      </c>
      <c r="AB11" s="1654">
        <v>0.81736089575985216</v>
      </c>
      <c r="AC11" s="1654">
        <v>0.81634962315264681</v>
      </c>
      <c r="AD11" s="1654">
        <v>0.81560072620728818</v>
      </c>
      <c r="AE11" s="1654">
        <v>0.8123648283421756</v>
      </c>
      <c r="AF11" s="1654">
        <v>0.81059509867564417</v>
      </c>
      <c r="AG11" s="1654">
        <v>0.80618560733970446</v>
      </c>
      <c r="AH11" s="1654">
        <v>0.80027218873903994</v>
      </c>
      <c r="AI11" s="1654">
        <v>0.79319673443852279</v>
      </c>
      <c r="AJ11" s="1654">
        <v>0.78662727285515555</v>
      </c>
      <c r="AK11" s="1654">
        <v>0.77886709610497695</v>
      </c>
      <c r="AL11" s="1654">
        <v>0.77187230363642467</v>
      </c>
      <c r="AM11" s="1654">
        <v>0.76478513723675912</v>
      </c>
      <c r="AN11" s="1654">
        <v>0.75800459889211991</v>
      </c>
      <c r="AO11" s="1654">
        <v>0.75152289282337648</v>
      </c>
      <c r="AP11" s="1654">
        <v>0.74533822563475738</v>
      </c>
      <c r="AQ11" s="1654">
        <v>0.73944502016722025</v>
      </c>
      <c r="AR11" s="1654">
        <v>0.73390915654833344</v>
      </c>
      <c r="AS11" s="1654">
        <v>0.72884144311562693</v>
      </c>
      <c r="AT11" s="1654">
        <v>0.72371567987096475</v>
      </c>
      <c r="AU11" s="1654">
        <v>0.71909383132968285</v>
      </c>
      <c r="AV11" s="1654">
        <v>0.71492422420098978</v>
      </c>
      <c r="AW11" s="1654">
        <v>0.71080925898067693</v>
      </c>
      <c r="AX11" s="1654">
        <v>0.7069909302236802</v>
      </c>
      <c r="AY11" s="1654">
        <v>0.7035541746163877</v>
      </c>
      <c r="AZ11" s="1654">
        <v>0.70066467157512491</v>
      </c>
      <c r="BA11" s="1654">
        <v>0.69802240514796943</v>
      </c>
      <c r="BB11" s="1654">
        <v>0.69584383374329939</v>
      </c>
      <c r="BC11" s="1654">
        <v>0.69364639406127171</v>
      </c>
      <c r="BD11" s="1654">
        <v>0.69190588626472471</v>
      </c>
      <c r="BE11" s="1654">
        <v>0.69009649081767599</v>
      </c>
      <c r="BF11" s="1654">
        <v>0.68846326451051765</v>
      </c>
      <c r="BG11" s="1654">
        <v>0.68692409423334944</v>
      </c>
      <c r="BH11" s="1654">
        <v>0.68524445220846608</v>
      </c>
      <c r="BI11" s="1654">
        <v>0.6838253285135294</v>
      </c>
      <c r="BJ11" s="1654">
        <v>0.68266678875962816</v>
      </c>
      <c r="BK11" s="1655">
        <v>0.68154002597371677</v>
      </c>
    </row>
    <row r="12" spans="1:63" s="1644" customFormat="1">
      <c r="B12" s="1649" t="s">
        <v>702</v>
      </c>
      <c r="C12" s="1653">
        <v>0.80007945312350748</v>
      </c>
      <c r="D12" s="1654">
        <v>0.80389193662534664</v>
      </c>
      <c r="E12" s="1654">
        <v>0.78307165750953223</v>
      </c>
      <c r="F12" s="1654">
        <v>0.77969615087695132</v>
      </c>
      <c r="G12" s="1654">
        <v>0.77797723796903784</v>
      </c>
      <c r="H12" s="1654">
        <v>0.78504916968178973</v>
      </c>
      <c r="I12" s="1654">
        <v>0.80304735505043434</v>
      </c>
      <c r="J12" s="1654">
        <v>0.82422157102175975</v>
      </c>
      <c r="K12" s="1654">
        <v>0.83452350870372405</v>
      </c>
      <c r="L12" s="1654">
        <v>0.83397044696722611</v>
      </c>
      <c r="M12" s="1654">
        <v>0.81674784711641613</v>
      </c>
      <c r="N12" s="1654">
        <v>0.83427006942333759</v>
      </c>
      <c r="O12" s="1654">
        <v>0.83583860776526497</v>
      </c>
      <c r="P12" s="1654">
        <v>0.83431650787162903</v>
      </c>
      <c r="Q12" s="1654">
        <v>0.82246783611120255</v>
      </c>
      <c r="R12" s="1654">
        <v>0.8158325052074431</v>
      </c>
      <c r="S12" s="1654">
        <v>0.8191342246781721</v>
      </c>
      <c r="T12" s="1654">
        <v>0.83612162674969359</v>
      </c>
      <c r="U12" s="1654">
        <v>0.8233457835760577</v>
      </c>
      <c r="V12" s="1654">
        <v>0.79973527223050611</v>
      </c>
      <c r="W12" s="1654">
        <v>0.8087074757445416</v>
      </c>
      <c r="X12" s="1654">
        <v>0.81486523955999013</v>
      </c>
      <c r="Y12" s="1654">
        <v>0.81737811071472855</v>
      </c>
      <c r="Z12" s="1654">
        <v>0.81671872828106629</v>
      </c>
      <c r="AA12" s="1654">
        <v>0.8175882310368775</v>
      </c>
      <c r="AB12" s="1654">
        <v>0.81791535172256824</v>
      </c>
      <c r="AC12" s="1654">
        <v>0.81781985957592584</v>
      </c>
      <c r="AD12" s="1654">
        <v>0.81774232663628499</v>
      </c>
      <c r="AE12" s="1654">
        <v>0.81519440273704291</v>
      </c>
      <c r="AF12" s="1654">
        <v>0.81430134174078106</v>
      </c>
      <c r="AG12" s="1654">
        <v>0.81051234666556982</v>
      </c>
      <c r="AH12" s="1654">
        <v>0.80506701812600978</v>
      </c>
      <c r="AI12" s="1654">
        <v>0.79894037601923795</v>
      </c>
      <c r="AJ12" s="1654">
        <v>0.79314334831758915</v>
      </c>
      <c r="AK12" s="1654">
        <v>0.78613118866305454</v>
      </c>
      <c r="AL12" s="1654">
        <v>0.77957416707575311</v>
      </c>
      <c r="AM12" s="1654">
        <v>0.77323349647328243</v>
      </c>
      <c r="AN12" s="1654">
        <v>0.76689588464195946</v>
      </c>
      <c r="AO12" s="1654">
        <v>0.76117906051958306</v>
      </c>
      <c r="AP12" s="1654">
        <v>0.75546288946261775</v>
      </c>
      <c r="AQ12" s="1654">
        <v>0.75003807060824468</v>
      </c>
      <c r="AR12" s="1654">
        <v>0.74498539948015474</v>
      </c>
      <c r="AS12" s="1654">
        <v>0.74013396088566896</v>
      </c>
      <c r="AT12" s="1654">
        <v>0.73551863266100681</v>
      </c>
      <c r="AU12" s="1654">
        <v>0.73115936079346178</v>
      </c>
      <c r="AV12" s="1654">
        <v>0.72700605772960392</v>
      </c>
      <c r="AW12" s="1654">
        <v>0.72318752057077662</v>
      </c>
      <c r="AX12" s="1654">
        <v>0.71942217299276989</v>
      </c>
      <c r="AY12" s="1654">
        <v>0.71633788075385862</v>
      </c>
      <c r="AZ12" s="1654">
        <v>0.71357784785055101</v>
      </c>
      <c r="BA12" s="1654">
        <v>0.71083632045938017</v>
      </c>
      <c r="BB12" s="1654">
        <v>0.70860633155496355</v>
      </c>
      <c r="BC12" s="1654">
        <v>0.70662734200028576</v>
      </c>
      <c r="BD12" s="1654">
        <v>0.70466339565046388</v>
      </c>
      <c r="BE12" s="1654">
        <v>0.70314642412018569</v>
      </c>
      <c r="BF12" s="1654">
        <v>0.70159987100852139</v>
      </c>
      <c r="BG12" s="1654">
        <v>0.69993865924485887</v>
      </c>
      <c r="BH12" s="1654">
        <v>0.69840327316400541</v>
      </c>
      <c r="BI12" s="1654">
        <v>0.6969326648452554</v>
      </c>
      <c r="BJ12" s="1654">
        <v>0.69577265409105127</v>
      </c>
      <c r="BK12" s="1655">
        <v>0.69466173902050854</v>
      </c>
    </row>
    <row r="13" spans="1:63" s="1644" customFormat="1" ht="15.75" thickBot="1">
      <c r="B13" s="1656" t="s">
        <v>703</v>
      </c>
      <c r="C13" s="1657">
        <v>0.80007978478866471</v>
      </c>
      <c r="D13" s="1658">
        <v>0.80389298725882152</v>
      </c>
      <c r="E13" s="1658">
        <v>0.78307206255083683</v>
      </c>
      <c r="F13" s="1658">
        <v>0.77969656729239056</v>
      </c>
      <c r="G13" s="1658">
        <v>0.7779746022126387</v>
      </c>
      <c r="H13" s="1658">
        <v>0.78505151118580518</v>
      </c>
      <c r="I13" s="1658">
        <v>0.80304914695305796</v>
      </c>
      <c r="J13" s="1658">
        <v>0.82421993888368916</v>
      </c>
      <c r="K13" s="1658">
        <v>0.83452295830388812</v>
      </c>
      <c r="L13" s="1658">
        <v>0.83397200187257525</v>
      </c>
      <c r="M13" s="1658">
        <v>0.81674659419140261</v>
      </c>
      <c r="N13" s="1658">
        <v>0.83427085399025103</v>
      </c>
      <c r="O13" s="1658">
        <v>0.83583837020382967</v>
      </c>
      <c r="P13" s="1658">
        <v>0.83431690122725199</v>
      </c>
      <c r="Q13" s="1658">
        <v>0.82246670810687528</v>
      </c>
      <c r="R13" s="1658">
        <v>0.81583321452846824</v>
      </c>
      <c r="S13" s="1658">
        <v>0.81913367950451921</v>
      </c>
      <c r="T13" s="1658">
        <v>0.83612135224074802</v>
      </c>
      <c r="U13" s="1658">
        <v>0.8233485253836812</v>
      </c>
      <c r="V13" s="1658">
        <v>0.79973651472169704</v>
      </c>
      <c r="W13" s="1658">
        <v>0.80870744369053438</v>
      </c>
      <c r="X13" s="1658">
        <v>0.8148668925585929</v>
      </c>
      <c r="Y13" s="1658">
        <v>0.81738202276603811</v>
      </c>
      <c r="Z13" s="1658">
        <v>0.81672480746909604</v>
      </c>
      <c r="AA13" s="1658">
        <v>0.8181567119630605</v>
      </c>
      <c r="AB13" s="1658">
        <v>0.81920280215168984</v>
      </c>
      <c r="AC13" s="1658">
        <v>0.82005306605650163</v>
      </c>
      <c r="AD13" s="1658">
        <v>0.8209673296870259</v>
      </c>
      <c r="AE13" s="1658">
        <v>0.81929801353047293</v>
      </c>
      <c r="AF13" s="1658">
        <v>0.8193489951176316</v>
      </c>
      <c r="AG13" s="1658">
        <v>0.81695454914741772</v>
      </c>
      <c r="AH13" s="1658">
        <v>0.81274362561417191</v>
      </c>
      <c r="AI13" s="1658">
        <v>0.80741380555807929</v>
      </c>
      <c r="AJ13" s="1658">
        <v>0.80295986153723364</v>
      </c>
      <c r="AK13" s="1658">
        <v>0.7972831497410634</v>
      </c>
      <c r="AL13" s="1658">
        <v>0.79173836821478583</v>
      </c>
      <c r="AM13" s="1658">
        <v>0.78641199109555526</v>
      </c>
      <c r="AN13" s="1658">
        <v>0.78107998681276536</v>
      </c>
      <c r="AO13" s="1658">
        <v>0.77607910933428315</v>
      </c>
      <c r="AP13" s="1658">
        <v>0.77108351510208051</v>
      </c>
      <c r="AQ13" s="1658">
        <v>0.76639223762968056</v>
      </c>
      <c r="AR13" s="1658">
        <v>0.76179523807260552</v>
      </c>
      <c r="AS13" s="1658">
        <v>0.75769906451942015</v>
      </c>
      <c r="AT13" s="1658">
        <v>0.75356867026093033</v>
      </c>
      <c r="AU13" s="1658">
        <v>0.74972128599908849</v>
      </c>
      <c r="AV13" s="1658">
        <v>0.74581800827918598</v>
      </c>
      <c r="AW13" s="1658">
        <v>0.74228796460236846</v>
      </c>
      <c r="AX13" s="1658">
        <v>0.73911565164962223</v>
      </c>
      <c r="AY13" s="1658">
        <v>0.7361069182321841</v>
      </c>
      <c r="AZ13" s="1658">
        <v>0.73346858798824432</v>
      </c>
      <c r="BA13" s="1658">
        <v>0.73116210653730518</v>
      </c>
      <c r="BB13" s="1658">
        <v>0.72888017714243103</v>
      </c>
      <c r="BC13" s="1658">
        <v>0.72690002685643051</v>
      </c>
      <c r="BD13" s="1658">
        <v>0.72522822538013232</v>
      </c>
      <c r="BE13" s="1658">
        <v>0.72354598980348339</v>
      </c>
      <c r="BF13" s="1658">
        <v>0.72186876800777555</v>
      </c>
      <c r="BG13" s="1658">
        <v>0.72037155602030933</v>
      </c>
      <c r="BH13" s="1658">
        <v>0.71879945080551788</v>
      </c>
      <c r="BI13" s="1658">
        <v>0.71732398698866773</v>
      </c>
      <c r="BJ13" s="1658">
        <v>0.71621073867138096</v>
      </c>
      <c r="BK13" s="1659">
        <v>0.71518394072946445</v>
      </c>
    </row>
    <row r="14" spans="1:63" s="1644" customFormat="1">
      <c r="B14" s="1660"/>
      <c r="C14" s="1580"/>
      <c r="D14" s="1580"/>
      <c r="E14" s="1580"/>
      <c r="F14" s="1580"/>
      <c r="G14" s="1580"/>
      <c r="H14" s="1580"/>
      <c r="I14" s="1580"/>
      <c r="J14" s="1580"/>
      <c r="K14" s="1580"/>
      <c r="L14" s="1580"/>
      <c r="M14" s="1580"/>
      <c r="N14" s="1580"/>
      <c r="O14" s="1580"/>
      <c r="P14" s="1580"/>
      <c r="Q14" s="1580"/>
      <c r="R14" s="1580"/>
      <c r="S14" s="1580"/>
      <c r="T14" s="1580"/>
      <c r="U14" s="1580"/>
      <c r="V14" s="1580"/>
      <c r="W14" s="1580"/>
      <c r="X14" s="1580"/>
      <c r="Y14" s="1580"/>
      <c r="Z14" s="1580"/>
      <c r="AA14" s="1580"/>
      <c r="AB14" s="1580"/>
      <c r="AC14" s="1580"/>
      <c r="AD14" s="1580"/>
      <c r="AE14" s="1580"/>
      <c r="AF14" s="1580"/>
      <c r="AG14" s="1580"/>
      <c r="AH14" s="1580"/>
      <c r="AI14" s="1580"/>
      <c r="AJ14" s="1580"/>
      <c r="AK14" s="1580"/>
      <c r="AL14" s="1580"/>
      <c r="AM14" s="1580"/>
      <c r="AN14" s="1580"/>
      <c r="AO14" s="1580"/>
      <c r="AP14" s="1580"/>
      <c r="AQ14" s="1580"/>
      <c r="AR14" s="1580"/>
      <c r="AS14" s="1580"/>
      <c r="AT14" s="1580"/>
      <c r="AU14" s="1580"/>
      <c r="AV14" s="1580"/>
      <c r="AW14" s="1580"/>
      <c r="AX14" s="1580"/>
      <c r="AY14" s="1580"/>
      <c r="AZ14" s="1580"/>
      <c r="BA14" s="1580"/>
    </row>
    <row r="15" spans="1:63" s="1641" customFormat="1">
      <c r="A15" s="1661"/>
      <c r="B15" s="1662"/>
    </row>
    <row r="16" spans="1:63" s="1641" customFormat="1">
      <c r="B16" s="1662"/>
    </row>
    <row r="17" spans="2:53" s="1641" customFormat="1">
      <c r="B17" s="1662"/>
      <c r="C17" s="1642"/>
      <c r="D17" s="1642"/>
      <c r="E17" s="1642"/>
      <c r="F17" s="1642"/>
      <c r="G17" s="1642"/>
      <c r="H17" s="1642"/>
      <c r="I17" s="1642"/>
      <c r="J17" s="1642"/>
      <c r="K17" s="1642"/>
      <c r="L17" s="1642"/>
      <c r="M17" s="1642"/>
      <c r="N17" s="1642"/>
      <c r="O17" s="1642"/>
      <c r="P17" s="1642"/>
      <c r="Q17" s="1642"/>
      <c r="R17" s="1642"/>
      <c r="S17" s="1642"/>
      <c r="T17" s="1642"/>
      <c r="U17" s="1642"/>
      <c r="V17" s="1642"/>
      <c r="W17" s="1642"/>
      <c r="X17" s="1642"/>
      <c r="Y17" s="1642"/>
      <c r="Z17" s="1642"/>
      <c r="AA17" s="1642"/>
      <c r="AB17" s="1642"/>
      <c r="AC17" s="1642"/>
      <c r="AD17" s="1642"/>
      <c r="AE17" s="1642"/>
      <c r="AF17" s="1642"/>
      <c r="AG17" s="1642"/>
      <c r="AH17" s="1642"/>
      <c r="AI17" s="1642"/>
      <c r="AJ17" s="1642"/>
      <c r="AK17" s="1642"/>
      <c r="AL17" s="1642"/>
      <c r="AM17" s="1642"/>
      <c r="AN17" s="1642"/>
      <c r="AO17" s="1642"/>
      <c r="AP17" s="1642"/>
      <c r="AQ17" s="1642"/>
      <c r="AR17" s="1642"/>
      <c r="AS17" s="1642"/>
      <c r="AT17" s="1642"/>
      <c r="AU17" s="1642"/>
      <c r="AV17" s="1642"/>
      <c r="AW17" s="1642"/>
      <c r="AX17" s="1642"/>
      <c r="AY17" s="1642"/>
      <c r="AZ17" s="1642"/>
      <c r="BA17" s="1642"/>
    </row>
    <row r="18" spans="2:53" s="1641" customFormat="1">
      <c r="B18" s="1662"/>
      <c r="C18" s="1642"/>
      <c r="D18" s="1642"/>
      <c r="E18" s="1642"/>
      <c r="F18" s="1642"/>
      <c r="G18" s="1642"/>
      <c r="H18" s="1642"/>
      <c r="I18" s="1642"/>
      <c r="J18" s="1642"/>
      <c r="K18" s="1642"/>
      <c r="L18" s="1642"/>
      <c r="M18" s="1642"/>
      <c r="N18" s="1642"/>
      <c r="O18" s="1642"/>
      <c r="P18" s="1642"/>
      <c r="Q18" s="1642"/>
      <c r="R18" s="1642"/>
      <c r="S18" s="1642"/>
      <c r="T18" s="1642"/>
      <c r="U18" s="1642"/>
      <c r="V18" s="1642"/>
      <c r="W18" s="1642"/>
      <c r="X18" s="1642"/>
      <c r="Y18" s="1642"/>
      <c r="Z18" s="1642"/>
      <c r="AA18" s="1642"/>
      <c r="AB18" s="1642"/>
      <c r="AC18" s="1642"/>
      <c r="AD18" s="1642"/>
      <c r="AE18" s="1642"/>
      <c r="AF18" s="1642"/>
      <c r="AG18" s="1642"/>
      <c r="AH18" s="1642"/>
      <c r="AI18" s="1642"/>
      <c r="AJ18" s="1642"/>
      <c r="AK18" s="1642"/>
      <c r="AL18" s="1642"/>
      <c r="AM18" s="1642"/>
      <c r="AN18" s="1642"/>
      <c r="AO18" s="1642"/>
      <c r="AP18" s="1642"/>
      <c r="AQ18" s="1642"/>
      <c r="AR18" s="1642"/>
      <c r="AS18" s="1642"/>
      <c r="AT18" s="1642"/>
      <c r="AU18" s="1642"/>
      <c r="AV18" s="1642"/>
      <c r="AW18" s="1642"/>
      <c r="AX18" s="1642"/>
      <c r="AY18" s="1642"/>
      <c r="AZ18" s="1642"/>
      <c r="BA18" s="1642"/>
    </row>
    <row r="19" spans="2:53" s="1641" customFormat="1">
      <c r="C19" s="1642"/>
      <c r="D19" s="1642"/>
      <c r="E19" s="1642"/>
      <c r="F19" s="1642"/>
      <c r="G19" s="1642"/>
      <c r="H19" s="1642"/>
      <c r="I19" s="1642"/>
      <c r="J19" s="1642"/>
      <c r="K19" s="1642"/>
      <c r="L19" s="1642"/>
      <c r="M19" s="1642"/>
      <c r="N19" s="1642"/>
      <c r="O19" s="1642"/>
      <c r="P19" s="1642"/>
      <c r="Q19" s="1642"/>
      <c r="R19" s="1642"/>
      <c r="S19" s="1642"/>
      <c r="T19" s="1642"/>
      <c r="U19" s="1642"/>
      <c r="V19" s="1642"/>
      <c r="W19" s="1642"/>
      <c r="X19" s="1642"/>
      <c r="Y19" s="1642"/>
      <c r="Z19" s="1642"/>
      <c r="AA19" s="1642"/>
      <c r="AB19" s="1642"/>
      <c r="AC19" s="1642"/>
      <c r="AD19" s="1642"/>
      <c r="AE19" s="1642"/>
      <c r="AF19" s="1642"/>
      <c r="AG19" s="1642"/>
      <c r="AH19" s="1642"/>
      <c r="AI19" s="1642"/>
      <c r="AJ19" s="1642"/>
      <c r="AK19" s="1642"/>
      <c r="AL19" s="1642"/>
      <c r="AM19" s="1642"/>
      <c r="AN19" s="1642"/>
      <c r="AO19" s="1642"/>
      <c r="AP19" s="1642"/>
      <c r="AQ19" s="1642"/>
      <c r="AR19" s="1642"/>
      <c r="AS19" s="1642"/>
      <c r="AT19" s="1642"/>
      <c r="AU19" s="1642"/>
      <c r="AV19" s="1642"/>
      <c r="AW19" s="1642"/>
      <c r="AX19" s="1642"/>
      <c r="AY19" s="1642"/>
      <c r="AZ19" s="1642"/>
      <c r="BA19" s="1642"/>
    </row>
    <row r="20" spans="2:53" s="1641" customFormat="1">
      <c r="C20" s="1642"/>
      <c r="D20" s="1642"/>
      <c r="E20" s="1642"/>
      <c r="F20" s="1642"/>
      <c r="G20" s="1642"/>
      <c r="H20" s="1642"/>
      <c r="I20" s="1642"/>
      <c r="J20" s="1642"/>
      <c r="K20" s="1642"/>
      <c r="L20" s="1642"/>
      <c r="M20" s="1642"/>
      <c r="N20" s="1642"/>
      <c r="O20" s="1642"/>
      <c r="P20" s="1642"/>
      <c r="Q20" s="1642"/>
      <c r="R20" s="1642"/>
      <c r="S20" s="1642"/>
      <c r="T20" s="1642"/>
      <c r="U20" s="1642"/>
      <c r="V20" s="1642"/>
      <c r="W20" s="1642"/>
      <c r="X20" s="1642"/>
      <c r="Y20" s="1642"/>
      <c r="Z20" s="1642"/>
      <c r="AA20" s="1642"/>
      <c r="AB20" s="1642"/>
      <c r="AC20" s="1642"/>
      <c r="AD20" s="1642"/>
      <c r="AE20" s="1642"/>
      <c r="AF20" s="1642"/>
      <c r="AG20" s="1642"/>
      <c r="AH20" s="1642"/>
      <c r="AI20" s="1642"/>
      <c r="AJ20" s="1642"/>
      <c r="AK20" s="1642"/>
      <c r="AL20" s="1642"/>
      <c r="AM20" s="1642"/>
      <c r="AN20" s="1642"/>
      <c r="AO20" s="1642"/>
      <c r="AP20" s="1642"/>
      <c r="AQ20" s="1642"/>
      <c r="AR20" s="1642"/>
      <c r="AS20" s="1642"/>
      <c r="AT20" s="1642"/>
      <c r="AU20" s="1642"/>
      <c r="AV20" s="1642"/>
      <c r="AW20" s="1642"/>
      <c r="AX20" s="1642"/>
      <c r="AY20" s="1642"/>
      <c r="AZ20" s="1642"/>
      <c r="BA20" s="1642"/>
    </row>
    <row r="21" spans="2:53" s="1641" customFormat="1" ht="93.75" customHeight="1">
      <c r="C21" s="1642"/>
      <c r="D21" s="1642"/>
      <c r="E21" s="1941" t="s">
        <v>692</v>
      </c>
      <c r="F21" s="1941"/>
      <c r="G21" s="1941"/>
      <c r="H21" s="1941"/>
      <c r="I21" s="1941"/>
      <c r="J21" s="1941"/>
      <c r="K21" s="1642"/>
      <c r="L21" s="1642"/>
      <c r="M21" s="1941" t="s">
        <v>693</v>
      </c>
      <c r="N21" s="1941"/>
      <c r="O21" s="1941"/>
      <c r="P21" s="1941"/>
      <c r="Q21" s="1941"/>
      <c r="R21" s="1941"/>
      <c r="S21" s="1642"/>
      <c r="T21" s="1642"/>
      <c r="U21" s="1642"/>
      <c r="V21" s="1941"/>
      <c r="W21" s="1941"/>
      <c r="X21" s="1941"/>
      <c r="Y21" s="1941"/>
      <c r="Z21" s="1941"/>
      <c r="AA21" s="1941"/>
      <c r="AE21" s="1941"/>
      <c r="AF21" s="1941"/>
      <c r="AG21" s="1941"/>
      <c r="AH21" s="1941"/>
      <c r="AI21" s="1941"/>
      <c r="AJ21" s="1941"/>
      <c r="AK21" s="1642"/>
      <c r="AL21" s="1642"/>
      <c r="AM21" s="1642"/>
      <c r="AN21" s="1642"/>
      <c r="AO21" s="1642"/>
    </row>
    <row r="22" spans="2:53" s="1641" customFormat="1" ht="15" customHeight="1">
      <c r="C22" s="1642"/>
      <c r="D22" s="1642"/>
      <c r="E22" s="1663"/>
      <c r="F22" s="1663"/>
      <c r="G22" s="1663"/>
      <c r="H22" s="1663"/>
      <c r="I22" s="1663"/>
      <c r="J22" s="1663"/>
      <c r="K22" s="1642"/>
      <c r="L22" s="1642"/>
      <c r="N22" s="1663"/>
      <c r="O22" s="1663"/>
      <c r="P22" s="1663"/>
      <c r="Q22" s="1663"/>
      <c r="R22" s="1663"/>
      <c r="S22" s="1642"/>
      <c r="T22" s="1642"/>
      <c r="U22" s="1642"/>
      <c r="V22" s="1663"/>
      <c r="W22" s="1663"/>
      <c r="X22" s="1663"/>
      <c r="Y22" s="1663"/>
      <c r="Z22" s="1663"/>
      <c r="AA22" s="1663"/>
      <c r="AB22" s="1642"/>
      <c r="AC22" s="1642"/>
      <c r="AE22" s="1663"/>
      <c r="AF22" s="1663"/>
      <c r="AG22" s="1663"/>
      <c r="AH22" s="1663"/>
      <c r="AI22" s="1663"/>
      <c r="AJ22" s="1642"/>
      <c r="AK22" s="1642"/>
      <c r="AL22" s="1642"/>
      <c r="AM22" s="1642"/>
      <c r="AN22" s="1642"/>
      <c r="AO22" s="1642"/>
    </row>
    <row r="23" spans="2:53" s="1641" customFormat="1" ht="21.75" customHeight="1">
      <c r="C23" s="1642"/>
      <c r="D23" s="1642"/>
      <c r="E23" s="1663"/>
      <c r="F23" s="1663"/>
      <c r="G23" s="1663"/>
      <c r="H23" s="1663"/>
      <c r="I23" s="1663"/>
      <c r="J23" s="1663"/>
      <c r="K23" s="1642"/>
      <c r="L23" s="1642"/>
      <c r="M23" s="1663"/>
      <c r="N23" s="1663"/>
      <c r="O23" s="1663"/>
      <c r="P23" s="1663"/>
      <c r="Q23" s="1663"/>
      <c r="R23" s="1663"/>
      <c r="S23" s="1642"/>
      <c r="T23" s="1642"/>
      <c r="U23" s="1642"/>
      <c r="V23" s="1663"/>
      <c r="W23" s="1663"/>
      <c r="X23" s="1663"/>
      <c r="Y23" s="1663"/>
      <c r="Z23" s="1663"/>
      <c r="AA23" s="1663"/>
      <c r="AB23" s="1642"/>
      <c r="AC23" s="1642"/>
      <c r="AD23" s="1663"/>
      <c r="AE23" s="1663"/>
      <c r="AF23" s="1663"/>
      <c r="AG23" s="1663"/>
      <c r="AH23" s="1663"/>
      <c r="AI23" s="1663"/>
      <c r="AJ23" s="1642"/>
      <c r="AK23" s="1642"/>
      <c r="AL23" s="1642"/>
      <c r="AM23" s="1642"/>
      <c r="AN23" s="1642"/>
      <c r="AO23" s="1642"/>
    </row>
    <row r="24" spans="2:53" s="1641" customFormat="1" ht="46.5" customHeight="1">
      <c r="C24" s="1642"/>
      <c r="D24" s="1642"/>
      <c r="E24" s="1663"/>
      <c r="F24" s="1663"/>
      <c r="G24" s="1663"/>
      <c r="H24" s="1663"/>
      <c r="I24" s="1663"/>
      <c r="J24" s="1663"/>
      <c r="K24" s="1642"/>
      <c r="L24" s="1642"/>
      <c r="M24" s="1663"/>
      <c r="N24" s="1663"/>
      <c r="O24" s="1663"/>
      <c r="P24" s="1663"/>
      <c r="Q24" s="1663"/>
      <c r="R24" s="1663"/>
      <c r="S24" s="1642"/>
      <c r="T24" s="1642"/>
      <c r="U24" s="1642"/>
      <c r="V24" s="1663"/>
      <c r="W24" s="1663"/>
      <c r="X24" s="1663"/>
      <c r="Y24" s="1663"/>
      <c r="Z24" s="1663"/>
      <c r="AA24" s="1663"/>
      <c r="AB24" s="1642"/>
      <c r="AC24" s="1642"/>
      <c r="AD24" s="1663"/>
      <c r="AE24" s="1663"/>
      <c r="AF24" s="1663"/>
      <c r="AG24" s="1663"/>
      <c r="AH24" s="1663"/>
      <c r="AI24" s="1663"/>
      <c r="AJ24" s="1642"/>
      <c r="AK24" s="1642"/>
      <c r="AL24" s="1642"/>
      <c r="AM24" s="1642"/>
      <c r="AN24" s="1642"/>
      <c r="AO24" s="1642"/>
    </row>
    <row r="25" spans="2:53" s="1641" customFormat="1">
      <c r="C25" s="1642"/>
      <c r="D25" s="1642"/>
      <c r="E25" s="1642"/>
      <c r="F25" s="1642"/>
      <c r="G25" s="1642"/>
      <c r="H25" s="1642"/>
      <c r="I25" s="1642"/>
      <c r="J25" s="1642"/>
      <c r="K25" s="1642"/>
      <c r="L25" s="1642"/>
      <c r="M25" s="1663"/>
      <c r="N25" s="1663"/>
      <c r="O25" s="1663"/>
      <c r="P25" s="1663"/>
      <c r="Q25" s="1663"/>
      <c r="R25" s="1663"/>
      <c r="S25" s="1642"/>
      <c r="T25" s="1642"/>
      <c r="U25" s="1642"/>
      <c r="V25" s="1642"/>
      <c r="W25" s="1642"/>
      <c r="X25" s="1642"/>
      <c r="Y25" s="1642"/>
      <c r="Z25" s="1642"/>
      <c r="AA25" s="1642"/>
      <c r="AB25" s="1642"/>
      <c r="AC25" s="1642"/>
      <c r="AD25" s="1663"/>
      <c r="AE25" s="1663"/>
      <c r="AF25" s="1663"/>
      <c r="AG25" s="1663"/>
      <c r="AH25" s="1663"/>
      <c r="AI25" s="1663"/>
      <c r="AJ25" s="1642"/>
      <c r="AK25" s="1642"/>
      <c r="AL25" s="1642"/>
      <c r="AM25" s="1642"/>
      <c r="AN25" s="1642"/>
      <c r="AO25" s="1642"/>
    </row>
    <row r="26" spans="2:53" s="1641" customFormat="1">
      <c r="C26" s="1642"/>
      <c r="D26" s="1642"/>
      <c r="E26" s="1642"/>
      <c r="F26" s="1642"/>
      <c r="G26" s="1642"/>
      <c r="H26" s="1642"/>
      <c r="I26" s="1642"/>
      <c r="J26" s="1642"/>
      <c r="K26" s="1642"/>
      <c r="L26" s="1642"/>
      <c r="M26" s="1642"/>
      <c r="N26" s="1642"/>
      <c r="O26" s="1642"/>
      <c r="P26" s="1642"/>
      <c r="Q26" s="1642"/>
      <c r="R26" s="1642"/>
      <c r="S26" s="1642"/>
      <c r="T26" s="1642"/>
      <c r="U26" s="1642"/>
      <c r="V26" s="1642"/>
      <c r="W26" s="1642"/>
      <c r="X26" s="1642"/>
      <c r="Y26" s="1642"/>
      <c r="Z26" s="1642"/>
      <c r="AA26" s="1642"/>
      <c r="AB26" s="1642"/>
      <c r="AC26" s="1642"/>
      <c r="AD26" s="1642"/>
      <c r="AE26" s="1642"/>
      <c r="AF26" s="1642"/>
      <c r="AG26" s="1642"/>
      <c r="AH26" s="1642"/>
      <c r="AI26" s="1642"/>
      <c r="AJ26" s="1642"/>
      <c r="AK26" s="1642"/>
      <c r="AL26" s="1642"/>
      <c r="AM26" s="1642"/>
      <c r="AN26" s="1642"/>
      <c r="AO26" s="1642"/>
    </row>
    <row r="27" spans="2:53" s="1641" customFormat="1">
      <c r="C27" s="1642"/>
      <c r="D27" s="1642"/>
      <c r="E27" s="1642"/>
      <c r="F27" s="1642"/>
      <c r="G27" s="1642"/>
      <c r="H27" s="1642"/>
      <c r="I27" s="1642"/>
      <c r="J27" s="1642"/>
      <c r="K27" s="1642"/>
      <c r="L27" s="1642"/>
      <c r="M27" s="1642"/>
      <c r="N27" s="1642"/>
      <c r="O27" s="1642"/>
      <c r="P27" s="1642"/>
      <c r="Q27" s="1642"/>
      <c r="R27" s="1642"/>
      <c r="S27" s="1642"/>
      <c r="T27" s="1642"/>
      <c r="U27" s="1642"/>
      <c r="V27" s="1642"/>
      <c r="W27" s="1642"/>
      <c r="X27" s="1642"/>
      <c r="Y27" s="1642"/>
      <c r="Z27" s="1642"/>
      <c r="AA27" s="1642"/>
      <c r="AB27" s="1642"/>
      <c r="AC27" s="1642"/>
      <c r="AD27" s="1642"/>
      <c r="AE27" s="1642"/>
      <c r="AF27" s="1642"/>
      <c r="AG27" s="1642"/>
      <c r="AH27" s="1642"/>
      <c r="AI27" s="1642"/>
      <c r="AJ27" s="1642"/>
      <c r="AK27" s="1642"/>
      <c r="AL27" s="1642"/>
      <c r="AM27" s="1642"/>
      <c r="AN27" s="1642"/>
      <c r="AO27" s="1642"/>
    </row>
    <row r="28" spans="2:53" s="1641" customFormat="1">
      <c r="C28" s="1642"/>
      <c r="D28" s="1642"/>
      <c r="E28" s="1642"/>
      <c r="F28" s="1642"/>
      <c r="G28" s="1642"/>
      <c r="H28" s="1642"/>
      <c r="I28" s="1642"/>
      <c r="J28" s="1642"/>
      <c r="K28" s="1642"/>
      <c r="L28" s="1642"/>
      <c r="M28" s="1642"/>
      <c r="N28" s="1642"/>
      <c r="O28" s="1642"/>
      <c r="P28" s="1642"/>
      <c r="Q28" s="1642"/>
      <c r="R28" s="1642"/>
      <c r="S28" s="1642"/>
      <c r="T28" s="1642"/>
      <c r="U28" s="1642"/>
      <c r="V28" s="1642"/>
      <c r="W28" s="1642"/>
      <c r="X28" s="1642"/>
      <c r="Y28" s="1642"/>
      <c r="Z28" s="1642"/>
      <c r="AA28" s="1642"/>
      <c r="AB28" s="1642"/>
      <c r="AC28" s="1642"/>
      <c r="AD28" s="1642"/>
      <c r="AE28" s="1642"/>
      <c r="AF28" s="1642"/>
      <c r="AG28" s="1642"/>
      <c r="AH28" s="1642"/>
      <c r="AI28" s="1642"/>
      <c r="AJ28" s="1642"/>
      <c r="AK28" s="1642"/>
      <c r="AL28" s="1642"/>
      <c r="AM28" s="1642"/>
      <c r="AN28" s="1642"/>
      <c r="AO28" s="1642"/>
    </row>
    <row r="29" spans="2:53" s="1641" customFormat="1">
      <c r="C29" s="1642"/>
      <c r="D29" s="1642"/>
      <c r="E29" s="1642"/>
      <c r="F29" s="1642"/>
      <c r="G29" s="1642"/>
      <c r="H29" s="1642"/>
      <c r="I29" s="1642"/>
      <c r="J29" s="1642"/>
      <c r="K29" s="1642"/>
      <c r="L29" s="1642"/>
      <c r="M29" s="1642"/>
      <c r="N29" s="1642"/>
      <c r="O29" s="1642"/>
      <c r="P29" s="1642"/>
      <c r="Q29" s="1642"/>
      <c r="R29" s="1642"/>
      <c r="S29" s="1642"/>
      <c r="T29" s="1642"/>
      <c r="U29" s="1642"/>
      <c r="V29" s="1642"/>
      <c r="W29" s="1642"/>
      <c r="X29" s="1642"/>
      <c r="Y29" s="1642"/>
      <c r="Z29" s="1642"/>
      <c r="AA29" s="1642"/>
      <c r="AB29" s="1642"/>
      <c r="AC29" s="1642"/>
      <c r="AD29" s="1642"/>
      <c r="AE29" s="1642"/>
      <c r="AF29" s="1642"/>
      <c r="AG29" s="1642"/>
      <c r="AH29" s="1642"/>
      <c r="AI29" s="1642"/>
      <c r="AJ29" s="1642"/>
      <c r="AK29" s="1642"/>
      <c r="AL29" s="1642"/>
      <c r="AM29" s="1642"/>
      <c r="AN29" s="1642"/>
      <c r="AO29" s="1642"/>
    </row>
    <row r="30" spans="2:53" s="1641" customFormat="1">
      <c r="C30" s="1642"/>
      <c r="D30" s="1642"/>
      <c r="E30" s="1642"/>
      <c r="F30" s="1642"/>
      <c r="G30" s="1642"/>
      <c r="H30" s="1642"/>
      <c r="I30" s="1642"/>
      <c r="J30" s="1642"/>
      <c r="K30" s="1642"/>
      <c r="L30" s="1642"/>
      <c r="M30" s="1642"/>
      <c r="N30" s="1642"/>
      <c r="O30" s="1642"/>
      <c r="P30" s="1642"/>
      <c r="Q30" s="1642"/>
      <c r="R30" s="1642"/>
      <c r="S30" s="1642"/>
      <c r="T30" s="1642"/>
      <c r="U30" s="1642"/>
      <c r="V30" s="1642"/>
      <c r="W30" s="1642"/>
      <c r="X30" s="1642"/>
      <c r="Y30" s="1642"/>
      <c r="Z30" s="1642"/>
      <c r="AA30" s="1642"/>
      <c r="AB30" s="1642"/>
      <c r="AC30" s="1642"/>
      <c r="AD30" s="1642"/>
      <c r="AE30" s="1642"/>
      <c r="AF30" s="1642"/>
      <c r="AG30" s="1642"/>
      <c r="AH30" s="1642"/>
      <c r="AI30" s="1642"/>
      <c r="AJ30" s="1642"/>
      <c r="AK30" s="1642"/>
      <c r="AL30" s="1642"/>
      <c r="AM30" s="1642"/>
      <c r="AN30" s="1642"/>
      <c r="AO30" s="1642"/>
    </row>
    <row r="31" spans="2:53" s="1641" customFormat="1">
      <c r="C31" s="1642"/>
      <c r="D31" s="1642"/>
      <c r="E31" s="1642"/>
      <c r="F31" s="1642"/>
      <c r="G31" s="1642"/>
      <c r="H31" s="1642"/>
      <c r="I31" s="1642"/>
      <c r="J31" s="1642"/>
      <c r="K31" s="1642"/>
      <c r="L31" s="1642"/>
      <c r="M31" s="1642"/>
      <c r="N31" s="1642"/>
      <c r="O31" s="1642"/>
      <c r="P31" s="1642"/>
      <c r="Q31" s="1642"/>
      <c r="R31" s="1642"/>
      <c r="S31" s="1642"/>
      <c r="T31" s="1642"/>
      <c r="U31" s="1642"/>
      <c r="V31" s="1642"/>
      <c r="W31" s="1642"/>
      <c r="X31" s="1642"/>
      <c r="Y31" s="1642"/>
      <c r="Z31" s="1642"/>
      <c r="AA31" s="1642"/>
      <c r="AB31" s="1642"/>
      <c r="AC31" s="1642"/>
      <c r="AD31" s="1642"/>
      <c r="AE31" s="1642"/>
      <c r="AF31" s="1642"/>
      <c r="AG31" s="1642"/>
      <c r="AH31" s="1642"/>
      <c r="AI31" s="1642"/>
      <c r="AJ31" s="1642"/>
      <c r="AK31" s="1642"/>
      <c r="AL31" s="1642"/>
      <c r="AM31" s="1642"/>
      <c r="AN31" s="1642"/>
      <c r="AO31" s="1642"/>
    </row>
    <row r="32" spans="2:53" s="1641" customFormat="1">
      <c r="C32" s="1642"/>
      <c r="D32" s="1642"/>
      <c r="E32" s="1642"/>
      <c r="F32" s="1642"/>
      <c r="G32" s="1642"/>
      <c r="H32" s="1642"/>
      <c r="I32" s="1642"/>
      <c r="J32" s="1642"/>
      <c r="K32" s="1642"/>
      <c r="L32" s="1642"/>
      <c r="M32" s="1642"/>
      <c r="N32" s="1642"/>
      <c r="O32" s="1642"/>
      <c r="P32" s="1642"/>
      <c r="Q32" s="1642"/>
      <c r="R32" s="1642"/>
      <c r="S32" s="1642"/>
      <c r="T32" s="1642"/>
      <c r="U32" s="1642"/>
      <c r="V32" s="1642"/>
      <c r="W32" s="1642"/>
      <c r="X32" s="1642"/>
      <c r="Y32" s="1642"/>
      <c r="Z32" s="1642"/>
      <c r="AA32" s="1642"/>
      <c r="AB32" s="1642"/>
      <c r="AC32" s="1642"/>
      <c r="AD32" s="1642"/>
      <c r="AE32" s="1642"/>
      <c r="AF32" s="1642"/>
      <c r="AG32" s="1642"/>
      <c r="AH32" s="1642"/>
      <c r="AI32" s="1642"/>
      <c r="AJ32" s="1642"/>
      <c r="AK32" s="1642"/>
      <c r="AL32" s="1642"/>
      <c r="AM32" s="1642"/>
      <c r="AN32" s="1642"/>
      <c r="AO32" s="1642"/>
    </row>
    <row r="33" spans="2:63" s="1641" customFormat="1">
      <c r="C33" s="1642"/>
      <c r="D33" s="1642"/>
      <c r="E33" s="1642"/>
      <c r="F33" s="1642"/>
      <c r="G33" s="1642"/>
      <c r="H33" s="1642"/>
      <c r="I33" s="1642"/>
      <c r="J33" s="1642"/>
      <c r="K33" s="1642"/>
      <c r="L33" s="1642"/>
      <c r="M33" s="1642"/>
      <c r="N33" s="1642"/>
      <c r="O33" s="1642"/>
      <c r="P33" s="1642"/>
      <c r="Q33" s="1642"/>
      <c r="R33" s="1642"/>
      <c r="S33" s="1642"/>
      <c r="T33" s="1642"/>
      <c r="U33" s="1642"/>
      <c r="V33" s="1642"/>
      <c r="W33" s="1642"/>
      <c r="X33" s="1642"/>
      <c r="Y33" s="1642"/>
      <c r="Z33" s="1642"/>
      <c r="AA33" s="1642"/>
      <c r="AB33" s="1642"/>
      <c r="AC33" s="1642"/>
      <c r="AD33" s="1642"/>
      <c r="AE33" s="1642"/>
      <c r="AF33" s="1642"/>
      <c r="AG33" s="1642"/>
      <c r="AH33" s="1642"/>
      <c r="AI33" s="1642"/>
      <c r="AJ33" s="1642"/>
      <c r="AK33" s="1642"/>
      <c r="AL33" s="1642"/>
      <c r="AM33" s="1642"/>
      <c r="AN33" s="1642"/>
      <c r="AO33" s="1642"/>
    </row>
    <row r="34" spans="2:63" s="1641" customFormat="1">
      <c r="C34" s="1642"/>
      <c r="D34" s="1642"/>
      <c r="E34" s="1642"/>
      <c r="F34" s="1642"/>
      <c r="G34" s="1642"/>
      <c r="H34" s="1642"/>
      <c r="I34" s="1642"/>
      <c r="J34" s="1642"/>
      <c r="K34" s="1642"/>
      <c r="L34" s="1642"/>
      <c r="M34" s="1642"/>
      <c r="N34" s="1642"/>
      <c r="O34" s="1642"/>
      <c r="P34" s="1642"/>
      <c r="Q34" s="1642"/>
      <c r="R34" s="1642"/>
      <c r="S34" s="1642"/>
      <c r="T34" s="1642"/>
      <c r="U34" s="1642"/>
      <c r="V34" s="1642"/>
      <c r="W34" s="1642"/>
      <c r="X34" s="1642"/>
      <c r="Y34" s="1642"/>
      <c r="Z34" s="1642"/>
      <c r="AA34" s="1642"/>
      <c r="AB34" s="1642"/>
      <c r="AC34" s="1642"/>
      <c r="AD34" s="1642"/>
      <c r="AE34" s="1642"/>
      <c r="AF34" s="1642"/>
      <c r="AG34" s="1642"/>
      <c r="AH34" s="1642"/>
      <c r="AI34" s="1642"/>
      <c r="AJ34" s="1642"/>
      <c r="AK34" s="1642"/>
      <c r="AL34" s="1642"/>
      <c r="AM34" s="1642"/>
      <c r="AN34" s="1642"/>
      <c r="AO34" s="1642"/>
    </row>
    <row r="35" spans="2:63" s="1641" customFormat="1">
      <c r="C35" s="1642"/>
      <c r="D35" s="1642"/>
      <c r="E35" s="1642"/>
      <c r="F35" s="1642"/>
      <c r="G35" s="1642"/>
      <c r="H35" s="1642"/>
      <c r="I35" s="1642"/>
      <c r="J35" s="1642"/>
      <c r="K35" s="1642"/>
      <c r="L35" s="1642"/>
      <c r="M35" s="1642"/>
      <c r="N35" s="1642"/>
      <c r="O35" s="1642"/>
      <c r="P35" s="1642"/>
      <c r="Q35" s="1642"/>
      <c r="R35" s="1642"/>
      <c r="S35" s="1642"/>
      <c r="T35" s="1642"/>
      <c r="U35" s="1642"/>
      <c r="V35" s="1642"/>
      <c r="W35" s="1642"/>
      <c r="X35" s="1642"/>
      <c r="Y35" s="1642"/>
      <c r="Z35" s="1642"/>
      <c r="AA35" s="1642"/>
      <c r="AB35" s="1642"/>
      <c r="AC35" s="1642"/>
      <c r="AD35" s="1642"/>
      <c r="AE35" s="1642"/>
      <c r="AF35" s="1642"/>
      <c r="AG35" s="1642"/>
      <c r="AH35" s="1642"/>
      <c r="AI35" s="1642"/>
      <c r="AJ35" s="1642"/>
      <c r="AK35" s="1642"/>
      <c r="AL35" s="1642"/>
      <c r="AM35" s="1642"/>
      <c r="AN35" s="1642"/>
      <c r="AO35" s="1642"/>
    </row>
    <row r="36" spans="2:63" s="1641" customFormat="1">
      <c r="C36" s="1642"/>
      <c r="D36" s="1642"/>
      <c r="E36" s="1642"/>
      <c r="F36" s="1642"/>
      <c r="G36" s="1642"/>
      <c r="H36" s="1642"/>
      <c r="I36" s="1642"/>
      <c r="J36" s="1642"/>
      <c r="K36" s="1642"/>
      <c r="L36" s="1642"/>
      <c r="M36" s="1642"/>
      <c r="N36" s="1642"/>
      <c r="O36" s="1642"/>
      <c r="P36" s="1642"/>
      <c r="Q36" s="1642"/>
      <c r="R36" s="1642"/>
      <c r="S36" s="1642"/>
      <c r="T36" s="1642"/>
      <c r="U36" s="1642"/>
      <c r="V36" s="1642"/>
      <c r="W36" s="1642"/>
      <c r="X36" s="1642"/>
      <c r="Y36" s="1642"/>
      <c r="Z36" s="1642"/>
      <c r="AA36" s="1642"/>
      <c r="AB36" s="1642"/>
      <c r="AC36" s="1642"/>
      <c r="AD36" s="1642"/>
      <c r="AE36" s="1642"/>
      <c r="AF36" s="1642"/>
      <c r="AG36" s="1642"/>
      <c r="AH36" s="1642"/>
      <c r="AI36" s="1642"/>
      <c r="AJ36" s="1642"/>
      <c r="AK36" s="1642"/>
      <c r="AL36" s="1642"/>
      <c r="AM36" s="1642"/>
      <c r="AN36" s="1642"/>
      <c r="AO36" s="1642"/>
      <c r="AP36" s="1642"/>
      <c r="AQ36" s="1642"/>
      <c r="AR36" s="1642"/>
      <c r="AS36" s="1642"/>
      <c r="AT36" s="1642"/>
      <c r="AU36" s="1642"/>
      <c r="AV36" s="1642"/>
      <c r="AW36" s="1642"/>
      <c r="AX36" s="1642"/>
      <c r="AY36" s="1642"/>
      <c r="AZ36" s="1642"/>
      <c r="BA36" s="1642"/>
    </row>
    <row r="37" spans="2:63" s="1641" customFormat="1">
      <c r="C37" s="1642"/>
      <c r="D37" s="1642"/>
      <c r="E37" s="1642"/>
      <c r="F37" s="1642"/>
      <c r="G37" s="1642"/>
      <c r="H37" s="1642"/>
      <c r="I37" s="1642"/>
      <c r="J37" s="1642"/>
      <c r="K37" s="1642"/>
      <c r="L37" s="1642"/>
      <c r="M37" s="1642"/>
      <c r="N37" s="1642"/>
      <c r="O37" s="1642"/>
      <c r="P37" s="1642"/>
      <c r="Q37" s="1642"/>
      <c r="R37" s="1642"/>
      <c r="S37" s="1642"/>
      <c r="T37" s="1642"/>
      <c r="U37" s="1642"/>
      <c r="V37" s="1642"/>
      <c r="W37" s="1642"/>
      <c r="X37" s="1642"/>
      <c r="Y37" s="1642"/>
      <c r="Z37" s="1642"/>
      <c r="AA37" s="1642"/>
      <c r="AB37" s="1642"/>
      <c r="AC37" s="1642"/>
      <c r="AD37" s="1642"/>
      <c r="AE37" s="1642"/>
      <c r="AF37" s="1642"/>
      <c r="AG37" s="1642"/>
      <c r="AH37" s="1642"/>
      <c r="AI37" s="1642"/>
      <c r="AJ37" s="1642"/>
      <c r="AK37" s="1642"/>
      <c r="AL37" s="1642"/>
      <c r="AM37" s="1642"/>
      <c r="AN37" s="1642"/>
      <c r="AO37" s="1642"/>
      <c r="AP37" s="1642"/>
      <c r="AQ37" s="1642"/>
      <c r="AR37" s="1642"/>
      <c r="AS37" s="1642"/>
      <c r="AT37" s="1642"/>
      <c r="AU37" s="1642"/>
      <c r="AV37" s="1642"/>
      <c r="AW37" s="1642"/>
      <c r="AX37" s="1642"/>
      <c r="AY37" s="1642"/>
      <c r="AZ37" s="1642"/>
      <c r="BA37" s="1642"/>
    </row>
    <row r="38" spans="2:63" s="1641" customFormat="1" ht="15.75">
      <c r="B38" s="1664" t="s">
        <v>106</v>
      </c>
      <c r="C38" s="1642"/>
      <c r="D38" s="1642"/>
      <c r="E38" s="1642"/>
      <c r="F38" s="1642"/>
      <c r="G38" s="1642"/>
      <c r="H38" s="1642"/>
      <c r="I38" s="1642"/>
      <c r="J38" s="1642"/>
      <c r="K38" s="1642"/>
      <c r="L38" s="1642"/>
      <c r="M38" s="1642"/>
      <c r="N38" s="1642"/>
      <c r="O38" s="1642"/>
      <c r="P38" s="1642"/>
      <c r="Q38" s="1642"/>
      <c r="R38" s="1642"/>
      <c r="S38" s="1642"/>
      <c r="T38" s="1642"/>
      <c r="U38" s="1642"/>
      <c r="V38" s="1642"/>
      <c r="W38" s="1642"/>
      <c r="X38" s="1642"/>
      <c r="Y38" s="1642"/>
      <c r="Z38" s="1642"/>
      <c r="AA38" s="1642"/>
      <c r="AB38" s="1642"/>
      <c r="AC38" s="1642"/>
      <c r="AD38" s="1642"/>
      <c r="AE38" s="1642"/>
      <c r="AF38" s="1642"/>
      <c r="AG38" s="1642"/>
      <c r="AH38" s="1642"/>
      <c r="AI38" s="1642"/>
      <c r="AJ38" s="1642"/>
      <c r="AK38" s="1642"/>
      <c r="AL38" s="1642"/>
      <c r="AM38" s="1642"/>
      <c r="AN38" s="1642"/>
      <c r="AO38" s="1642"/>
      <c r="AP38" s="1642"/>
      <c r="AQ38" s="1642"/>
      <c r="AR38" s="1642"/>
      <c r="AS38" s="1642"/>
      <c r="AT38" s="1642"/>
      <c r="AU38" s="1642"/>
      <c r="AV38" s="1642"/>
      <c r="AW38" s="1642"/>
      <c r="AX38" s="1642"/>
      <c r="AY38" s="1642"/>
      <c r="AZ38" s="1642"/>
      <c r="BA38" s="1642"/>
    </row>
    <row r="39" spans="2:63" s="1641" customFormat="1" ht="15.75" thickBot="1">
      <c r="C39" s="1642"/>
      <c r="D39" s="1642"/>
      <c r="E39" s="1642"/>
      <c r="F39" s="1642"/>
      <c r="G39" s="1642"/>
      <c r="H39" s="1642"/>
      <c r="I39" s="1642"/>
      <c r="J39" s="1642"/>
      <c r="K39" s="1642"/>
      <c r="L39" s="1642"/>
      <c r="M39" s="1642"/>
      <c r="N39" s="1642"/>
      <c r="O39" s="1642"/>
      <c r="P39" s="1642"/>
      <c r="Q39" s="1642"/>
      <c r="R39" s="1642"/>
      <c r="S39" s="1642"/>
      <c r="T39" s="1642"/>
      <c r="U39" s="1642"/>
      <c r="V39" s="1642"/>
      <c r="W39" s="1642"/>
      <c r="X39" s="1642"/>
      <c r="Y39" s="1642"/>
      <c r="Z39" s="1642"/>
      <c r="AA39" s="1642"/>
      <c r="AB39" s="1642"/>
      <c r="AC39" s="1642"/>
      <c r="AD39" s="1642"/>
      <c r="AE39" s="1642"/>
      <c r="AF39" s="1642"/>
      <c r="AG39" s="1642"/>
      <c r="AH39" s="1642"/>
      <c r="AI39" s="1642"/>
      <c r="AJ39" s="1642"/>
      <c r="AK39" s="1642"/>
      <c r="AL39" s="1642"/>
      <c r="AM39" s="1642"/>
      <c r="AN39" s="1642"/>
      <c r="AO39" s="1642"/>
      <c r="AP39" s="1642"/>
      <c r="AQ39" s="1642"/>
      <c r="AR39" s="1642"/>
      <c r="AS39" s="1642"/>
      <c r="AT39" s="1642"/>
      <c r="AU39" s="1642"/>
      <c r="AV39" s="1642"/>
      <c r="AW39" s="1642"/>
      <c r="AX39" s="1642"/>
      <c r="AY39" s="1642"/>
      <c r="AZ39" s="1642"/>
      <c r="BA39" s="1642"/>
    </row>
    <row r="40" spans="2:63" s="1641" customFormat="1" ht="15.75" thickBot="1">
      <c r="B40" s="1665" t="s">
        <v>107</v>
      </c>
      <c r="C40" s="1646">
        <v>1940</v>
      </c>
      <c r="D40" s="1647">
        <v>1941</v>
      </c>
      <c r="E40" s="1647">
        <v>1942</v>
      </c>
      <c r="F40" s="1647">
        <v>1943</v>
      </c>
      <c r="G40" s="1647">
        <v>1944</v>
      </c>
      <c r="H40" s="1647">
        <v>1945</v>
      </c>
      <c r="I40" s="1647">
        <v>1946</v>
      </c>
      <c r="J40" s="1647">
        <v>1947</v>
      </c>
      <c r="K40" s="1647">
        <v>1948</v>
      </c>
      <c r="L40" s="1647">
        <v>1949</v>
      </c>
      <c r="M40" s="1647">
        <v>1950</v>
      </c>
      <c r="N40" s="1647">
        <v>1951</v>
      </c>
      <c r="O40" s="1647">
        <v>1952</v>
      </c>
      <c r="P40" s="1647">
        <v>1953</v>
      </c>
      <c r="Q40" s="1647">
        <v>1954</v>
      </c>
      <c r="R40" s="1647">
        <v>1955</v>
      </c>
      <c r="S40" s="1647">
        <v>1956</v>
      </c>
      <c r="T40" s="1647">
        <v>1957</v>
      </c>
      <c r="U40" s="1647">
        <v>1958</v>
      </c>
      <c r="V40" s="1647">
        <v>1959</v>
      </c>
      <c r="W40" s="1647">
        <v>1960</v>
      </c>
      <c r="X40" s="1647">
        <v>1961</v>
      </c>
      <c r="Y40" s="1647">
        <v>1962</v>
      </c>
      <c r="Z40" s="1647">
        <v>1963</v>
      </c>
      <c r="AA40" s="1647">
        <v>1964</v>
      </c>
      <c r="AB40" s="1647">
        <v>1965</v>
      </c>
      <c r="AC40" s="1647">
        <v>1966</v>
      </c>
      <c r="AD40" s="1647">
        <v>1967</v>
      </c>
      <c r="AE40" s="1647">
        <v>1968</v>
      </c>
      <c r="AF40" s="1647">
        <v>1969</v>
      </c>
      <c r="AG40" s="1647">
        <v>1970</v>
      </c>
      <c r="AH40" s="1647">
        <v>1971</v>
      </c>
      <c r="AI40" s="1647">
        <v>1972</v>
      </c>
      <c r="AJ40" s="1647">
        <v>1973</v>
      </c>
      <c r="AK40" s="1647">
        <v>1974</v>
      </c>
      <c r="AL40" s="1647">
        <v>1975</v>
      </c>
      <c r="AM40" s="1647">
        <v>1976</v>
      </c>
      <c r="AN40" s="1647">
        <v>1977</v>
      </c>
      <c r="AO40" s="1647">
        <v>1978</v>
      </c>
      <c r="AP40" s="1647">
        <v>1979</v>
      </c>
      <c r="AQ40" s="1647">
        <v>1980</v>
      </c>
      <c r="AR40" s="1647">
        <v>1981</v>
      </c>
      <c r="AS40" s="1647">
        <v>1982</v>
      </c>
      <c r="AT40" s="1647">
        <v>1983</v>
      </c>
      <c r="AU40" s="1647">
        <v>1984</v>
      </c>
      <c r="AV40" s="1647">
        <v>1985</v>
      </c>
      <c r="AW40" s="1647">
        <v>1986</v>
      </c>
      <c r="AX40" s="1647">
        <v>1987</v>
      </c>
      <c r="AY40" s="1647">
        <v>1988</v>
      </c>
      <c r="AZ40" s="1647">
        <v>1989</v>
      </c>
      <c r="BA40" s="1647">
        <v>1990</v>
      </c>
      <c r="BB40" s="1647">
        <v>1991</v>
      </c>
      <c r="BC40" s="1647">
        <v>1992</v>
      </c>
      <c r="BD40" s="1647">
        <v>1993</v>
      </c>
      <c r="BE40" s="1647">
        <v>1994</v>
      </c>
      <c r="BF40" s="1647">
        <v>1995</v>
      </c>
      <c r="BG40" s="1647">
        <v>1996</v>
      </c>
      <c r="BH40" s="1647">
        <v>1997</v>
      </c>
      <c r="BI40" s="1647">
        <v>1998</v>
      </c>
      <c r="BJ40" s="1647">
        <v>1999</v>
      </c>
      <c r="BK40" s="1648">
        <v>2000</v>
      </c>
    </row>
    <row r="41" spans="2:63" s="1641" customFormat="1">
      <c r="B41" s="1666" t="s">
        <v>108</v>
      </c>
      <c r="C41" s="1651">
        <v>0.5741122721380838</v>
      </c>
      <c r="D41" s="1651">
        <v>0.57447485104726148</v>
      </c>
      <c r="E41" s="1651">
        <v>0.5578756399469581</v>
      </c>
      <c r="F41" s="1651">
        <v>0.55276871400659844</v>
      </c>
      <c r="G41" s="1651">
        <v>0.55426275336641551</v>
      </c>
      <c r="H41" s="1651">
        <v>0.5574230181264449</v>
      </c>
      <c r="I41" s="1651">
        <v>0.57307106368713046</v>
      </c>
      <c r="J41" s="1651">
        <v>0.58633183658774291</v>
      </c>
      <c r="K41" s="1651">
        <v>0.59660647855780491</v>
      </c>
      <c r="L41" s="1651">
        <v>0.59356284369423895</v>
      </c>
      <c r="M41" s="1651">
        <v>0.57945663048320761</v>
      </c>
      <c r="N41" s="1651">
        <v>0.58956303753932326</v>
      </c>
      <c r="O41" s="1651">
        <v>0.58784050051212189</v>
      </c>
      <c r="P41" s="1651">
        <v>0.58422407939503462</v>
      </c>
      <c r="Q41" s="1651">
        <v>0.57505469332996406</v>
      </c>
      <c r="R41" s="1651">
        <v>0.56819606727911476</v>
      </c>
      <c r="S41" s="1651">
        <v>0.57127776034493516</v>
      </c>
      <c r="T41" s="1651">
        <v>0.58774803704323575</v>
      </c>
      <c r="U41" s="1651">
        <v>0.57573102957802658</v>
      </c>
      <c r="V41" s="1651">
        <v>0.56050332405199621</v>
      </c>
      <c r="W41" s="1651">
        <v>0.56787290035060067</v>
      </c>
      <c r="X41" s="1651">
        <v>0.57262721341732414</v>
      </c>
      <c r="Y41" s="1651">
        <v>0.57631324076538692</v>
      </c>
      <c r="Z41" s="1651">
        <v>0.5773682490228359</v>
      </c>
      <c r="AA41" s="1651">
        <v>0.57725058588897493</v>
      </c>
      <c r="AB41" s="1651">
        <v>0.57738043842188158</v>
      </c>
      <c r="AC41" s="1651">
        <v>0.57639203743311551</v>
      </c>
      <c r="AD41" s="1651">
        <v>0.57473877620511138</v>
      </c>
      <c r="AE41" s="1651">
        <v>0.57170822440351909</v>
      </c>
      <c r="AF41" s="1651">
        <v>0.56976704403300105</v>
      </c>
      <c r="AG41" s="1651">
        <v>0.56501349524431421</v>
      </c>
      <c r="AH41" s="1651">
        <v>0.56051579331668144</v>
      </c>
      <c r="AI41" s="1651">
        <v>0.55503257260748728</v>
      </c>
      <c r="AJ41" s="1651">
        <v>0.54890254684938389</v>
      </c>
      <c r="AK41" s="1651">
        <v>0.54311733697018549</v>
      </c>
      <c r="AL41" s="1651">
        <v>0.5376613334225403</v>
      </c>
      <c r="AM41" s="1651">
        <v>0.53251946514434323</v>
      </c>
      <c r="AN41" s="1651">
        <v>0.52767718372919015</v>
      </c>
      <c r="AO41" s="1651">
        <v>0.52340124267582777</v>
      </c>
      <c r="AP41" s="1651">
        <v>0.51938736854567547</v>
      </c>
      <c r="AQ41" s="1651">
        <v>0.5156227534451151</v>
      </c>
      <c r="AR41" s="1651">
        <v>0.51236120838147547</v>
      </c>
      <c r="AS41" s="1651">
        <v>0.50931525217621232</v>
      </c>
      <c r="AT41" s="1651">
        <v>0.50647365757811691</v>
      </c>
      <c r="AU41" s="1651">
        <v>0.50382560871030335</v>
      </c>
      <c r="AV41" s="1651">
        <v>0.50160851888326285</v>
      </c>
      <c r="AW41" s="1651">
        <v>0.49979921165432228</v>
      </c>
      <c r="AX41" s="1651">
        <v>0.49813620676625114</v>
      </c>
      <c r="AY41" s="1651">
        <v>0.49661066765756229</v>
      </c>
      <c r="AZ41" s="1651">
        <v>0.49567562221007833</v>
      </c>
      <c r="BA41" s="1651">
        <v>0.49461838108753381</v>
      </c>
      <c r="BB41" s="1651">
        <v>0.4941115771445051</v>
      </c>
      <c r="BC41" s="1651">
        <v>0.49368679214213884</v>
      </c>
      <c r="BD41" s="1651">
        <v>0.49333741642823975</v>
      </c>
      <c r="BE41" s="1651">
        <v>0.49326818580567072</v>
      </c>
      <c r="BF41" s="1651">
        <v>0.49304716466289078</v>
      </c>
      <c r="BG41" s="1651">
        <v>0.49308708414595237</v>
      </c>
      <c r="BH41" s="1651">
        <v>0.49297144392899184</v>
      </c>
      <c r="BI41" s="1651">
        <v>0.49309879666723039</v>
      </c>
      <c r="BJ41" s="1651">
        <v>0.49306752143681798</v>
      </c>
      <c r="BK41" s="1651">
        <v>0.49307283145192604</v>
      </c>
    </row>
    <row r="42" spans="2:63" s="1641" customFormat="1">
      <c r="B42" s="1666" t="s">
        <v>109</v>
      </c>
      <c r="C42" s="1654">
        <v>0.5741122721380838</v>
      </c>
      <c r="D42" s="1654">
        <v>0.57447485104726148</v>
      </c>
      <c r="E42" s="1654">
        <v>0.5578756399469581</v>
      </c>
      <c r="F42" s="1654">
        <v>0.55276871400659844</v>
      </c>
      <c r="G42" s="1654">
        <v>0.55426275336641551</v>
      </c>
      <c r="H42" s="1654">
        <v>0.5574230181264449</v>
      </c>
      <c r="I42" s="1654">
        <v>0.57307106368713046</v>
      </c>
      <c r="J42" s="1654">
        <v>0.58633183658774291</v>
      </c>
      <c r="K42" s="1654">
        <v>0.59660647855780491</v>
      </c>
      <c r="L42" s="1654">
        <v>0.59356284369423906</v>
      </c>
      <c r="M42" s="1654">
        <v>0.57945663048320784</v>
      </c>
      <c r="N42" s="1654">
        <v>0.58956303753932326</v>
      </c>
      <c r="O42" s="1654">
        <v>0.58784050051212189</v>
      </c>
      <c r="P42" s="1654">
        <v>0.58422407939503462</v>
      </c>
      <c r="Q42" s="1654">
        <v>0.57505469332996406</v>
      </c>
      <c r="R42" s="1654">
        <v>0.56819606727911476</v>
      </c>
      <c r="S42" s="1654">
        <v>0.57127776034493516</v>
      </c>
      <c r="T42" s="1654">
        <v>0.58774803704323575</v>
      </c>
      <c r="U42" s="1654">
        <v>0.57573102957802658</v>
      </c>
      <c r="V42" s="1654">
        <v>0.56050332405199621</v>
      </c>
      <c r="W42" s="1654">
        <v>0.56787290035060067</v>
      </c>
      <c r="X42" s="1654">
        <v>0.57262721341732414</v>
      </c>
      <c r="Y42" s="1654">
        <v>0.57631324076538692</v>
      </c>
      <c r="Z42" s="1654">
        <v>0.5773682490228359</v>
      </c>
      <c r="AA42" s="1654">
        <v>0.57765130174639634</v>
      </c>
      <c r="AB42" s="1654">
        <v>0.57835458192754485</v>
      </c>
      <c r="AC42" s="1654">
        <v>0.57816590385303535</v>
      </c>
      <c r="AD42" s="1654">
        <v>0.57708759116574915</v>
      </c>
      <c r="AE42" s="1654">
        <v>0.57512606008799494</v>
      </c>
      <c r="AF42" s="1654">
        <v>0.57415369629123325</v>
      </c>
      <c r="AG42" s="1654">
        <v>0.57077350988298059</v>
      </c>
      <c r="AH42" s="1654">
        <v>0.56725496573036849</v>
      </c>
      <c r="AI42" s="1654">
        <v>0.56289054444594044</v>
      </c>
      <c r="AJ42" s="1654">
        <v>0.55801456746272715</v>
      </c>
      <c r="AK42" s="1654">
        <v>0.55315977335377786</v>
      </c>
      <c r="AL42" s="1654">
        <v>0.54893416503302006</v>
      </c>
      <c r="AM42" s="1654">
        <v>0.54471264205707781</v>
      </c>
      <c r="AN42" s="1654">
        <v>0.54079087616125177</v>
      </c>
      <c r="AO42" s="1654">
        <v>0.53715657182725596</v>
      </c>
      <c r="AP42" s="1654">
        <v>0.53379779588371956</v>
      </c>
      <c r="AQ42" s="1654">
        <v>0.53070296853004428</v>
      </c>
      <c r="AR42" s="1654">
        <v>0.52786085456048959</v>
      </c>
      <c r="AS42" s="1654">
        <v>0.52526055478432987</v>
      </c>
      <c r="AT42" s="1654">
        <v>0.52262182693266013</v>
      </c>
      <c r="AU42" s="1654">
        <v>0.52047774556120563</v>
      </c>
      <c r="AV42" s="1654">
        <v>0.518806414101047</v>
      </c>
      <c r="AW42" s="1654">
        <v>0.5170708098366078</v>
      </c>
      <c r="AX42" s="1654">
        <v>0.51552727695956035</v>
      </c>
      <c r="AY42" s="1654">
        <v>0.51416676266788552</v>
      </c>
      <c r="AZ42" s="1654">
        <v>0.51322712051067965</v>
      </c>
      <c r="BA42" s="1654">
        <v>0.5124459381062173</v>
      </c>
      <c r="BB42" s="1654">
        <v>0.51205453597142836</v>
      </c>
      <c r="BC42" s="1654">
        <v>0.51156278474680994</v>
      </c>
      <c r="BD42" s="1654">
        <v>0.51143846871738519</v>
      </c>
      <c r="BE42" s="1654">
        <v>0.51120610230724561</v>
      </c>
      <c r="BF42" s="1654">
        <v>0.51109445546017906</v>
      </c>
      <c r="BG42" s="1654">
        <v>0.51109667761964694</v>
      </c>
      <c r="BH42" s="1654">
        <v>0.51098721163600613</v>
      </c>
      <c r="BI42" s="1654">
        <v>0.51098505467081112</v>
      </c>
      <c r="BJ42" s="1654">
        <v>0.51108387130289257</v>
      </c>
      <c r="BK42" s="1654">
        <v>0.51106816867583382</v>
      </c>
    </row>
    <row r="43" spans="2:63" s="1641" customFormat="1">
      <c r="B43" s="1666" t="s">
        <v>110</v>
      </c>
      <c r="C43" s="1654">
        <v>0.5741122721380838</v>
      </c>
      <c r="D43" s="1654">
        <v>0.57447485104726148</v>
      </c>
      <c r="E43" s="1654">
        <v>0.5578756399469581</v>
      </c>
      <c r="F43" s="1654">
        <v>0.55276871400659844</v>
      </c>
      <c r="G43" s="1654">
        <v>0.55426275336641551</v>
      </c>
      <c r="H43" s="1654">
        <v>0.5574230181264449</v>
      </c>
      <c r="I43" s="1654">
        <v>0.57307106368713046</v>
      </c>
      <c r="J43" s="1654">
        <v>0.58633183658774291</v>
      </c>
      <c r="K43" s="1654">
        <v>0.59660647855780491</v>
      </c>
      <c r="L43" s="1654">
        <v>0.59356284369423906</v>
      </c>
      <c r="M43" s="1654">
        <v>0.57945663048320761</v>
      </c>
      <c r="N43" s="1654">
        <v>0.58956303753932315</v>
      </c>
      <c r="O43" s="1654">
        <v>0.58784050051212189</v>
      </c>
      <c r="P43" s="1654">
        <v>0.58422407939503462</v>
      </c>
      <c r="Q43" s="1654">
        <v>0.57505469332996406</v>
      </c>
      <c r="R43" s="1654">
        <v>0.56819606727911476</v>
      </c>
      <c r="S43" s="1654">
        <v>0.57127776034493516</v>
      </c>
      <c r="T43" s="1654">
        <v>0.58774803704323575</v>
      </c>
      <c r="U43" s="1654">
        <v>0.57573102957802658</v>
      </c>
      <c r="V43" s="1654">
        <v>0.56050332405199621</v>
      </c>
      <c r="W43" s="1654">
        <v>0.56787290035060067</v>
      </c>
      <c r="X43" s="1654">
        <v>0.57262721341732414</v>
      </c>
      <c r="Y43" s="1654">
        <v>0.57631324076538692</v>
      </c>
      <c r="Z43" s="1654">
        <v>0.5773682490228359</v>
      </c>
      <c r="AA43" s="1654">
        <v>0.57793768067892359</v>
      </c>
      <c r="AB43" s="1654">
        <v>0.57870490371761107</v>
      </c>
      <c r="AC43" s="1654">
        <v>0.57937147698564861</v>
      </c>
      <c r="AD43" s="1654">
        <v>0.57892193534887815</v>
      </c>
      <c r="AE43" s="1654">
        <v>0.57764074687883404</v>
      </c>
      <c r="AF43" s="1654">
        <v>0.57752393730191065</v>
      </c>
      <c r="AG43" s="1654">
        <v>0.57476184767931837</v>
      </c>
      <c r="AH43" s="1654">
        <v>0.57180027631522734</v>
      </c>
      <c r="AI43" s="1654">
        <v>0.56841406617195223</v>
      </c>
      <c r="AJ43" s="1654">
        <v>0.56428967924667206</v>
      </c>
      <c r="AK43" s="1654">
        <v>0.56017753799014136</v>
      </c>
      <c r="AL43" s="1654">
        <v>0.55638693957339191</v>
      </c>
      <c r="AM43" s="1654">
        <v>0.55290634381938708</v>
      </c>
      <c r="AN43" s="1654">
        <v>0.54942345072272347</v>
      </c>
      <c r="AO43" s="1654">
        <v>0.54653327340685542</v>
      </c>
      <c r="AP43" s="1654">
        <v>0.54362679168788497</v>
      </c>
      <c r="AQ43" s="1654">
        <v>0.54099451164700774</v>
      </c>
      <c r="AR43" s="1654">
        <v>0.53862615756565169</v>
      </c>
      <c r="AS43" s="1654">
        <v>0.53622949395372799</v>
      </c>
      <c r="AT43" s="1654">
        <v>0.53408424165287938</v>
      </c>
      <c r="AU43" s="1654">
        <v>0.53218076718791441</v>
      </c>
      <c r="AV43" s="1654">
        <v>0.53050968881807048</v>
      </c>
      <c r="AW43" s="1654">
        <v>0.52906187107362268</v>
      </c>
      <c r="AX43" s="1654">
        <v>0.52756384374999576</v>
      </c>
      <c r="AY43" s="1654">
        <v>0.52653949459434157</v>
      </c>
      <c r="AZ43" s="1654">
        <v>0.52571238065753467</v>
      </c>
      <c r="BA43" s="1654">
        <v>0.52481977980023164</v>
      </c>
      <c r="BB43" s="1654">
        <v>0.52436601601253685</v>
      </c>
      <c r="BC43" s="1654">
        <v>0.52408549509679891</v>
      </c>
      <c r="BD43" s="1654">
        <v>0.52372581617021918</v>
      </c>
      <c r="BE43" s="1654">
        <v>0.52377246503304875</v>
      </c>
      <c r="BF43" s="1654">
        <v>0.52373166406969762</v>
      </c>
      <c r="BG43" s="1654">
        <v>0.52360565011431681</v>
      </c>
      <c r="BH43" s="1654">
        <v>0.52362913436945491</v>
      </c>
      <c r="BI43" s="1654">
        <v>0.52356578313922875</v>
      </c>
      <c r="BJ43" s="1654">
        <v>0.52364440910632548</v>
      </c>
      <c r="BK43" s="1654">
        <v>0.52363479086796239</v>
      </c>
    </row>
    <row r="44" spans="2:63" s="1641" customFormat="1" ht="15.75" thickBot="1">
      <c r="B44" s="1667" t="s">
        <v>111</v>
      </c>
      <c r="C44" s="1658">
        <v>0.5741122721380838</v>
      </c>
      <c r="D44" s="1658">
        <v>0.57447485104726148</v>
      </c>
      <c r="E44" s="1658">
        <v>0.5578756399469581</v>
      </c>
      <c r="F44" s="1658">
        <v>0.55276871400659844</v>
      </c>
      <c r="G44" s="1658">
        <v>0.55426275336641551</v>
      </c>
      <c r="H44" s="1658">
        <v>0.5574230181264449</v>
      </c>
      <c r="I44" s="1658">
        <v>0.57307106368713046</v>
      </c>
      <c r="J44" s="1658">
        <v>0.58633183658774291</v>
      </c>
      <c r="K44" s="1658">
        <v>0.59660647855780491</v>
      </c>
      <c r="L44" s="1658">
        <v>0.59356284369423906</v>
      </c>
      <c r="M44" s="1658">
        <v>0.57945663048320761</v>
      </c>
      <c r="N44" s="1658">
        <v>0.58956303753932326</v>
      </c>
      <c r="O44" s="1658">
        <v>0.58784050051212189</v>
      </c>
      <c r="P44" s="1658">
        <v>0.58422407939503462</v>
      </c>
      <c r="Q44" s="1658">
        <v>0.57505469332996428</v>
      </c>
      <c r="R44" s="1658">
        <v>0.56819606727911476</v>
      </c>
      <c r="S44" s="1658">
        <v>0.57127776034493516</v>
      </c>
      <c r="T44" s="1658">
        <v>0.58774803704323575</v>
      </c>
      <c r="U44" s="1658">
        <v>0.57573102957802658</v>
      </c>
      <c r="V44" s="1658">
        <v>0.56050332405199621</v>
      </c>
      <c r="W44" s="1658">
        <v>0.56787290035060067</v>
      </c>
      <c r="X44" s="1658">
        <v>0.57262721341732414</v>
      </c>
      <c r="Y44" s="1658">
        <v>0.57631324076538692</v>
      </c>
      <c r="Z44" s="1658">
        <v>0.5773682490228359</v>
      </c>
      <c r="AA44" s="1658">
        <v>0.57833911756415379</v>
      </c>
      <c r="AB44" s="1658">
        <v>0.5796823454198925</v>
      </c>
      <c r="AC44" s="1658">
        <v>0.58115733809638537</v>
      </c>
      <c r="AD44" s="1658">
        <v>0.58162980808283282</v>
      </c>
      <c r="AE44" s="1658">
        <v>0.58116008055156188</v>
      </c>
      <c r="AF44" s="1658">
        <v>0.58198371836852836</v>
      </c>
      <c r="AG44" s="1658">
        <v>0.58064058401018559</v>
      </c>
      <c r="AH44" s="1658">
        <v>0.57902753505239712</v>
      </c>
      <c r="AI44" s="1658">
        <v>0.57648965333939917</v>
      </c>
      <c r="AJ44" s="1658">
        <v>0.57369068918820465</v>
      </c>
      <c r="AK44" s="1658">
        <v>0.57089063701673803</v>
      </c>
      <c r="AL44" s="1658">
        <v>0.568089792751305</v>
      </c>
      <c r="AM44" s="1658">
        <v>0.56560214714572199</v>
      </c>
      <c r="AN44" s="1658">
        <v>0.56310807223120685</v>
      </c>
      <c r="AO44" s="1658">
        <v>0.5609154586237578</v>
      </c>
      <c r="AP44" s="1658">
        <v>0.55871106184568553</v>
      </c>
      <c r="AQ44" s="1658">
        <v>0.55679679026032913</v>
      </c>
      <c r="AR44" s="1658">
        <v>0.55486565481833106</v>
      </c>
      <c r="AS44" s="1658">
        <v>0.55321369725015335</v>
      </c>
      <c r="AT44" s="1658">
        <v>0.55154005845209175</v>
      </c>
      <c r="AU44" s="1658">
        <v>0.55013502691941174</v>
      </c>
      <c r="AV44" s="1658">
        <v>0.54870375053928067</v>
      </c>
      <c r="AW44" s="1658">
        <v>0.54753087578979309</v>
      </c>
      <c r="AX44" s="1658">
        <v>0.54660861434172681</v>
      </c>
      <c r="AY44" s="1658">
        <v>0.54565094126114611</v>
      </c>
      <c r="AZ44" s="1658">
        <v>0.54493428514512299</v>
      </c>
      <c r="BA44" s="1658">
        <v>0.54445123818192398</v>
      </c>
      <c r="BB44" s="1658">
        <v>0.54392433681243324</v>
      </c>
      <c r="BC44" s="1658">
        <v>0.54362202731889464</v>
      </c>
      <c r="BD44" s="1658">
        <v>0.54353726517227896</v>
      </c>
      <c r="BE44" s="1658">
        <v>0.54340089043143713</v>
      </c>
      <c r="BF44" s="1658">
        <v>0.54321393343713742</v>
      </c>
      <c r="BG44" s="1658">
        <v>0.5432345007632432</v>
      </c>
      <c r="BH44" s="1658">
        <v>0.54320140976827103</v>
      </c>
      <c r="BI44" s="1658">
        <v>0.54311572097702621</v>
      </c>
      <c r="BJ44" s="1658">
        <v>0.54322800972501728</v>
      </c>
      <c r="BK44" s="1658">
        <v>0.54328483351387991</v>
      </c>
    </row>
    <row r="45" spans="2:63" ht="15.75" thickBot="1">
      <c r="B45" s="1668"/>
      <c r="C45" s="1669"/>
      <c r="D45" s="1669"/>
      <c r="E45" s="1669"/>
      <c r="F45" s="1669"/>
      <c r="G45" s="1669"/>
      <c r="H45" s="1669"/>
      <c r="I45" s="1669"/>
      <c r="J45" s="1669"/>
      <c r="K45" s="1669"/>
      <c r="L45" s="1669"/>
      <c r="M45" s="1669"/>
      <c r="N45" s="1669"/>
      <c r="O45" s="1669"/>
      <c r="P45" s="1669"/>
      <c r="Q45" s="1669"/>
      <c r="R45" s="1669"/>
      <c r="S45" s="1669"/>
      <c r="T45" s="1669"/>
      <c r="U45" s="1669"/>
      <c r="V45" s="1669"/>
      <c r="W45" s="1669"/>
      <c r="X45" s="1669"/>
      <c r="Y45" s="1669"/>
      <c r="Z45" s="1669"/>
      <c r="AA45" s="1669"/>
      <c r="AB45" s="1669"/>
      <c r="AC45" s="1669"/>
      <c r="AD45" s="1669"/>
      <c r="AE45" s="1669"/>
      <c r="AF45" s="1669"/>
      <c r="AG45" s="1669"/>
      <c r="AH45" s="1669"/>
      <c r="AI45" s="1669"/>
      <c r="AJ45" s="1669"/>
      <c r="AK45" s="1669"/>
      <c r="AL45" s="1669"/>
      <c r="AM45" s="1669"/>
      <c r="AN45" s="1669"/>
      <c r="AO45" s="1669"/>
      <c r="AP45" s="1669"/>
      <c r="AQ45" s="1669"/>
      <c r="AR45" s="1669"/>
      <c r="AS45" s="1669"/>
      <c r="AT45" s="1669"/>
      <c r="AU45" s="1669"/>
      <c r="AV45" s="1669"/>
      <c r="AW45" s="1669"/>
      <c r="AX45" s="1669"/>
      <c r="AY45" s="1669"/>
      <c r="AZ45" s="1669"/>
      <c r="BA45" s="1669"/>
      <c r="BB45" s="1669"/>
      <c r="BC45" s="1669"/>
      <c r="BD45" s="1669"/>
      <c r="BE45" s="1669"/>
      <c r="BF45" s="1669"/>
      <c r="BG45" s="1669"/>
      <c r="BH45" s="1669"/>
      <c r="BI45" s="1669"/>
      <c r="BJ45" s="1669"/>
      <c r="BK45" s="1669"/>
    </row>
    <row r="46" spans="2:63" s="1641" customFormat="1" ht="15.75" thickBot="1">
      <c r="B46" s="1665" t="s">
        <v>112</v>
      </c>
      <c r="C46" s="1646">
        <v>1940</v>
      </c>
      <c r="D46" s="1647">
        <v>1941</v>
      </c>
      <c r="E46" s="1647">
        <v>1942</v>
      </c>
      <c r="F46" s="1647">
        <v>1943</v>
      </c>
      <c r="G46" s="1647">
        <v>1944</v>
      </c>
      <c r="H46" s="1647">
        <v>1945</v>
      </c>
      <c r="I46" s="1647">
        <v>1946</v>
      </c>
      <c r="J46" s="1647">
        <v>1947</v>
      </c>
      <c r="K46" s="1647">
        <v>1948</v>
      </c>
      <c r="L46" s="1647">
        <v>1949</v>
      </c>
      <c r="M46" s="1647">
        <v>1950</v>
      </c>
      <c r="N46" s="1647">
        <v>1951</v>
      </c>
      <c r="O46" s="1647">
        <v>1952</v>
      </c>
      <c r="P46" s="1647">
        <v>1953</v>
      </c>
      <c r="Q46" s="1647">
        <v>1954</v>
      </c>
      <c r="R46" s="1647">
        <v>1955</v>
      </c>
      <c r="S46" s="1647">
        <v>1956</v>
      </c>
      <c r="T46" s="1647">
        <v>1957</v>
      </c>
      <c r="U46" s="1647">
        <v>1958</v>
      </c>
      <c r="V46" s="1647">
        <v>1959</v>
      </c>
      <c r="W46" s="1647">
        <v>1960</v>
      </c>
      <c r="X46" s="1647">
        <v>1961</v>
      </c>
      <c r="Y46" s="1647">
        <v>1962</v>
      </c>
      <c r="Z46" s="1647">
        <v>1963</v>
      </c>
      <c r="AA46" s="1647">
        <v>1964</v>
      </c>
      <c r="AB46" s="1647">
        <v>1965</v>
      </c>
      <c r="AC46" s="1647">
        <v>1966</v>
      </c>
      <c r="AD46" s="1647">
        <v>1967</v>
      </c>
      <c r="AE46" s="1647">
        <v>1968</v>
      </c>
      <c r="AF46" s="1647">
        <v>1969</v>
      </c>
      <c r="AG46" s="1647">
        <v>1970</v>
      </c>
      <c r="AH46" s="1647">
        <v>1971</v>
      </c>
      <c r="AI46" s="1647">
        <v>1972</v>
      </c>
      <c r="AJ46" s="1647">
        <v>1973</v>
      </c>
      <c r="AK46" s="1647">
        <v>1974</v>
      </c>
      <c r="AL46" s="1647">
        <v>1975</v>
      </c>
      <c r="AM46" s="1647">
        <v>1976</v>
      </c>
      <c r="AN46" s="1647">
        <v>1977</v>
      </c>
      <c r="AO46" s="1647">
        <v>1978</v>
      </c>
      <c r="AP46" s="1647">
        <v>1979</v>
      </c>
      <c r="AQ46" s="1647">
        <v>1980</v>
      </c>
      <c r="AR46" s="1647">
        <v>1981</v>
      </c>
      <c r="AS46" s="1647">
        <v>1982</v>
      </c>
      <c r="AT46" s="1647">
        <v>1983</v>
      </c>
      <c r="AU46" s="1647">
        <v>1984</v>
      </c>
      <c r="AV46" s="1647">
        <v>1985</v>
      </c>
      <c r="AW46" s="1647">
        <v>1986</v>
      </c>
      <c r="AX46" s="1647">
        <v>1987</v>
      </c>
      <c r="AY46" s="1647">
        <v>1988</v>
      </c>
      <c r="AZ46" s="1647">
        <v>1989</v>
      </c>
      <c r="BA46" s="1647">
        <v>1990</v>
      </c>
      <c r="BB46" s="1647">
        <v>1991</v>
      </c>
      <c r="BC46" s="1647">
        <v>1992</v>
      </c>
      <c r="BD46" s="1647">
        <v>1993</v>
      </c>
      <c r="BE46" s="1647">
        <v>1994</v>
      </c>
      <c r="BF46" s="1647">
        <v>1995</v>
      </c>
      <c r="BG46" s="1647">
        <v>1996</v>
      </c>
      <c r="BH46" s="1647">
        <v>1997</v>
      </c>
      <c r="BI46" s="1647">
        <v>1998</v>
      </c>
      <c r="BJ46" s="1647">
        <v>1999</v>
      </c>
      <c r="BK46" s="1648">
        <v>2000</v>
      </c>
    </row>
    <row r="47" spans="2:63" s="1641" customFormat="1">
      <c r="B47" s="1666" t="s">
        <v>108</v>
      </c>
      <c r="C47" s="1651">
        <v>0.22596704637274087</v>
      </c>
      <c r="D47" s="1651">
        <v>0.22941632316122096</v>
      </c>
      <c r="E47" s="1651">
        <v>0.22519586091642002</v>
      </c>
      <c r="F47" s="1651">
        <v>0.22692710234864186</v>
      </c>
      <c r="G47" s="1651">
        <v>0.22371223669006141</v>
      </c>
      <c r="H47" s="1651">
        <v>0.22762718242830937</v>
      </c>
      <c r="I47" s="1651">
        <v>0.22997743533382251</v>
      </c>
      <c r="J47" s="1651">
        <v>0.23788945583431664</v>
      </c>
      <c r="K47" s="1651">
        <v>0.23791441512269942</v>
      </c>
      <c r="L47" s="1651">
        <v>0.24040720974014551</v>
      </c>
      <c r="M47" s="1651">
        <v>0.23729159681013431</v>
      </c>
      <c r="N47" s="1651">
        <v>0.24470666538076086</v>
      </c>
      <c r="O47" s="1651">
        <v>0.24799692231823856</v>
      </c>
      <c r="P47" s="1651">
        <v>0.25009356565476731</v>
      </c>
      <c r="Q47" s="1651">
        <v>0.24741211150815015</v>
      </c>
      <c r="R47" s="1651">
        <v>0.24763553529662655</v>
      </c>
      <c r="S47" s="1651">
        <v>0.24785811083547243</v>
      </c>
      <c r="T47" s="1651">
        <v>0.23595668941131426</v>
      </c>
      <c r="U47" s="1651">
        <v>0.2352355717550749</v>
      </c>
      <c r="V47" s="1651">
        <v>0.22726941526452032</v>
      </c>
      <c r="W47" s="1651">
        <v>0.2287940618172658</v>
      </c>
      <c r="X47" s="1651">
        <v>0.23012623322506562</v>
      </c>
      <c r="Y47" s="1651">
        <v>0.22901109225034424</v>
      </c>
      <c r="Z47" s="1651">
        <v>0.22737224206067749</v>
      </c>
      <c r="AA47" s="1651">
        <v>0.22740411823852175</v>
      </c>
      <c r="AB47" s="1651">
        <v>0.22677815458816206</v>
      </c>
      <c r="AC47" s="1651">
        <v>0.22586569368928711</v>
      </c>
      <c r="AD47" s="1651">
        <v>0.22611520049699024</v>
      </c>
      <c r="AE47" s="1651">
        <v>0.22486744590969221</v>
      </c>
      <c r="AF47" s="1651">
        <v>0.2240711591525098</v>
      </c>
      <c r="AG47" s="1651">
        <v>0.22311987437811115</v>
      </c>
      <c r="AH47" s="1651">
        <v>0.2209551661992418</v>
      </c>
      <c r="AI47" s="1651">
        <v>0.21842855393126151</v>
      </c>
      <c r="AJ47" s="1651">
        <v>0.21681212055456725</v>
      </c>
      <c r="AK47" s="1651">
        <v>0.21403852041850543</v>
      </c>
      <c r="AL47" s="1651">
        <v>0.21139058679681161</v>
      </c>
      <c r="AM47" s="1651">
        <v>0.2086547842612459</v>
      </c>
      <c r="AN47" s="1651">
        <v>0.20592130463174282</v>
      </c>
      <c r="AO47" s="1651">
        <v>0.20320149976521362</v>
      </c>
      <c r="AP47" s="1651">
        <v>0.20050622268220175</v>
      </c>
      <c r="AQ47" s="1651">
        <v>0.19783120087780359</v>
      </c>
      <c r="AR47" s="1651">
        <v>0.19525300106614699</v>
      </c>
      <c r="AS47" s="1651">
        <v>0.19289587391507348</v>
      </c>
      <c r="AT47" s="1651">
        <v>0.19051246624731141</v>
      </c>
      <c r="AU47" s="1651">
        <v>0.18814426117798783</v>
      </c>
      <c r="AV47" s="1651">
        <v>0.18575776809317943</v>
      </c>
      <c r="AW47" s="1651">
        <v>0.18347541667234854</v>
      </c>
      <c r="AX47" s="1651">
        <v>0.18129433852711832</v>
      </c>
      <c r="AY47" s="1651">
        <v>0.17930727994874787</v>
      </c>
      <c r="AZ47" s="1651">
        <v>0.17744025064987051</v>
      </c>
      <c r="BA47" s="1651">
        <v>0.17565794289235623</v>
      </c>
      <c r="BB47" s="1651">
        <v>0.17394317800223819</v>
      </c>
      <c r="BC47" s="1651">
        <v>0.17230506672831661</v>
      </c>
      <c r="BD47" s="1651">
        <v>0.17075226745927333</v>
      </c>
      <c r="BE47" s="1651">
        <v>0.16923941764050679</v>
      </c>
      <c r="BF47" s="1651">
        <v>0.1677796443848095</v>
      </c>
      <c r="BG47" s="1651">
        <v>0.16629640447671354</v>
      </c>
      <c r="BH47" s="1651">
        <v>0.16478907272890247</v>
      </c>
      <c r="BI47" s="1651">
        <v>0.16342609611455719</v>
      </c>
      <c r="BJ47" s="1651">
        <v>0.16221645772005022</v>
      </c>
      <c r="BK47" s="1651">
        <v>0.16114359656436625</v>
      </c>
    </row>
    <row r="48" spans="2:63" s="1641" customFormat="1">
      <c r="B48" s="1666" t="s">
        <v>109</v>
      </c>
      <c r="C48" s="1654">
        <v>0.22596794740034931</v>
      </c>
      <c r="D48" s="1654">
        <v>0.22941802106472406</v>
      </c>
      <c r="E48" s="1654">
        <v>0.22519717573283921</v>
      </c>
      <c r="F48" s="1654">
        <v>0.22692666092009309</v>
      </c>
      <c r="G48" s="1654">
        <v>0.22371293308537879</v>
      </c>
      <c r="H48" s="1654">
        <v>0.22762904135001233</v>
      </c>
      <c r="I48" s="1654">
        <v>0.22997910088740056</v>
      </c>
      <c r="J48" s="1654">
        <v>0.23788956095669483</v>
      </c>
      <c r="K48" s="1654">
        <v>0.23791437035282045</v>
      </c>
      <c r="L48" s="1654">
        <v>0.24040681940362271</v>
      </c>
      <c r="M48" s="1654">
        <v>0.23729153384452475</v>
      </c>
      <c r="N48" s="1654">
        <v>0.24470555135140301</v>
      </c>
      <c r="O48" s="1654">
        <v>0.24799847899006655</v>
      </c>
      <c r="P48" s="1654">
        <v>0.25009286370222855</v>
      </c>
      <c r="Q48" s="1654">
        <v>0.24741462047004373</v>
      </c>
      <c r="R48" s="1654">
        <v>0.24763620568431943</v>
      </c>
      <c r="S48" s="1654">
        <v>0.24785828644448873</v>
      </c>
      <c r="T48" s="1654">
        <v>0.23595642671240488</v>
      </c>
      <c r="U48" s="1654">
        <v>0.23523682036181195</v>
      </c>
      <c r="V48" s="1654">
        <v>0.22727055664897483</v>
      </c>
      <c r="W48" s="1654">
        <v>0.2287939571589668</v>
      </c>
      <c r="X48" s="1654">
        <v>0.23012603963608561</v>
      </c>
      <c r="Y48" s="1654">
        <v>0.22901216443324443</v>
      </c>
      <c r="Z48" s="1654">
        <v>0.22737821339276218</v>
      </c>
      <c r="AA48" s="1654">
        <v>0.2275576756094016</v>
      </c>
      <c r="AB48" s="1654">
        <v>0.22705599814069194</v>
      </c>
      <c r="AC48" s="1654">
        <v>0.22627453333463077</v>
      </c>
      <c r="AD48" s="1654">
        <v>0.22658747828946216</v>
      </c>
      <c r="AE48" s="1654">
        <v>0.22537682984147159</v>
      </c>
      <c r="AF48" s="1654">
        <v>0.22461933226519043</v>
      </c>
      <c r="AG48" s="1654">
        <v>0.22364149258388769</v>
      </c>
      <c r="AH48" s="1654">
        <v>0.22136636185823777</v>
      </c>
      <c r="AI48" s="1654">
        <v>0.21879088049295328</v>
      </c>
      <c r="AJ48" s="1654">
        <v>0.21718207012280691</v>
      </c>
      <c r="AK48" s="1654">
        <v>0.21442195661363911</v>
      </c>
      <c r="AL48" s="1654">
        <v>0.21179123167323446</v>
      </c>
      <c r="AM48" s="1654">
        <v>0.20906887042069719</v>
      </c>
      <c r="AN48" s="1654">
        <v>0.20635303659432477</v>
      </c>
      <c r="AO48" s="1654">
        <v>0.20364800494631441</v>
      </c>
      <c r="AP48" s="1654">
        <v>0.20096340826348599</v>
      </c>
      <c r="AQ48" s="1654">
        <v>0.19830494905531715</v>
      </c>
      <c r="AR48" s="1654">
        <v>0.19574588688845154</v>
      </c>
      <c r="AS48" s="1654">
        <v>0.19340184391473245</v>
      </c>
      <c r="AT48" s="1654">
        <v>0.19103916029138934</v>
      </c>
      <c r="AU48" s="1654">
        <v>0.18868528148005345</v>
      </c>
      <c r="AV48" s="1654">
        <v>0.18631191959494559</v>
      </c>
      <c r="AW48" s="1654">
        <v>0.18405152668686556</v>
      </c>
      <c r="AX48" s="1654">
        <v>0.18189047060091393</v>
      </c>
      <c r="AY48" s="1654">
        <v>0.17991804135107711</v>
      </c>
      <c r="AZ48" s="1654">
        <v>0.17806567351122304</v>
      </c>
      <c r="BA48" s="1654">
        <v>0.17629764368966455</v>
      </c>
      <c r="BB48" s="1654">
        <v>0.17459983288327746</v>
      </c>
      <c r="BC48" s="1654">
        <v>0.17297942884873865</v>
      </c>
      <c r="BD48" s="1654">
        <v>0.17144404666997259</v>
      </c>
      <c r="BE48" s="1654">
        <v>0.1699458690849088</v>
      </c>
      <c r="BF48" s="1654">
        <v>0.16850036859782164</v>
      </c>
      <c r="BG48" s="1654">
        <v>0.16703604578301717</v>
      </c>
      <c r="BH48" s="1654">
        <v>0.16554437854383688</v>
      </c>
      <c r="BI48" s="1654">
        <v>0.16419826015058245</v>
      </c>
      <c r="BJ48" s="1654">
        <v>0.16300377158389875</v>
      </c>
      <c r="BK48" s="1654">
        <v>0.16194826443298882</v>
      </c>
    </row>
    <row r="49" spans="2:63" s="1641" customFormat="1">
      <c r="B49" s="1666" t="s">
        <v>110</v>
      </c>
      <c r="C49" s="1654">
        <v>0.22596718098542376</v>
      </c>
      <c r="D49" s="1654">
        <v>0.22941708557808524</v>
      </c>
      <c r="E49" s="1654">
        <v>0.22519601756257412</v>
      </c>
      <c r="F49" s="1654">
        <v>0.22692743687035294</v>
      </c>
      <c r="G49" s="1654">
        <v>0.2237144846026223</v>
      </c>
      <c r="H49" s="1654">
        <v>0.22762615155534482</v>
      </c>
      <c r="I49" s="1654">
        <v>0.22997629136330394</v>
      </c>
      <c r="J49" s="1654">
        <v>0.23788973443401679</v>
      </c>
      <c r="K49" s="1654">
        <v>0.23791703014591914</v>
      </c>
      <c r="L49" s="1654">
        <v>0.24040760327298716</v>
      </c>
      <c r="M49" s="1654">
        <v>0.23729121663320854</v>
      </c>
      <c r="N49" s="1654">
        <v>0.24470703188401449</v>
      </c>
      <c r="O49" s="1654">
        <v>0.2479981072531432</v>
      </c>
      <c r="P49" s="1654">
        <v>0.25009242847659452</v>
      </c>
      <c r="Q49" s="1654">
        <v>0.24741314278123838</v>
      </c>
      <c r="R49" s="1654">
        <v>0.24763643792832829</v>
      </c>
      <c r="S49" s="1654">
        <v>0.24785646433323685</v>
      </c>
      <c r="T49" s="1654">
        <v>0.2359549102211351</v>
      </c>
      <c r="U49" s="1654">
        <v>0.23523401629812957</v>
      </c>
      <c r="V49" s="1654">
        <v>0.22727035076958432</v>
      </c>
      <c r="W49" s="1654">
        <v>0.22879284662424382</v>
      </c>
      <c r="X49" s="1654">
        <v>0.23012612483553258</v>
      </c>
      <c r="Y49" s="1654">
        <v>0.22901162645187434</v>
      </c>
      <c r="Z49" s="1654">
        <v>0.22738295529531866</v>
      </c>
      <c r="AA49" s="1654">
        <v>0.22766802284005611</v>
      </c>
      <c r="AB49" s="1654">
        <v>0.22724992560470933</v>
      </c>
      <c r="AC49" s="1654">
        <v>0.2265259634607634</v>
      </c>
      <c r="AD49" s="1654">
        <v>0.22687937172303652</v>
      </c>
      <c r="AE49" s="1654">
        <v>0.22567597306529838</v>
      </c>
      <c r="AF49" s="1654">
        <v>0.22493853421692706</v>
      </c>
      <c r="AG49" s="1654">
        <v>0.22396297403693888</v>
      </c>
      <c r="AH49" s="1654">
        <v>0.22160340472024315</v>
      </c>
      <c r="AI49" s="1654">
        <v>0.21899999435492132</v>
      </c>
      <c r="AJ49" s="1654">
        <v>0.21741098561737129</v>
      </c>
      <c r="AK49" s="1654">
        <v>0.2146559681392676</v>
      </c>
      <c r="AL49" s="1654">
        <v>0.21202786612724306</v>
      </c>
      <c r="AM49" s="1654">
        <v>0.20931079502120056</v>
      </c>
      <c r="AN49" s="1654">
        <v>0.20659881222327417</v>
      </c>
      <c r="AO49" s="1654">
        <v>0.20391349775709119</v>
      </c>
      <c r="AP49" s="1654">
        <v>0.20124429288599618</v>
      </c>
      <c r="AQ49" s="1654">
        <v>0.19859138101317514</v>
      </c>
      <c r="AR49" s="1654">
        <v>0.19604127981877781</v>
      </c>
      <c r="AS49" s="1654">
        <v>0.19370924358534405</v>
      </c>
      <c r="AT49" s="1654">
        <v>0.19136267145772115</v>
      </c>
      <c r="AU49" s="1654">
        <v>0.18902966392527001</v>
      </c>
      <c r="AV49" s="1654">
        <v>0.18667155046595674</v>
      </c>
      <c r="AW49" s="1654">
        <v>0.18441936702229619</v>
      </c>
      <c r="AX49" s="1654">
        <v>0.18226541278063541</v>
      </c>
      <c r="AY49" s="1654">
        <v>0.18030846685154128</v>
      </c>
      <c r="AZ49" s="1654">
        <v>0.17847219383336543</v>
      </c>
      <c r="BA49" s="1654">
        <v>0.1767157136261911</v>
      </c>
      <c r="BB49" s="1654">
        <v>0.1750282997653054</v>
      </c>
      <c r="BC49" s="1654">
        <v>0.1734147545583124</v>
      </c>
      <c r="BD49" s="1654">
        <v>0.17189070050623229</v>
      </c>
      <c r="BE49" s="1654">
        <v>0.17040526113278012</v>
      </c>
      <c r="BF49" s="1654">
        <v>0.16897479659188272</v>
      </c>
      <c r="BG49" s="1654">
        <v>0.16751635867401501</v>
      </c>
      <c r="BH49" s="1654">
        <v>0.16603543185482283</v>
      </c>
      <c r="BI49" s="1654">
        <v>0.16469853762072534</v>
      </c>
      <c r="BJ49" s="1654">
        <v>0.16352183273548956</v>
      </c>
      <c r="BK49" s="1654">
        <v>0.16247560074491893</v>
      </c>
    </row>
    <row r="50" spans="2:63" s="1641" customFormat="1" ht="15.75" thickBot="1">
      <c r="B50" s="1667" t="s">
        <v>111</v>
      </c>
      <c r="C50" s="1658">
        <v>0.2259675126505809</v>
      </c>
      <c r="D50" s="1658">
        <v>0.22941813621155996</v>
      </c>
      <c r="E50" s="1658">
        <v>0.22519642260387873</v>
      </c>
      <c r="F50" s="1658">
        <v>0.22692785328579221</v>
      </c>
      <c r="G50" s="1658">
        <v>0.22371184884622325</v>
      </c>
      <c r="H50" s="1658">
        <v>0.22762849305936037</v>
      </c>
      <c r="I50" s="1658">
        <v>0.22997808326592747</v>
      </c>
      <c r="J50" s="1658">
        <v>0.23788810229594615</v>
      </c>
      <c r="K50" s="1658">
        <v>0.23791647974608315</v>
      </c>
      <c r="L50" s="1658">
        <v>0.24040915817833625</v>
      </c>
      <c r="M50" s="1658">
        <v>0.23728996370819497</v>
      </c>
      <c r="N50" s="1658">
        <v>0.24470781645092768</v>
      </c>
      <c r="O50" s="1658">
        <v>0.24799786969170773</v>
      </c>
      <c r="P50" s="1658">
        <v>0.25009282183221743</v>
      </c>
      <c r="Q50" s="1658">
        <v>0.24741201477691091</v>
      </c>
      <c r="R50" s="1658">
        <v>0.2476371472493534</v>
      </c>
      <c r="S50" s="1658">
        <v>0.24785591915958405</v>
      </c>
      <c r="T50" s="1658">
        <v>0.23595464943763653</v>
      </c>
      <c r="U50" s="1658">
        <v>0.23523662101537191</v>
      </c>
      <c r="V50" s="1658">
        <v>0.22727153113621565</v>
      </c>
      <c r="W50" s="1658">
        <v>0.2287928161729369</v>
      </c>
      <c r="X50" s="1658">
        <v>0.23012769518420528</v>
      </c>
      <c r="Y50" s="1658">
        <v>0.22901534290061845</v>
      </c>
      <c r="Z50" s="1658">
        <v>0.2273887305239472</v>
      </c>
      <c r="AA50" s="1658">
        <v>0.22782671467896143</v>
      </c>
      <c r="AB50" s="1658">
        <v>0.22754443389520757</v>
      </c>
      <c r="AC50" s="1658">
        <v>0.22695094156211054</v>
      </c>
      <c r="AD50" s="1658">
        <v>0.22737064552398359</v>
      </c>
      <c r="AE50" s="1658">
        <v>0.22623103632996566</v>
      </c>
      <c r="AF50" s="1658">
        <v>0.22549701291164786</v>
      </c>
      <c r="AG50" s="1658">
        <v>0.22449826688037064</v>
      </c>
      <c r="AH50" s="1658">
        <v>0.22203028603368608</v>
      </c>
      <c r="AI50" s="1658">
        <v>0.21937794460774618</v>
      </c>
      <c r="AJ50" s="1658">
        <v>0.21780571373157759</v>
      </c>
      <c r="AK50" s="1658">
        <v>0.21507288708810901</v>
      </c>
      <c r="AL50" s="1658">
        <v>0.21246614669030675</v>
      </c>
      <c r="AM50" s="1658">
        <v>0.20976935175234163</v>
      </c>
      <c r="AN50" s="1658">
        <v>0.20707331885248054</v>
      </c>
      <c r="AO50" s="1658">
        <v>0.20440546817499908</v>
      </c>
      <c r="AP50" s="1658">
        <v>0.2017538305935753</v>
      </c>
      <c r="AQ50" s="1658">
        <v>0.19911567500088376</v>
      </c>
      <c r="AR50" s="1658">
        <v>0.19658310409156071</v>
      </c>
      <c r="AS50" s="1658">
        <v>0.19426109890580343</v>
      </c>
      <c r="AT50" s="1658">
        <v>0.19192718121839672</v>
      </c>
      <c r="AU50" s="1658">
        <v>0.18960694612569301</v>
      </c>
      <c r="AV50" s="1658">
        <v>0.18725854485290988</v>
      </c>
      <c r="AW50" s="1658">
        <v>0.18501923437194645</v>
      </c>
      <c r="AX50" s="1658">
        <v>0.18288168544250069</v>
      </c>
      <c r="AY50" s="1658">
        <v>0.18093317812248599</v>
      </c>
      <c r="AZ50" s="1658">
        <v>0.17910758770096513</v>
      </c>
      <c r="BA50" s="1658">
        <v>0.17737532493761218</v>
      </c>
      <c r="BB50" s="1658">
        <v>0.17570804831349796</v>
      </c>
      <c r="BC50" s="1658">
        <v>0.17411409956065921</v>
      </c>
      <c r="BD50" s="1658">
        <v>0.1726064121974607</v>
      </c>
      <c r="BE50" s="1658">
        <v>0.17113784440344396</v>
      </c>
      <c r="BF50" s="1658">
        <v>0.16972209284210626</v>
      </c>
      <c r="BG50" s="1658">
        <v>0.16828020249421277</v>
      </c>
      <c r="BH50" s="1658">
        <v>0.16681813898538445</v>
      </c>
      <c r="BI50" s="1658">
        <v>0.16549785271105938</v>
      </c>
      <c r="BJ50" s="1658">
        <v>0.16433359249904547</v>
      </c>
      <c r="BK50" s="1658">
        <v>0.16330415185480526</v>
      </c>
    </row>
    <row r="51" spans="2:63" ht="15.75" thickBot="1">
      <c r="BB51" s="1671"/>
      <c r="BC51" s="1671"/>
      <c r="BD51" s="1671"/>
      <c r="BE51" s="1671"/>
      <c r="BF51" s="1671"/>
      <c r="BG51" s="1671"/>
      <c r="BH51" s="1671"/>
      <c r="BI51" s="1671"/>
      <c r="BJ51" s="1671"/>
      <c r="BK51" s="1671"/>
    </row>
    <row r="52" spans="2:63" s="1641" customFormat="1" ht="15.75" thickBot="1">
      <c r="B52" s="1665" t="s">
        <v>113</v>
      </c>
      <c r="C52" s="1646">
        <v>1940</v>
      </c>
      <c r="D52" s="1647">
        <v>1941</v>
      </c>
      <c r="E52" s="1647">
        <v>1942</v>
      </c>
      <c r="F52" s="1647">
        <v>1943</v>
      </c>
      <c r="G52" s="1647">
        <v>1944</v>
      </c>
      <c r="H52" s="1647">
        <v>1945</v>
      </c>
      <c r="I52" s="1647">
        <v>1946</v>
      </c>
      <c r="J52" s="1647">
        <v>1947</v>
      </c>
      <c r="K52" s="1647">
        <v>1948</v>
      </c>
      <c r="L52" s="1647">
        <v>1949</v>
      </c>
      <c r="M52" s="1647">
        <v>1950</v>
      </c>
      <c r="N52" s="1647">
        <v>1951</v>
      </c>
      <c r="O52" s="1647">
        <v>1952</v>
      </c>
      <c r="P52" s="1647">
        <v>1953</v>
      </c>
      <c r="Q52" s="1647">
        <v>1954</v>
      </c>
      <c r="R52" s="1647">
        <v>1955</v>
      </c>
      <c r="S52" s="1647">
        <v>1956</v>
      </c>
      <c r="T52" s="1647">
        <v>1957</v>
      </c>
      <c r="U52" s="1647">
        <v>1958</v>
      </c>
      <c r="V52" s="1647">
        <v>1959</v>
      </c>
      <c r="W52" s="1647">
        <v>1960</v>
      </c>
      <c r="X52" s="1647">
        <v>1961</v>
      </c>
      <c r="Y52" s="1647">
        <v>1962</v>
      </c>
      <c r="Z52" s="1647">
        <v>1963</v>
      </c>
      <c r="AA52" s="1647">
        <v>1964</v>
      </c>
      <c r="AB52" s="1647">
        <v>1965</v>
      </c>
      <c r="AC52" s="1647">
        <v>1966</v>
      </c>
      <c r="AD52" s="1647">
        <v>1967</v>
      </c>
      <c r="AE52" s="1647">
        <v>1968</v>
      </c>
      <c r="AF52" s="1647">
        <v>1969</v>
      </c>
      <c r="AG52" s="1647">
        <v>1970</v>
      </c>
      <c r="AH52" s="1647">
        <v>1971</v>
      </c>
      <c r="AI52" s="1647">
        <v>1972</v>
      </c>
      <c r="AJ52" s="1647">
        <v>1973</v>
      </c>
      <c r="AK52" s="1647">
        <v>1974</v>
      </c>
      <c r="AL52" s="1647">
        <v>1975</v>
      </c>
      <c r="AM52" s="1647">
        <v>1976</v>
      </c>
      <c r="AN52" s="1647">
        <v>1977</v>
      </c>
      <c r="AO52" s="1647">
        <v>1978</v>
      </c>
      <c r="AP52" s="1647">
        <v>1979</v>
      </c>
      <c r="AQ52" s="1647">
        <v>1980</v>
      </c>
      <c r="AR52" s="1647">
        <v>1981</v>
      </c>
      <c r="AS52" s="1647">
        <v>1982</v>
      </c>
      <c r="AT52" s="1647">
        <v>1983</v>
      </c>
      <c r="AU52" s="1647">
        <v>1984</v>
      </c>
      <c r="AV52" s="1647">
        <v>1985</v>
      </c>
      <c r="AW52" s="1647">
        <v>1986</v>
      </c>
      <c r="AX52" s="1647">
        <v>1987</v>
      </c>
      <c r="AY52" s="1647">
        <v>1988</v>
      </c>
      <c r="AZ52" s="1647">
        <v>1989</v>
      </c>
      <c r="BA52" s="1647">
        <v>1990</v>
      </c>
      <c r="BB52" s="1647">
        <v>1991</v>
      </c>
      <c r="BC52" s="1647">
        <v>1992</v>
      </c>
      <c r="BD52" s="1647">
        <v>1993</v>
      </c>
      <c r="BE52" s="1647">
        <v>1994</v>
      </c>
      <c r="BF52" s="1647">
        <v>1995</v>
      </c>
      <c r="BG52" s="1647">
        <v>1996</v>
      </c>
      <c r="BH52" s="1647">
        <v>1997</v>
      </c>
      <c r="BI52" s="1647">
        <v>1998</v>
      </c>
      <c r="BJ52" s="1647">
        <v>1999</v>
      </c>
      <c r="BK52" s="1648">
        <v>2000</v>
      </c>
    </row>
    <row r="53" spans="2:63" s="1641" customFormat="1">
      <c r="B53" s="1666" t="s">
        <v>108</v>
      </c>
      <c r="C53" s="1651">
        <v>0.22596704637274087</v>
      </c>
      <c r="D53" s="1651">
        <v>0.22941632316122096</v>
      </c>
      <c r="E53" s="1651">
        <v>0.22519586091642002</v>
      </c>
      <c r="F53" s="1651">
        <v>0.22692710234864186</v>
      </c>
      <c r="G53" s="1651">
        <v>0.22371223669006141</v>
      </c>
      <c r="H53" s="1651">
        <v>0.22762718242830937</v>
      </c>
      <c r="I53" s="1651">
        <v>0.22997743533382251</v>
      </c>
      <c r="J53" s="1651">
        <v>0.23788945583431664</v>
      </c>
      <c r="K53" s="1651">
        <v>0.23791441512269942</v>
      </c>
      <c r="L53" s="1651">
        <v>0.24040720974014551</v>
      </c>
      <c r="M53" s="1651">
        <v>0.23729159681013431</v>
      </c>
      <c r="N53" s="1651">
        <v>0.24470666538076086</v>
      </c>
      <c r="O53" s="1651">
        <v>0.24799692231823856</v>
      </c>
      <c r="P53" s="1651">
        <v>0.25009356565476731</v>
      </c>
      <c r="Q53" s="1651">
        <v>0.24741211150815015</v>
      </c>
      <c r="R53" s="1651">
        <v>0.24763553529662655</v>
      </c>
      <c r="S53" s="1651">
        <v>0.24785811083547243</v>
      </c>
      <c r="T53" s="1651">
        <v>0.2483754625382254</v>
      </c>
      <c r="U53" s="1651">
        <v>0.24761639132113147</v>
      </c>
      <c r="V53" s="1651">
        <v>0.23923096343633726</v>
      </c>
      <c r="W53" s="1651">
        <v>0.2408358545444903</v>
      </c>
      <c r="X53" s="1651">
        <v>0.2422381402369112</v>
      </c>
      <c r="Y53" s="1651">
        <v>0.24106430763194139</v>
      </c>
      <c r="Z53" s="1651">
        <v>0.23933920216913421</v>
      </c>
      <c r="AA53" s="1651">
        <v>0.23937275604054933</v>
      </c>
      <c r="AB53" s="1651">
        <v>0.23871384693490744</v>
      </c>
      <c r="AC53" s="1651">
        <v>0.237753361778197</v>
      </c>
      <c r="AD53" s="1651">
        <v>0.23801600052314761</v>
      </c>
      <c r="AE53" s="1651">
        <v>0.23670257464178132</v>
      </c>
      <c r="AF53" s="1651">
        <v>0.23586437805527352</v>
      </c>
      <c r="AG53" s="1651">
        <v>0.23486302566116962</v>
      </c>
      <c r="AH53" s="1651">
        <v>0.23258438547288612</v>
      </c>
      <c r="AI53" s="1651">
        <v>0.22992479361185433</v>
      </c>
      <c r="AJ53" s="1651">
        <v>0.22822328479428133</v>
      </c>
      <c r="AK53" s="1651">
        <v>0.2253037057036899</v>
      </c>
      <c r="AL53" s="1651">
        <v>0.2225164071545386</v>
      </c>
      <c r="AM53" s="1651">
        <v>0.21963661501183779</v>
      </c>
      <c r="AN53" s="1651">
        <v>0.21675926803341353</v>
      </c>
      <c r="AO53" s="1651">
        <v>0.21389631554233021</v>
      </c>
      <c r="AP53" s="1651">
        <v>0.21105918177073876</v>
      </c>
      <c r="AQ53" s="1651">
        <v>0.20824336934505633</v>
      </c>
      <c r="AR53" s="1651">
        <v>0.20552947480647063</v>
      </c>
      <c r="AS53" s="1651">
        <v>0.20304828833165631</v>
      </c>
      <c r="AT53" s="1651">
        <v>0.20053943815506464</v>
      </c>
      <c r="AU53" s="1651">
        <v>0.19804659071367137</v>
      </c>
      <c r="AV53" s="1651">
        <v>0.1955344927296625</v>
      </c>
      <c r="AW53" s="1651">
        <v>0.1931320175498405</v>
      </c>
      <c r="AX53" s="1651">
        <v>0.1908361458180193</v>
      </c>
      <c r="AY53" s="1651">
        <v>0.18874450520920824</v>
      </c>
      <c r="AZ53" s="1651">
        <v>0.18677921121038996</v>
      </c>
      <c r="BA53" s="1651">
        <v>0.18490309778142763</v>
      </c>
      <c r="BB53" s="1651">
        <v>0.1830980821076191</v>
      </c>
      <c r="BC53" s="1651">
        <v>0.1813737544508596</v>
      </c>
      <c r="BD53" s="1651">
        <v>0.17973922890449825</v>
      </c>
      <c r="BE53" s="1651">
        <v>0.17814675541105976</v>
      </c>
      <c r="BF53" s="1651">
        <v>0.17661015198400992</v>
      </c>
      <c r="BG53" s="1651">
        <v>0.17504884681759322</v>
      </c>
      <c r="BH53" s="1651">
        <v>0.17346218181989734</v>
      </c>
      <c r="BI53" s="1651">
        <v>0.17202746959427065</v>
      </c>
      <c r="BJ53" s="1651">
        <v>0.17075416602110544</v>
      </c>
      <c r="BK53" s="1651">
        <v>0.16962483848880658</v>
      </c>
    </row>
    <row r="54" spans="2:63" s="1641" customFormat="1">
      <c r="B54" s="1666" t="s">
        <v>109</v>
      </c>
      <c r="C54" s="1654">
        <v>0.22596794740034931</v>
      </c>
      <c r="D54" s="1654">
        <v>0.22941802106472406</v>
      </c>
      <c r="E54" s="1654">
        <v>0.22519717573283921</v>
      </c>
      <c r="F54" s="1654">
        <v>0.22692666092009309</v>
      </c>
      <c r="G54" s="1654">
        <v>0.22371293308537879</v>
      </c>
      <c r="H54" s="1654">
        <v>0.22762904135001233</v>
      </c>
      <c r="I54" s="1654">
        <v>0.22997910088740056</v>
      </c>
      <c r="J54" s="1654">
        <v>0.23788956095669483</v>
      </c>
      <c r="K54" s="1654">
        <v>0.23791437035282045</v>
      </c>
      <c r="L54" s="1654">
        <v>0.24040681940362271</v>
      </c>
      <c r="M54" s="1654">
        <v>0.23729153384452475</v>
      </c>
      <c r="N54" s="1654">
        <v>0.24470555135140301</v>
      </c>
      <c r="O54" s="1654">
        <v>0.24799847899006655</v>
      </c>
      <c r="P54" s="1654">
        <v>0.25009286370222855</v>
      </c>
      <c r="Q54" s="1654">
        <v>0.24741462047004373</v>
      </c>
      <c r="R54" s="1654">
        <v>0.24763620568431943</v>
      </c>
      <c r="S54" s="1654">
        <v>0.24785828644448873</v>
      </c>
      <c r="T54" s="1654">
        <v>0.24837518601305777</v>
      </c>
      <c r="U54" s="1654">
        <v>0.24761770564401261</v>
      </c>
      <c r="V54" s="1654">
        <v>0.23923216489365756</v>
      </c>
      <c r="W54" s="1654">
        <v>0.24083574437785982</v>
      </c>
      <c r="X54" s="1654">
        <v>0.24223793645903741</v>
      </c>
      <c r="Y54" s="1654">
        <v>0.2410654362455206</v>
      </c>
      <c r="Z54" s="1654">
        <v>0.23934548778185485</v>
      </c>
      <c r="AA54" s="1654">
        <v>0.23953439537831747</v>
      </c>
      <c r="AB54" s="1654">
        <v>0.23900631383230725</v>
      </c>
      <c r="AC54" s="1654">
        <v>0.23818371929961141</v>
      </c>
      <c r="AD54" s="1654">
        <v>0.23851313504153909</v>
      </c>
      <c r="AE54" s="1654">
        <v>0.23723876825418067</v>
      </c>
      <c r="AF54" s="1654">
        <v>0.23644140238441097</v>
      </c>
      <c r="AG54" s="1654">
        <v>0.23541209745672392</v>
      </c>
      <c r="AH54" s="1654">
        <v>0.23301722300867128</v>
      </c>
      <c r="AI54" s="1654">
        <v>0.2303061899925824</v>
      </c>
      <c r="AJ54" s="1654">
        <v>0.22861270539242831</v>
      </c>
      <c r="AK54" s="1654">
        <v>0.22570732275119915</v>
      </c>
      <c r="AL54" s="1654">
        <v>0.22293813860340467</v>
      </c>
      <c r="AM54" s="1654">
        <v>0.22007249517968128</v>
      </c>
      <c r="AN54" s="1654">
        <v>0.2172137227308682</v>
      </c>
      <c r="AO54" s="1654">
        <v>0.21436632099612049</v>
      </c>
      <c r="AP54" s="1654">
        <v>0.21154042975103787</v>
      </c>
      <c r="AQ54" s="1654">
        <v>0.20874205163717588</v>
      </c>
      <c r="AR54" s="1654">
        <v>0.20604830198784374</v>
      </c>
      <c r="AS54" s="1654">
        <v>0.2035808883312972</v>
      </c>
      <c r="AT54" s="1654">
        <v>0.20109385293830462</v>
      </c>
      <c r="AU54" s="1654">
        <v>0.19861608576847722</v>
      </c>
      <c r="AV54" s="1654">
        <v>0.19611781009994278</v>
      </c>
      <c r="AW54" s="1654">
        <v>0.19373844914406901</v>
      </c>
      <c r="AX54" s="1654">
        <v>0.19146365326411996</v>
      </c>
      <c r="AY54" s="1654">
        <v>0.18938741194850223</v>
      </c>
      <c r="AZ54" s="1654">
        <v>0.18743755106444521</v>
      </c>
      <c r="BA54" s="1654">
        <v>0.18557646704175218</v>
      </c>
      <c r="BB54" s="1654">
        <v>0.18378929777187095</v>
      </c>
      <c r="BC54" s="1654">
        <v>0.18208360931446183</v>
      </c>
      <c r="BD54" s="1654">
        <v>0.18046741754733964</v>
      </c>
      <c r="BE54" s="1654">
        <v>0.17889038851043038</v>
      </c>
      <c r="BF54" s="1654">
        <v>0.17736880905033856</v>
      </c>
      <c r="BG54" s="1654">
        <v>0.17582741661370244</v>
      </c>
      <c r="BH54" s="1654">
        <v>0.17425724057245992</v>
      </c>
      <c r="BI54" s="1654">
        <v>0.1728402738427183</v>
      </c>
      <c r="BJ54" s="1654">
        <v>0.17158291745673554</v>
      </c>
      <c r="BK54" s="1654">
        <v>0.17047185729788294</v>
      </c>
    </row>
    <row r="55" spans="2:63" s="1641" customFormat="1">
      <c r="B55" s="1666" t="s">
        <v>110</v>
      </c>
      <c r="C55" s="1654">
        <v>0.22596718098542376</v>
      </c>
      <c r="D55" s="1654">
        <v>0.22941708557808524</v>
      </c>
      <c r="E55" s="1654">
        <v>0.22519601756257412</v>
      </c>
      <c r="F55" s="1654">
        <v>0.22692743687035294</v>
      </c>
      <c r="G55" s="1654">
        <v>0.2237144846026223</v>
      </c>
      <c r="H55" s="1654">
        <v>0.22762615155534482</v>
      </c>
      <c r="I55" s="1654">
        <v>0.22997629136330394</v>
      </c>
      <c r="J55" s="1654">
        <v>0.23788973443401679</v>
      </c>
      <c r="K55" s="1654">
        <v>0.23791703014591914</v>
      </c>
      <c r="L55" s="1654">
        <v>0.24040760327298716</v>
      </c>
      <c r="M55" s="1654">
        <v>0.23729121663320854</v>
      </c>
      <c r="N55" s="1654">
        <v>0.24470703188401449</v>
      </c>
      <c r="O55" s="1654">
        <v>0.2479981072531432</v>
      </c>
      <c r="P55" s="1654">
        <v>0.25009242847659452</v>
      </c>
      <c r="Q55" s="1654">
        <v>0.24741314278123838</v>
      </c>
      <c r="R55" s="1654">
        <v>0.24763643792832829</v>
      </c>
      <c r="S55" s="1654">
        <v>0.24785646433323685</v>
      </c>
      <c r="T55" s="1654">
        <v>0.24837358970645793</v>
      </c>
      <c r="U55" s="1654">
        <v>0.24761475399803118</v>
      </c>
      <c r="V55" s="1654">
        <v>0.23923194817850993</v>
      </c>
      <c r="W55" s="1654">
        <v>0.24083457539394093</v>
      </c>
      <c r="X55" s="1654">
        <v>0.24223802614266587</v>
      </c>
      <c r="Y55" s="1654">
        <v>0.24106486994934148</v>
      </c>
      <c r="Z55" s="1654">
        <v>0.2393504792582303</v>
      </c>
      <c r="AA55" s="1654">
        <v>0.23965055035795396</v>
      </c>
      <c r="AB55" s="1654">
        <v>0.23921044800495717</v>
      </c>
      <c r="AC55" s="1654">
        <v>0.23844838259027729</v>
      </c>
      <c r="AD55" s="1654">
        <v>0.23882039128740695</v>
      </c>
      <c r="AE55" s="1654">
        <v>0.23755365585820876</v>
      </c>
      <c r="AF55" s="1654">
        <v>0.23677740443887052</v>
      </c>
      <c r="AG55" s="1654">
        <v>0.23575049898625156</v>
      </c>
      <c r="AH55" s="1654">
        <v>0.2332667418107823</v>
      </c>
      <c r="AI55" s="1654">
        <v>0.2305263098472857</v>
      </c>
      <c r="AJ55" s="1654">
        <v>0.22885366907091712</v>
      </c>
      <c r="AK55" s="1654">
        <v>0.22595365067291334</v>
      </c>
      <c r="AL55" s="1654">
        <v>0.22318722750236117</v>
      </c>
      <c r="AM55" s="1654">
        <v>0.22032715265389538</v>
      </c>
      <c r="AN55" s="1654">
        <v>0.21747243391923599</v>
      </c>
      <c r="AO55" s="1654">
        <v>0.21464578711272764</v>
      </c>
      <c r="AP55" s="1654">
        <v>0.21183609777473283</v>
      </c>
      <c r="AQ55" s="1654">
        <v>0.20904355896123691</v>
      </c>
      <c r="AR55" s="1654">
        <v>0.206359241914503</v>
      </c>
      <c r="AS55" s="1654">
        <v>0.20390446693194109</v>
      </c>
      <c r="AT55" s="1654">
        <v>0.20143439100812746</v>
      </c>
      <c r="AU55" s="1654">
        <v>0.19897859360554734</v>
      </c>
      <c r="AV55" s="1654">
        <v>0.19649636891153341</v>
      </c>
      <c r="AW55" s="1654">
        <v>0.19412564949715388</v>
      </c>
      <c r="AX55" s="1654">
        <v>0.19185832924277413</v>
      </c>
      <c r="AY55" s="1654">
        <v>0.18979838615951719</v>
      </c>
      <c r="AZ55" s="1654">
        <v>0.18786546719301628</v>
      </c>
      <c r="BA55" s="1654">
        <v>0.18601654065914849</v>
      </c>
      <c r="BB55" s="1654">
        <v>0.18424031554242676</v>
      </c>
      <c r="BC55" s="1654">
        <v>0.18254184690348682</v>
      </c>
      <c r="BD55" s="1654">
        <v>0.18093757948024461</v>
      </c>
      <c r="BE55" s="1654">
        <v>0.17937395908713699</v>
      </c>
      <c r="BF55" s="1654">
        <v>0.17786820693882388</v>
      </c>
      <c r="BG55" s="1654">
        <v>0.17633300913054212</v>
      </c>
      <c r="BH55" s="1654">
        <v>0.17477413879455039</v>
      </c>
      <c r="BI55" s="1654">
        <v>0.17336688170602671</v>
      </c>
      <c r="BJ55" s="1654">
        <v>0.17212824498472587</v>
      </c>
      <c r="BK55" s="1654">
        <v>0.17102694815254621</v>
      </c>
    </row>
    <row r="56" spans="2:63" s="1641" customFormat="1" ht="15.75" thickBot="1">
      <c r="B56" s="1667" t="s">
        <v>111</v>
      </c>
      <c r="C56" s="1658">
        <v>0.2259675126505809</v>
      </c>
      <c r="D56" s="1658">
        <v>0.22941813621155996</v>
      </c>
      <c r="E56" s="1658">
        <v>0.22519642260387873</v>
      </c>
      <c r="F56" s="1658">
        <v>0.22692785328579221</v>
      </c>
      <c r="G56" s="1658">
        <v>0.22371184884622325</v>
      </c>
      <c r="H56" s="1658">
        <v>0.22762849305936037</v>
      </c>
      <c r="I56" s="1658">
        <v>0.22997808326592747</v>
      </c>
      <c r="J56" s="1658">
        <v>0.23788810229594615</v>
      </c>
      <c r="K56" s="1658">
        <v>0.23791647974608315</v>
      </c>
      <c r="L56" s="1658">
        <v>0.24040915817833625</v>
      </c>
      <c r="M56" s="1658">
        <v>0.23728996370819497</v>
      </c>
      <c r="N56" s="1658">
        <v>0.24470781645092768</v>
      </c>
      <c r="O56" s="1658">
        <v>0.24799786969170773</v>
      </c>
      <c r="P56" s="1658">
        <v>0.25009282183221743</v>
      </c>
      <c r="Q56" s="1658">
        <v>0.24741201477691091</v>
      </c>
      <c r="R56" s="1658">
        <v>0.2476371472493534</v>
      </c>
      <c r="S56" s="1658">
        <v>0.24785591915958405</v>
      </c>
      <c r="T56" s="1658">
        <v>0.24837331519751224</v>
      </c>
      <c r="U56" s="1658">
        <v>0.24761749580565462</v>
      </c>
      <c r="V56" s="1658">
        <v>0.23923319066970078</v>
      </c>
      <c r="W56" s="1658">
        <v>0.24083454333993365</v>
      </c>
      <c r="X56" s="1658">
        <v>0.24223967914126876</v>
      </c>
      <c r="Y56" s="1658">
        <v>0.24106878200065107</v>
      </c>
      <c r="Z56" s="1658">
        <v>0.23935655844626011</v>
      </c>
      <c r="AA56" s="1658">
        <v>0.23981759439890679</v>
      </c>
      <c r="AB56" s="1658">
        <v>0.23952045673179739</v>
      </c>
      <c r="AC56" s="1658">
        <v>0.23889572796011638</v>
      </c>
      <c r="AD56" s="1658">
        <v>0.23933752160419317</v>
      </c>
      <c r="AE56" s="1658">
        <v>0.23813793297891117</v>
      </c>
      <c r="AF56" s="1658">
        <v>0.2373652767491031</v>
      </c>
      <c r="AG56" s="1658">
        <v>0.23631396513723218</v>
      </c>
      <c r="AH56" s="1658">
        <v>0.23371609056177475</v>
      </c>
      <c r="AI56" s="1658">
        <v>0.23092415221868015</v>
      </c>
      <c r="AJ56" s="1658">
        <v>0.22926917234902905</v>
      </c>
      <c r="AK56" s="1658">
        <v>0.22639251272432537</v>
      </c>
      <c r="AL56" s="1658">
        <v>0.22364857546348074</v>
      </c>
      <c r="AM56" s="1658">
        <v>0.22080984394983333</v>
      </c>
      <c r="AN56" s="1658">
        <v>0.21797191458155846</v>
      </c>
      <c r="AO56" s="1658">
        <v>0.21516365071052534</v>
      </c>
      <c r="AP56" s="1658">
        <v>0.21237245325639509</v>
      </c>
      <c r="AQ56" s="1658">
        <v>0.20959544736935146</v>
      </c>
      <c r="AR56" s="1658">
        <v>0.20692958325427444</v>
      </c>
      <c r="AS56" s="1658">
        <v>0.20448536726926675</v>
      </c>
      <c r="AT56" s="1658">
        <v>0.20202861180883866</v>
      </c>
      <c r="AU56" s="1658">
        <v>0.19958625907967681</v>
      </c>
      <c r="AV56" s="1658">
        <v>0.19711425773990521</v>
      </c>
      <c r="AW56" s="1658">
        <v>0.19475708881257525</v>
      </c>
      <c r="AX56" s="1658">
        <v>0.19250703730789542</v>
      </c>
      <c r="AY56" s="1658">
        <v>0.19045597697103794</v>
      </c>
      <c r="AZ56" s="1658">
        <v>0.18853430284312123</v>
      </c>
      <c r="BA56" s="1658">
        <v>0.18671086835538123</v>
      </c>
      <c r="BB56" s="1658">
        <v>0.18495584032999773</v>
      </c>
      <c r="BC56" s="1658">
        <v>0.18327799953753593</v>
      </c>
      <c r="BD56" s="1658">
        <v>0.18169096020785336</v>
      </c>
      <c r="BE56" s="1658">
        <v>0.18014509937204629</v>
      </c>
      <c r="BF56" s="1658">
        <v>0.17865483457063819</v>
      </c>
      <c r="BG56" s="1658">
        <v>0.17713705525706613</v>
      </c>
      <c r="BH56" s="1658">
        <v>0.17559804103724685</v>
      </c>
      <c r="BI56" s="1658">
        <v>0.17420826601164144</v>
      </c>
      <c r="BJ56" s="1658">
        <v>0.17298272894636366</v>
      </c>
      <c r="BK56" s="1658">
        <v>0.17189910721558449</v>
      </c>
    </row>
    <row r="60" spans="2:63">
      <c r="C60" s="1672"/>
      <c r="D60" s="1672"/>
      <c r="E60" s="1672"/>
      <c r="F60" s="1672"/>
      <c r="G60" s="1672"/>
      <c r="H60" s="1672"/>
      <c r="I60" s="1672"/>
      <c r="J60" s="1672"/>
      <c r="K60" s="1672"/>
      <c r="L60" s="1672"/>
      <c r="M60" s="1672"/>
      <c r="N60" s="1672"/>
      <c r="O60" s="1672"/>
      <c r="P60" s="1672"/>
      <c r="Q60" s="1672"/>
      <c r="R60" s="1672"/>
      <c r="S60" s="1672"/>
      <c r="T60" s="1672"/>
      <c r="U60" s="1672"/>
      <c r="V60" s="1672"/>
      <c r="W60" s="1672"/>
      <c r="X60" s="1672"/>
      <c r="Y60" s="1672"/>
      <c r="Z60" s="1672"/>
      <c r="AA60" s="1672"/>
      <c r="AB60" s="1672"/>
      <c r="AC60" s="1672"/>
      <c r="AD60" s="1672"/>
      <c r="AE60" s="1672"/>
      <c r="AF60" s="1672"/>
      <c r="AG60" s="1672"/>
      <c r="AH60" s="1672"/>
      <c r="AI60" s="1672"/>
      <c r="AJ60" s="1672"/>
      <c r="AK60" s="1672"/>
      <c r="AL60" s="1672"/>
      <c r="AM60" s="1672"/>
      <c r="AN60" s="1672"/>
      <c r="AO60" s="1672"/>
      <c r="AP60" s="1672"/>
      <c r="AQ60" s="1672"/>
      <c r="AR60" s="1672"/>
      <c r="AS60" s="1672"/>
      <c r="AT60" s="1672"/>
      <c r="AU60" s="1672"/>
      <c r="AV60" s="1672"/>
      <c r="AW60" s="1672"/>
      <c r="AX60" s="1672"/>
      <c r="AY60" s="1672"/>
      <c r="AZ60" s="1672"/>
      <c r="BA60" s="1672"/>
    </row>
    <row r="61" spans="2:63">
      <c r="C61" s="1672"/>
      <c r="D61" s="1672"/>
      <c r="E61" s="1672"/>
      <c r="F61" s="1672"/>
      <c r="G61" s="1672"/>
      <c r="H61" s="1672"/>
      <c r="I61" s="1672"/>
      <c r="J61" s="1672"/>
      <c r="K61" s="1672"/>
      <c r="L61" s="1672"/>
      <c r="M61" s="1672"/>
      <c r="N61" s="1672"/>
      <c r="O61" s="1672"/>
      <c r="P61" s="1672"/>
      <c r="Q61" s="1672"/>
      <c r="R61" s="1672"/>
      <c r="S61" s="1672"/>
      <c r="T61" s="1672"/>
      <c r="U61" s="1672"/>
      <c r="V61" s="1672"/>
      <c r="W61" s="1672"/>
      <c r="X61" s="1672"/>
      <c r="Y61" s="1672"/>
      <c r="Z61" s="1672"/>
      <c r="AA61" s="1672"/>
      <c r="AB61" s="1672"/>
      <c r="AC61" s="1672"/>
      <c r="AD61" s="1672"/>
      <c r="AE61" s="1672"/>
      <c r="AF61" s="1672"/>
      <c r="AG61" s="1672"/>
      <c r="AH61" s="1672"/>
      <c r="AI61" s="1672"/>
      <c r="AJ61" s="1672"/>
      <c r="AK61" s="1672"/>
      <c r="AL61" s="1672"/>
      <c r="AM61" s="1672"/>
      <c r="AN61" s="1672"/>
      <c r="AO61" s="1672"/>
      <c r="AP61" s="1672"/>
      <c r="AQ61" s="1672"/>
      <c r="AR61" s="1672"/>
      <c r="AS61" s="1672"/>
      <c r="AT61" s="1672"/>
      <c r="AU61" s="1672"/>
      <c r="AV61" s="1672"/>
      <c r="AW61" s="1672"/>
      <c r="AX61" s="1672"/>
      <c r="AY61" s="1672"/>
      <c r="AZ61" s="1672"/>
      <c r="BA61" s="1672"/>
    </row>
    <row r="62" spans="2:63">
      <c r="C62" s="1670"/>
      <c r="D62" s="1670"/>
      <c r="E62" s="1670"/>
      <c r="F62" s="1670"/>
      <c r="G62" s="1670"/>
      <c r="H62" s="1670"/>
      <c r="I62" s="1670"/>
      <c r="J62" s="1670"/>
      <c r="K62" s="1670"/>
      <c r="L62" s="1670"/>
      <c r="M62" s="1670"/>
      <c r="N62" s="1670"/>
      <c r="O62" s="1670"/>
      <c r="P62" s="1670"/>
      <c r="Q62" s="1670"/>
      <c r="R62" s="1670"/>
      <c r="S62" s="1670"/>
      <c r="T62" s="1670"/>
      <c r="U62" s="1670"/>
      <c r="V62" s="1670"/>
      <c r="W62" s="1670"/>
      <c r="X62" s="1670"/>
      <c r="Y62" s="1670"/>
      <c r="Z62" s="1670"/>
      <c r="AA62" s="1670"/>
      <c r="AB62" s="1670"/>
      <c r="AC62" s="1670"/>
      <c r="AD62" s="1670"/>
      <c r="AE62" s="1670"/>
      <c r="AF62" s="1670"/>
      <c r="AG62" s="1670"/>
      <c r="AH62" s="1670"/>
      <c r="AI62" s="1670"/>
      <c r="AJ62" s="1670"/>
      <c r="AK62" s="1670"/>
      <c r="AL62" s="1670"/>
      <c r="AM62" s="1670"/>
      <c r="AN62" s="1670"/>
      <c r="AO62" s="1670"/>
      <c r="AP62" s="1670"/>
      <c r="AQ62" s="1670"/>
      <c r="AR62" s="1670"/>
      <c r="AS62" s="1670"/>
      <c r="AT62" s="1670"/>
      <c r="AU62" s="1670"/>
      <c r="AV62" s="1670"/>
      <c r="AW62" s="1670"/>
      <c r="AX62" s="1670"/>
      <c r="AY62" s="1670"/>
      <c r="AZ62" s="1670"/>
      <c r="BA62" s="1670"/>
    </row>
    <row r="63" spans="2:63">
      <c r="C63" s="1670"/>
      <c r="D63" s="1670"/>
      <c r="E63" s="1670"/>
      <c r="F63" s="1670"/>
      <c r="G63" s="1670"/>
      <c r="H63" s="1670"/>
      <c r="I63" s="1670"/>
      <c r="J63" s="1670"/>
      <c r="K63" s="1670"/>
      <c r="L63" s="1670"/>
      <c r="M63" s="1670"/>
      <c r="N63" s="1670"/>
      <c r="O63" s="1670"/>
      <c r="P63" s="1670"/>
      <c r="Q63" s="1670"/>
      <c r="R63" s="1670"/>
      <c r="S63" s="1670"/>
      <c r="T63" s="1670"/>
      <c r="U63" s="1670"/>
      <c r="V63" s="1670"/>
      <c r="W63" s="1670"/>
      <c r="X63" s="1670"/>
      <c r="Y63" s="1670"/>
      <c r="Z63" s="1670"/>
      <c r="AA63" s="1670"/>
      <c r="AB63" s="1670"/>
      <c r="AC63" s="1670"/>
      <c r="AD63" s="1670"/>
      <c r="AE63" s="1670"/>
      <c r="AF63" s="1670"/>
      <c r="AG63" s="1670"/>
      <c r="AH63" s="1670"/>
      <c r="AI63" s="1670"/>
      <c r="AJ63" s="1670"/>
      <c r="AK63" s="1670"/>
      <c r="AL63" s="1670"/>
      <c r="AM63" s="1670"/>
      <c r="AN63" s="1670"/>
      <c r="AO63" s="1670"/>
      <c r="AP63" s="1670"/>
      <c r="AQ63" s="1670"/>
      <c r="AR63" s="1670"/>
      <c r="AS63" s="1670"/>
      <c r="AT63" s="1670"/>
      <c r="AU63" s="1670"/>
      <c r="AV63" s="1670"/>
      <c r="AW63" s="1670"/>
      <c r="AX63" s="1670"/>
      <c r="AY63" s="1670"/>
      <c r="AZ63" s="1670"/>
      <c r="BA63" s="1670"/>
    </row>
    <row r="64" spans="2:63">
      <c r="C64" s="1670"/>
      <c r="D64" s="1670"/>
      <c r="E64" s="1670"/>
      <c r="F64" s="1670"/>
      <c r="G64" s="1670"/>
      <c r="H64" s="1670"/>
      <c r="I64" s="1670"/>
      <c r="J64" s="1670"/>
      <c r="K64" s="1670"/>
      <c r="L64" s="1670"/>
      <c r="M64" s="1670"/>
      <c r="N64" s="1670"/>
      <c r="O64" s="1670"/>
      <c r="P64" s="1670"/>
      <c r="Q64" s="1670"/>
      <c r="R64" s="1670"/>
      <c r="S64" s="1670"/>
      <c r="T64" s="1670"/>
      <c r="U64" s="1670"/>
      <c r="V64" s="1670"/>
      <c r="W64" s="1670"/>
      <c r="X64" s="1670"/>
      <c r="Y64" s="1670"/>
      <c r="Z64" s="1670"/>
      <c r="AA64" s="1670"/>
      <c r="AB64" s="1670"/>
      <c r="AC64" s="1670"/>
      <c r="AD64" s="1670"/>
      <c r="AE64" s="1670"/>
      <c r="AF64" s="1670"/>
      <c r="AG64" s="1670"/>
      <c r="AH64" s="1670"/>
      <c r="AI64" s="1670"/>
      <c r="AJ64" s="1670"/>
      <c r="AK64" s="1670"/>
      <c r="AL64" s="1670"/>
      <c r="AM64" s="1670"/>
      <c r="AN64" s="1670"/>
      <c r="AO64" s="1670"/>
      <c r="AP64" s="1670"/>
      <c r="AQ64" s="1670"/>
      <c r="AR64" s="1670"/>
      <c r="AS64" s="1670"/>
      <c r="AT64" s="1670"/>
      <c r="AU64" s="1670"/>
      <c r="AV64" s="1670"/>
      <c r="AW64" s="1670"/>
      <c r="AX64" s="1670"/>
      <c r="AY64" s="1670"/>
      <c r="AZ64" s="1670"/>
      <c r="BA64" s="1670"/>
    </row>
    <row r="65" spans="3:53">
      <c r="C65" s="1670"/>
      <c r="D65" s="1670"/>
      <c r="E65" s="1670"/>
      <c r="F65" s="1670"/>
      <c r="G65" s="1670"/>
      <c r="H65" s="1670"/>
      <c r="I65" s="1670"/>
      <c r="J65" s="1670"/>
      <c r="K65" s="1670"/>
      <c r="L65" s="1670"/>
      <c r="M65" s="1670"/>
      <c r="N65" s="1670"/>
      <c r="O65" s="1670"/>
      <c r="P65" s="1670"/>
      <c r="Q65" s="1670"/>
      <c r="R65" s="1670"/>
      <c r="S65" s="1670"/>
      <c r="T65" s="1670"/>
      <c r="U65" s="1670"/>
      <c r="V65" s="1670"/>
      <c r="W65" s="1670"/>
      <c r="X65" s="1670"/>
      <c r="Y65" s="1670"/>
      <c r="Z65" s="1670"/>
      <c r="AA65" s="1670"/>
      <c r="AB65" s="1670"/>
      <c r="AC65" s="1670"/>
      <c r="AD65" s="1670"/>
      <c r="AE65" s="1670"/>
      <c r="AF65" s="1670"/>
      <c r="AG65" s="1670"/>
      <c r="AH65" s="1670"/>
      <c r="AI65" s="1670"/>
      <c r="AJ65" s="1670"/>
      <c r="AK65" s="1670"/>
      <c r="AL65" s="1670"/>
      <c r="AM65" s="1670"/>
      <c r="AN65" s="1670"/>
      <c r="AO65" s="1670"/>
      <c r="AP65" s="1670"/>
      <c r="AQ65" s="1670"/>
      <c r="AR65" s="1670"/>
      <c r="AS65" s="1670"/>
      <c r="AT65" s="1670"/>
      <c r="AU65" s="1670"/>
      <c r="AV65" s="1670"/>
      <c r="AW65" s="1670"/>
      <c r="AX65" s="1670"/>
      <c r="AY65" s="1670"/>
      <c r="AZ65" s="1670"/>
      <c r="BA65" s="1670"/>
    </row>
    <row r="66" spans="3:53">
      <c r="C66" s="1670"/>
      <c r="D66" s="1670"/>
      <c r="E66" s="1670"/>
      <c r="F66" s="1670"/>
      <c r="G66" s="1670"/>
      <c r="H66" s="1670"/>
      <c r="I66" s="1670"/>
      <c r="J66" s="1670"/>
      <c r="K66" s="1670"/>
      <c r="L66" s="1670"/>
      <c r="M66" s="1670"/>
      <c r="N66" s="1670"/>
      <c r="O66" s="1670"/>
      <c r="P66" s="1670"/>
      <c r="Q66" s="1670"/>
      <c r="R66" s="1670"/>
      <c r="S66" s="1670"/>
      <c r="T66" s="1670"/>
      <c r="U66" s="1670"/>
      <c r="V66" s="1670"/>
      <c r="W66" s="1670"/>
      <c r="X66" s="1670"/>
      <c r="Y66" s="1670"/>
      <c r="Z66" s="1670"/>
      <c r="AA66" s="1670"/>
      <c r="AB66" s="1670"/>
      <c r="AC66" s="1670"/>
      <c r="AD66" s="1670"/>
      <c r="AE66" s="1670"/>
      <c r="AF66" s="1670"/>
      <c r="AG66" s="1670"/>
      <c r="AH66" s="1670"/>
      <c r="AI66" s="1670"/>
      <c r="AJ66" s="1670"/>
      <c r="AK66" s="1670"/>
      <c r="AL66" s="1670"/>
      <c r="AM66" s="1670"/>
      <c r="AN66" s="1670"/>
      <c r="AO66" s="1670"/>
      <c r="AP66" s="1670"/>
      <c r="AQ66" s="1670"/>
      <c r="AR66" s="1670"/>
      <c r="AS66" s="1670"/>
      <c r="AT66" s="1670"/>
      <c r="AU66" s="1670"/>
      <c r="AV66" s="1670"/>
      <c r="AW66" s="1670"/>
      <c r="AX66" s="1670"/>
      <c r="AY66" s="1670"/>
      <c r="AZ66" s="1670"/>
      <c r="BA66" s="1670"/>
    </row>
    <row r="67" spans="3:53">
      <c r="C67" s="1670"/>
      <c r="D67" s="1670"/>
      <c r="E67" s="1670"/>
      <c r="F67" s="1670"/>
      <c r="G67" s="1670"/>
      <c r="H67" s="1670"/>
      <c r="I67" s="1670"/>
      <c r="J67" s="1670"/>
      <c r="K67" s="1670"/>
      <c r="L67" s="1670"/>
      <c r="M67" s="1670"/>
      <c r="N67" s="1670"/>
      <c r="O67" s="1670"/>
      <c r="P67" s="1670"/>
      <c r="Q67" s="1670"/>
      <c r="R67" s="1670"/>
      <c r="S67" s="1670"/>
      <c r="T67" s="1670"/>
      <c r="U67" s="1670"/>
      <c r="V67" s="1670"/>
      <c r="W67" s="1670"/>
      <c r="X67" s="1670"/>
      <c r="Y67" s="1670"/>
      <c r="Z67" s="1670"/>
      <c r="AA67" s="1670"/>
      <c r="AB67" s="1670"/>
      <c r="AC67" s="1670"/>
      <c r="AD67" s="1670"/>
      <c r="AE67" s="1670"/>
      <c r="AF67" s="1670"/>
      <c r="AG67" s="1670"/>
      <c r="AH67" s="1670"/>
      <c r="AI67" s="1670"/>
      <c r="AJ67" s="1670"/>
      <c r="AK67" s="1670"/>
      <c r="AL67" s="1670"/>
      <c r="AM67" s="1670"/>
      <c r="AN67" s="1670"/>
      <c r="AO67" s="1670"/>
      <c r="AP67" s="1670"/>
      <c r="AQ67" s="1670"/>
      <c r="AR67" s="1670"/>
      <c r="AS67" s="1670"/>
      <c r="AT67" s="1670"/>
      <c r="AU67" s="1670"/>
      <c r="AV67" s="1670"/>
      <c r="AW67" s="1670"/>
      <c r="AX67" s="1670"/>
      <c r="AY67" s="1670"/>
      <c r="AZ67" s="1670"/>
      <c r="BA67" s="1670"/>
    </row>
    <row r="68" spans="3:53">
      <c r="C68" s="1670"/>
      <c r="D68" s="1670"/>
      <c r="E68" s="1670"/>
      <c r="F68" s="1670"/>
      <c r="G68" s="1670"/>
      <c r="H68" s="1670"/>
      <c r="I68" s="1670"/>
      <c r="J68" s="1670"/>
      <c r="K68" s="1670"/>
      <c r="L68" s="1670"/>
      <c r="M68" s="1670"/>
      <c r="N68" s="1670"/>
      <c r="O68" s="1670"/>
      <c r="P68" s="1670"/>
      <c r="Q68" s="1670"/>
      <c r="R68" s="1670"/>
      <c r="S68" s="1670"/>
      <c r="T68" s="1670"/>
      <c r="U68" s="1670"/>
      <c r="V68" s="1670"/>
      <c r="W68" s="1670"/>
      <c r="X68" s="1670"/>
      <c r="Y68" s="1670"/>
      <c r="Z68" s="1670"/>
      <c r="AA68" s="1670"/>
      <c r="AB68" s="1670"/>
      <c r="AC68" s="1670"/>
      <c r="AD68" s="1670"/>
      <c r="AE68" s="1670"/>
      <c r="AF68" s="1670"/>
      <c r="AG68" s="1670"/>
      <c r="AH68" s="1670"/>
      <c r="AI68" s="1670"/>
      <c r="AJ68" s="1670"/>
      <c r="AK68" s="1670"/>
      <c r="AL68" s="1670"/>
      <c r="AM68" s="1670"/>
      <c r="AN68" s="1670"/>
      <c r="AO68" s="1670"/>
      <c r="AP68" s="1670"/>
      <c r="AQ68" s="1670"/>
      <c r="AR68" s="1670"/>
      <c r="AS68" s="1670"/>
      <c r="AT68" s="1670"/>
      <c r="AU68" s="1670"/>
      <c r="AV68" s="1670"/>
      <c r="AW68" s="1670"/>
      <c r="AX68" s="1670"/>
      <c r="AY68" s="1670"/>
      <c r="AZ68" s="1670"/>
      <c r="BA68" s="1670"/>
    </row>
    <row r="69" spans="3:53">
      <c r="C69" s="1670"/>
      <c r="D69" s="1670"/>
      <c r="E69" s="1670"/>
      <c r="F69" s="1670"/>
      <c r="G69" s="1670"/>
      <c r="H69" s="1670"/>
      <c r="I69" s="1670"/>
      <c r="J69" s="1670"/>
      <c r="K69" s="1670"/>
      <c r="L69" s="1670"/>
      <c r="M69" s="1670"/>
      <c r="N69" s="1670"/>
      <c r="O69" s="1670"/>
      <c r="P69" s="1670"/>
      <c r="Q69" s="1670"/>
      <c r="R69" s="1670"/>
      <c r="S69" s="1670"/>
      <c r="T69" s="1670"/>
      <c r="U69" s="1670"/>
      <c r="V69" s="1670"/>
      <c r="W69" s="1670"/>
      <c r="X69" s="1670"/>
      <c r="Y69" s="1670"/>
      <c r="Z69" s="1670"/>
      <c r="AA69" s="1670"/>
      <c r="AB69" s="1670"/>
      <c r="AC69" s="1670"/>
      <c r="AD69" s="1670"/>
      <c r="AE69" s="1670"/>
      <c r="AF69" s="1670"/>
      <c r="AG69" s="1670"/>
      <c r="AH69" s="1670"/>
      <c r="AI69" s="1670"/>
      <c r="AJ69" s="1670"/>
      <c r="AK69" s="1670"/>
      <c r="AL69" s="1670"/>
      <c r="AM69" s="1670"/>
      <c r="AN69" s="1670"/>
      <c r="AO69" s="1670"/>
      <c r="AP69" s="1670"/>
      <c r="AQ69" s="1670"/>
      <c r="AR69" s="1670"/>
      <c r="AS69" s="1670"/>
      <c r="AT69" s="1670"/>
      <c r="AU69" s="1670"/>
      <c r="AV69" s="1670"/>
      <c r="AW69" s="1670"/>
      <c r="AX69" s="1670"/>
      <c r="AY69" s="1670"/>
      <c r="AZ69" s="1670"/>
      <c r="BA69" s="1670"/>
    </row>
    <row r="70" spans="3:53">
      <c r="C70" s="1670"/>
      <c r="D70" s="1670"/>
      <c r="E70" s="1670"/>
      <c r="F70" s="1670"/>
      <c r="G70" s="1670"/>
      <c r="H70" s="1670"/>
      <c r="I70" s="1670"/>
      <c r="J70" s="1670"/>
      <c r="K70" s="1670"/>
      <c r="L70" s="1670"/>
      <c r="M70" s="1670"/>
      <c r="N70" s="1670"/>
      <c r="O70" s="1670"/>
      <c r="P70" s="1670"/>
      <c r="Q70" s="1670"/>
      <c r="R70" s="1670"/>
      <c r="S70" s="1670"/>
      <c r="T70" s="1670"/>
      <c r="U70" s="1670"/>
      <c r="V70" s="1670"/>
      <c r="W70" s="1670"/>
      <c r="X70" s="1670"/>
      <c r="Y70" s="1670"/>
      <c r="Z70" s="1670"/>
      <c r="AA70" s="1670"/>
      <c r="AB70" s="1670"/>
      <c r="AC70" s="1670"/>
      <c r="AD70" s="1670"/>
      <c r="AE70" s="1670"/>
      <c r="AF70" s="1670"/>
      <c r="AG70" s="1670"/>
      <c r="AH70" s="1670"/>
      <c r="AI70" s="1670"/>
      <c r="AJ70" s="1670"/>
      <c r="AK70" s="1670"/>
      <c r="AL70" s="1670"/>
      <c r="AM70" s="1670"/>
      <c r="AN70" s="1670"/>
      <c r="AO70" s="1670"/>
      <c r="AP70" s="1670"/>
      <c r="AQ70" s="1670"/>
      <c r="AR70" s="1670"/>
      <c r="AS70" s="1670"/>
      <c r="AT70" s="1670"/>
      <c r="AU70" s="1670"/>
      <c r="AV70" s="1670"/>
      <c r="AW70" s="1670"/>
      <c r="AX70" s="1670"/>
      <c r="AY70" s="1670"/>
      <c r="AZ70" s="1670"/>
      <c r="BA70" s="1670"/>
    </row>
    <row r="71" spans="3:53">
      <c r="C71" s="1670"/>
      <c r="D71" s="1670"/>
      <c r="E71" s="1670"/>
      <c r="F71" s="1670"/>
      <c r="G71" s="1670"/>
      <c r="H71" s="1670"/>
      <c r="I71" s="1670"/>
      <c r="J71" s="1670"/>
      <c r="K71" s="1670"/>
      <c r="L71" s="1670"/>
      <c r="M71" s="1670"/>
      <c r="N71" s="1670"/>
      <c r="O71" s="1670"/>
      <c r="P71" s="1670"/>
      <c r="Q71" s="1670"/>
      <c r="R71" s="1670"/>
      <c r="S71" s="1670"/>
      <c r="T71" s="1670"/>
      <c r="U71" s="1670"/>
      <c r="V71" s="1670"/>
      <c r="W71" s="1670"/>
      <c r="X71" s="1670"/>
      <c r="Y71" s="1670"/>
      <c r="Z71" s="1670"/>
      <c r="AA71" s="1670"/>
      <c r="AB71" s="1670"/>
      <c r="AC71" s="1670"/>
      <c r="AD71" s="1670"/>
      <c r="AE71" s="1670"/>
      <c r="AF71" s="1670"/>
      <c r="AG71" s="1670"/>
      <c r="AH71" s="1670"/>
      <c r="AI71" s="1670"/>
      <c r="AJ71" s="1670"/>
      <c r="AK71" s="1670"/>
      <c r="AL71" s="1670"/>
      <c r="AM71" s="1670"/>
      <c r="AN71" s="1670"/>
      <c r="AO71" s="1670"/>
      <c r="AP71" s="1670"/>
      <c r="AQ71" s="1670"/>
      <c r="AR71" s="1670"/>
      <c r="AS71" s="1670"/>
      <c r="AT71" s="1670"/>
      <c r="AU71" s="1670"/>
      <c r="AV71" s="1670"/>
      <c r="AW71" s="1670"/>
      <c r="AX71" s="1670"/>
      <c r="AY71" s="1670"/>
      <c r="AZ71" s="1670"/>
      <c r="BA71" s="1670"/>
    </row>
    <row r="72" spans="3:53">
      <c r="C72" s="1670"/>
      <c r="D72" s="1670"/>
      <c r="E72" s="1670"/>
      <c r="F72" s="1670"/>
      <c r="G72" s="1670"/>
      <c r="H72" s="1670"/>
      <c r="I72" s="1670"/>
      <c r="J72" s="1670"/>
      <c r="K72" s="1670"/>
      <c r="L72" s="1670"/>
      <c r="M72" s="1670"/>
      <c r="N72" s="1670"/>
      <c r="O72" s="1670"/>
      <c r="P72" s="1670"/>
      <c r="Q72" s="1670"/>
      <c r="R72" s="1670"/>
      <c r="S72" s="1670"/>
      <c r="T72" s="1670"/>
      <c r="U72" s="1670"/>
      <c r="V72" s="1670"/>
      <c r="W72" s="1670"/>
      <c r="X72" s="1670"/>
      <c r="Y72" s="1670"/>
      <c r="Z72" s="1670"/>
      <c r="AA72" s="1670"/>
      <c r="AB72" s="1670"/>
      <c r="AC72" s="1670"/>
      <c r="AD72" s="1670"/>
      <c r="AE72" s="1670"/>
      <c r="AF72" s="1670"/>
      <c r="AG72" s="1670"/>
      <c r="AH72" s="1670"/>
      <c r="AI72" s="1670"/>
      <c r="AJ72" s="1670"/>
      <c r="AK72" s="1670"/>
      <c r="AL72" s="1670"/>
      <c r="AM72" s="1670"/>
      <c r="AN72" s="1670"/>
      <c r="AO72" s="1670"/>
      <c r="AP72" s="1670"/>
      <c r="AQ72" s="1670"/>
      <c r="AR72" s="1670"/>
      <c r="AS72" s="1670"/>
      <c r="AT72" s="1670"/>
      <c r="AU72" s="1670"/>
      <c r="AV72" s="1670"/>
      <c r="AW72" s="1670"/>
      <c r="AX72" s="1670"/>
      <c r="AY72" s="1670"/>
      <c r="AZ72" s="1670"/>
      <c r="BA72" s="1670"/>
    </row>
    <row r="73" spans="3:53">
      <c r="C73" s="1670"/>
      <c r="D73" s="1670"/>
      <c r="E73" s="1670"/>
      <c r="F73" s="1670"/>
      <c r="G73" s="1670"/>
      <c r="H73" s="1670"/>
      <c r="I73" s="1670"/>
      <c r="J73" s="1670"/>
      <c r="K73" s="1670"/>
      <c r="L73" s="1670"/>
      <c r="M73" s="1670"/>
      <c r="N73" s="1670"/>
      <c r="O73" s="1670"/>
      <c r="P73" s="1670"/>
      <c r="Q73" s="1670"/>
      <c r="R73" s="1670"/>
      <c r="S73" s="1670"/>
      <c r="T73" s="1670"/>
      <c r="U73" s="1670"/>
      <c r="V73" s="1670"/>
      <c r="W73" s="1670"/>
      <c r="X73" s="1670"/>
      <c r="Y73" s="1670"/>
      <c r="Z73" s="1670"/>
      <c r="AA73" s="1670"/>
      <c r="AB73" s="1670"/>
      <c r="AC73" s="1670"/>
      <c r="AD73" s="1670"/>
      <c r="AE73" s="1670"/>
      <c r="AF73" s="1670"/>
      <c r="AG73" s="1670"/>
      <c r="AH73" s="1670"/>
      <c r="AI73" s="1670"/>
      <c r="AJ73" s="1670"/>
      <c r="AK73" s="1670"/>
      <c r="AL73" s="1670"/>
      <c r="AM73" s="1670"/>
      <c r="AN73" s="1670"/>
      <c r="AO73" s="1670"/>
      <c r="AP73" s="1670"/>
      <c r="AQ73" s="1670"/>
      <c r="AR73" s="1670"/>
      <c r="AS73" s="1670"/>
      <c r="AT73" s="1670"/>
      <c r="AU73" s="1670"/>
      <c r="AV73" s="1670"/>
      <c r="AW73" s="1670"/>
      <c r="AX73" s="1670"/>
      <c r="AY73" s="1670"/>
      <c r="AZ73" s="1670"/>
      <c r="BA73" s="1670"/>
    </row>
    <row r="74" spans="3:53">
      <c r="C74" s="1670"/>
      <c r="D74" s="1670"/>
      <c r="E74" s="1670"/>
      <c r="F74" s="1670"/>
      <c r="G74" s="1670"/>
      <c r="H74" s="1670"/>
      <c r="I74" s="1670"/>
      <c r="J74" s="1670"/>
      <c r="K74" s="1670"/>
      <c r="L74" s="1670"/>
      <c r="M74" s="1670"/>
      <c r="N74" s="1670"/>
      <c r="O74" s="1670"/>
      <c r="P74" s="1670"/>
      <c r="Q74" s="1670"/>
      <c r="R74" s="1670"/>
      <c r="S74" s="1670"/>
      <c r="T74" s="1670"/>
      <c r="U74" s="1670"/>
      <c r="V74" s="1670"/>
      <c r="W74" s="1670"/>
      <c r="X74" s="1670"/>
      <c r="Y74" s="1670"/>
      <c r="Z74" s="1670"/>
      <c r="AA74" s="1670"/>
      <c r="AB74" s="1670"/>
      <c r="AC74" s="1670"/>
      <c r="AD74" s="1670"/>
      <c r="AE74" s="1670"/>
      <c r="AF74" s="1670"/>
      <c r="AG74" s="1670"/>
      <c r="AH74" s="1670"/>
      <c r="AI74" s="1670"/>
      <c r="AJ74" s="1670"/>
      <c r="AK74" s="1670"/>
      <c r="AL74" s="1670"/>
      <c r="AM74" s="1670"/>
      <c r="AN74" s="1670"/>
      <c r="AO74" s="1670"/>
      <c r="AP74" s="1670"/>
      <c r="AQ74" s="1670"/>
      <c r="AR74" s="1670"/>
      <c r="AS74" s="1670"/>
      <c r="AT74" s="1670"/>
      <c r="AU74" s="1670"/>
      <c r="AV74" s="1670"/>
      <c r="AW74" s="1670"/>
      <c r="AX74" s="1670"/>
      <c r="AY74" s="1670"/>
      <c r="AZ74" s="1670"/>
      <c r="BA74" s="1670"/>
    </row>
    <row r="75" spans="3:53">
      <c r="C75" s="1670"/>
      <c r="D75" s="1670"/>
      <c r="E75" s="1670"/>
      <c r="F75" s="1670"/>
      <c r="G75" s="1670"/>
      <c r="H75" s="1670"/>
      <c r="I75" s="1670"/>
      <c r="J75" s="1670"/>
      <c r="K75" s="1670"/>
      <c r="L75" s="1670"/>
      <c r="M75" s="1670"/>
      <c r="N75" s="1670"/>
      <c r="O75" s="1670"/>
      <c r="P75" s="1670"/>
      <c r="Q75" s="1670"/>
      <c r="R75" s="1670"/>
      <c r="S75" s="1670"/>
      <c r="T75" s="1670"/>
      <c r="U75" s="1670"/>
      <c r="V75" s="1670"/>
      <c r="W75" s="1670"/>
      <c r="X75" s="1670"/>
      <c r="Y75" s="1670"/>
      <c r="Z75" s="1670"/>
      <c r="AA75" s="1670"/>
      <c r="AB75" s="1670"/>
      <c r="AC75" s="1670"/>
      <c r="AD75" s="1670"/>
      <c r="AE75" s="1670"/>
      <c r="AF75" s="1670"/>
      <c r="AG75" s="1670"/>
      <c r="AH75" s="1670"/>
      <c r="AI75" s="1670"/>
      <c r="AJ75" s="1670"/>
      <c r="AK75" s="1670"/>
      <c r="AL75" s="1670"/>
      <c r="AM75" s="1670"/>
      <c r="AN75" s="1670"/>
      <c r="AO75" s="1670"/>
      <c r="AP75" s="1670"/>
      <c r="AQ75" s="1670"/>
      <c r="AR75" s="1670"/>
      <c r="AS75" s="1670"/>
      <c r="AT75" s="1670"/>
      <c r="AU75" s="1670"/>
      <c r="AV75" s="1670"/>
      <c r="AW75" s="1670"/>
      <c r="AX75" s="1670"/>
      <c r="AY75" s="1670"/>
      <c r="AZ75" s="1670"/>
      <c r="BA75" s="1670"/>
    </row>
    <row r="76" spans="3:53">
      <c r="C76" s="1670"/>
      <c r="D76" s="1670"/>
      <c r="E76" s="1670"/>
      <c r="F76" s="1670"/>
      <c r="G76" s="1670"/>
      <c r="H76" s="1670"/>
      <c r="I76" s="1670"/>
      <c r="J76" s="1670"/>
      <c r="K76" s="1670"/>
      <c r="L76" s="1670"/>
      <c r="M76" s="1670"/>
      <c r="N76" s="1670"/>
      <c r="O76" s="1670"/>
      <c r="P76" s="1670"/>
      <c r="Q76" s="1670"/>
      <c r="R76" s="1670"/>
      <c r="S76" s="1670"/>
      <c r="T76" s="1670"/>
      <c r="U76" s="1670"/>
      <c r="V76" s="1670"/>
      <c r="W76" s="1670"/>
      <c r="X76" s="1670"/>
      <c r="Y76" s="1670"/>
      <c r="Z76" s="1670"/>
      <c r="AA76" s="1670"/>
      <c r="AB76" s="1670"/>
      <c r="AC76" s="1670"/>
      <c r="AD76" s="1670"/>
      <c r="AE76" s="1670"/>
      <c r="AF76" s="1670"/>
      <c r="AG76" s="1670"/>
      <c r="AH76" s="1670"/>
      <c r="AI76" s="1670"/>
      <c r="AJ76" s="1670"/>
      <c r="AK76" s="1670"/>
      <c r="AL76" s="1670"/>
      <c r="AM76" s="1670"/>
      <c r="AN76" s="1670"/>
      <c r="AO76" s="1670"/>
      <c r="AP76" s="1670"/>
      <c r="AQ76" s="1670"/>
      <c r="AR76" s="1670"/>
      <c r="AS76" s="1670"/>
      <c r="AT76" s="1670"/>
      <c r="AU76" s="1670"/>
      <c r="AV76" s="1670"/>
      <c r="AW76" s="1670"/>
      <c r="AX76" s="1670"/>
      <c r="AY76" s="1670"/>
      <c r="AZ76" s="1670"/>
      <c r="BA76" s="1670"/>
    </row>
    <row r="77" spans="3:53">
      <c r="C77" s="1670"/>
      <c r="D77" s="1670"/>
      <c r="E77" s="1670"/>
      <c r="F77" s="1670"/>
      <c r="G77" s="1670"/>
      <c r="H77" s="1670"/>
      <c r="I77" s="1670"/>
      <c r="J77" s="1670"/>
      <c r="K77" s="1670"/>
      <c r="L77" s="1670"/>
      <c r="M77" s="1670"/>
      <c r="N77" s="1670"/>
      <c r="O77" s="1670"/>
      <c r="P77" s="1670"/>
      <c r="Q77" s="1670"/>
      <c r="R77" s="1670"/>
      <c r="S77" s="1670"/>
      <c r="T77" s="1670"/>
      <c r="U77" s="1670"/>
      <c r="V77" s="1670"/>
      <c r="W77" s="1670"/>
      <c r="X77" s="1670"/>
      <c r="Y77" s="1670"/>
      <c r="Z77" s="1670"/>
      <c r="AA77" s="1670"/>
      <c r="AB77" s="1670"/>
      <c r="AC77" s="1670"/>
      <c r="AD77" s="1670"/>
      <c r="AE77" s="1670"/>
      <c r="AF77" s="1670"/>
      <c r="AG77" s="1670"/>
      <c r="AH77" s="1670"/>
      <c r="AI77" s="1670"/>
      <c r="AJ77" s="1670"/>
      <c r="AK77" s="1670"/>
      <c r="AL77" s="1670"/>
      <c r="AM77" s="1670"/>
      <c r="AN77" s="1670"/>
      <c r="AO77" s="1670"/>
      <c r="AP77" s="1670"/>
      <c r="AQ77" s="1670"/>
      <c r="AR77" s="1670"/>
      <c r="AS77" s="1670"/>
      <c r="AT77" s="1670"/>
      <c r="AU77" s="1670"/>
      <c r="AV77" s="1670"/>
      <c r="AW77" s="1670"/>
      <c r="AX77" s="1670"/>
      <c r="AY77" s="1670"/>
      <c r="AZ77" s="1670"/>
      <c r="BA77" s="1670"/>
    </row>
    <row r="78" spans="3:53">
      <c r="C78" s="1670"/>
      <c r="D78" s="1670"/>
      <c r="E78" s="1670"/>
      <c r="F78" s="1670"/>
      <c r="G78" s="1670"/>
      <c r="H78" s="1670"/>
      <c r="I78" s="1670"/>
      <c r="J78" s="1670"/>
      <c r="K78" s="1670"/>
      <c r="L78" s="1670"/>
      <c r="M78" s="1670"/>
      <c r="N78" s="1670"/>
      <c r="O78" s="1670"/>
      <c r="P78" s="1670"/>
      <c r="Q78" s="1670"/>
      <c r="R78" s="1670"/>
      <c r="S78" s="1670"/>
      <c r="T78" s="1670"/>
      <c r="U78" s="1670"/>
      <c r="V78" s="1670"/>
      <c r="W78" s="1670"/>
      <c r="X78" s="1670"/>
      <c r="Y78" s="1670"/>
      <c r="Z78" s="1670"/>
      <c r="AA78" s="1670"/>
      <c r="AB78" s="1670"/>
      <c r="AC78" s="1670"/>
      <c r="AD78" s="1670"/>
      <c r="AE78" s="1670"/>
      <c r="AF78" s="1670"/>
      <c r="AG78" s="1670"/>
      <c r="AH78" s="1670"/>
      <c r="AI78" s="1670"/>
      <c r="AJ78" s="1670"/>
      <c r="AK78" s="1670"/>
      <c r="AL78" s="1670"/>
      <c r="AM78" s="1670"/>
      <c r="AN78" s="1670"/>
      <c r="AO78" s="1670"/>
      <c r="AP78" s="1670"/>
      <c r="AQ78" s="1670"/>
      <c r="AR78" s="1670"/>
      <c r="AS78" s="1670"/>
      <c r="AT78" s="1670"/>
      <c r="AU78" s="1670"/>
      <c r="AV78" s="1670"/>
      <c r="AW78" s="1670"/>
      <c r="AX78" s="1670"/>
      <c r="AY78" s="1670"/>
      <c r="AZ78" s="1670"/>
      <c r="BA78" s="1670"/>
    </row>
    <row r="79" spans="3:53">
      <c r="C79" s="1670"/>
      <c r="D79" s="1670"/>
      <c r="E79" s="1670"/>
      <c r="F79" s="1670"/>
      <c r="G79" s="1670"/>
      <c r="H79" s="1670"/>
      <c r="I79" s="1670"/>
      <c r="J79" s="1670"/>
      <c r="K79" s="1670"/>
      <c r="L79" s="1670"/>
      <c r="M79" s="1670"/>
      <c r="N79" s="1670"/>
      <c r="O79" s="1670"/>
      <c r="P79" s="1670"/>
      <c r="Q79" s="1670"/>
      <c r="R79" s="1670"/>
      <c r="S79" s="1670"/>
      <c r="T79" s="1670"/>
      <c r="U79" s="1670"/>
      <c r="V79" s="1670"/>
      <c r="W79" s="1670"/>
      <c r="X79" s="1670"/>
      <c r="Y79" s="1670"/>
      <c r="Z79" s="1670"/>
      <c r="AA79" s="1670"/>
      <c r="AB79" s="1670"/>
      <c r="AC79" s="1670"/>
      <c r="AD79" s="1670"/>
      <c r="AE79" s="1670"/>
      <c r="AF79" s="1670"/>
      <c r="AG79" s="1670"/>
      <c r="AH79" s="1670"/>
      <c r="AI79" s="1670"/>
      <c r="AJ79" s="1670"/>
      <c r="AK79" s="1670"/>
      <c r="AL79" s="1670"/>
      <c r="AM79" s="1670"/>
      <c r="AN79" s="1670"/>
      <c r="AO79" s="1670"/>
      <c r="AP79" s="1670"/>
      <c r="AQ79" s="1670"/>
      <c r="AR79" s="1670"/>
      <c r="AS79" s="1670"/>
      <c r="AT79" s="1670"/>
      <c r="AU79" s="1670"/>
      <c r="AV79" s="1670"/>
      <c r="AW79" s="1670"/>
      <c r="AX79" s="1670"/>
      <c r="AY79" s="1670"/>
      <c r="AZ79" s="1670"/>
      <c r="BA79" s="1670"/>
    </row>
    <row r="80" spans="3:53" s="1671" customFormat="1"/>
    <row r="81" spans="3:53" s="1671" customFormat="1"/>
    <row r="82" spans="3:53" s="1671" customFormat="1"/>
    <row r="83" spans="3:53" s="1671" customFormat="1"/>
    <row r="84" spans="3:53">
      <c r="C84" s="1670"/>
      <c r="D84" s="1670"/>
      <c r="E84" s="1670"/>
      <c r="F84" s="1670"/>
      <c r="G84" s="1670"/>
      <c r="H84" s="1670"/>
      <c r="I84" s="1670"/>
      <c r="J84" s="1670"/>
      <c r="K84" s="1670"/>
      <c r="L84" s="1670"/>
      <c r="M84" s="1670"/>
      <c r="N84" s="1670"/>
      <c r="O84" s="1670"/>
      <c r="P84" s="1670"/>
      <c r="Q84" s="1670"/>
      <c r="R84" s="1670"/>
      <c r="S84" s="1670"/>
      <c r="T84" s="1670"/>
      <c r="U84" s="1670"/>
      <c r="V84" s="1670"/>
      <c r="W84" s="1670"/>
      <c r="X84" s="1670"/>
      <c r="Y84" s="1670"/>
      <c r="Z84" s="1670"/>
      <c r="AA84" s="1670"/>
      <c r="AB84" s="1670"/>
      <c r="AC84" s="1670"/>
      <c r="AD84" s="1670"/>
      <c r="AE84" s="1670"/>
      <c r="AF84" s="1670"/>
      <c r="AG84" s="1670"/>
      <c r="AH84" s="1670"/>
      <c r="AI84" s="1670"/>
      <c r="AJ84" s="1670"/>
      <c r="AK84" s="1670"/>
      <c r="AL84" s="1670"/>
      <c r="AM84" s="1670"/>
      <c r="AN84" s="1670"/>
      <c r="AO84" s="1670"/>
      <c r="AP84" s="1670"/>
      <c r="AQ84" s="1670"/>
      <c r="AR84" s="1670"/>
      <c r="AS84" s="1670"/>
      <c r="AT84" s="1670"/>
      <c r="AU84" s="1670"/>
      <c r="AV84" s="1670"/>
      <c r="AW84" s="1670"/>
      <c r="AX84" s="1670"/>
      <c r="AY84" s="1670"/>
      <c r="AZ84" s="1670"/>
      <c r="BA84" s="1670"/>
    </row>
    <row r="85" spans="3:53">
      <c r="C85" s="1670"/>
      <c r="D85" s="1670"/>
      <c r="E85" s="1670"/>
      <c r="F85" s="1670"/>
      <c r="G85" s="1670"/>
      <c r="H85" s="1670"/>
      <c r="I85" s="1670"/>
      <c r="J85" s="1670"/>
      <c r="K85" s="1670"/>
      <c r="L85" s="1670"/>
      <c r="M85" s="1670"/>
      <c r="N85" s="1670"/>
      <c r="O85" s="1670"/>
      <c r="P85" s="1670"/>
      <c r="Q85" s="1670"/>
      <c r="R85" s="1670"/>
      <c r="S85" s="1670"/>
      <c r="T85" s="1670"/>
      <c r="U85" s="1670"/>
      <c r="V85" s="1670"/>
      <c r="W85" s="1670"/>
      <c r="X85" s="1670"/>
      <c r="Y85" s="1670"/>
      <c r="Z85" s="1670"/>
      <c r="AA85" s="1670"/>
      <c r="AB85" s="1670"/>
      <c r="AC85" s="1670"/>
      <c r="AD85" s="1670"/>
      <c r="AE85" s="1670"/>
      <c r="AF85" s="1670"/>
      <c r="AG85" s="1670"/>
      <c r="AH85" s="1670"/>
      <c r="AI85" s="1670"/>
      <c r="AJ85" s="1670"/>
      <c r="AK85" s="1670"/>
      <c r="AL85" s="1670"/>
      <c r="AM85" s="1670"/>
      <c r="AN85" s="1670"/>
      <c r="AO85" s="1670"/>
      <c r="AP85" s="1670"/>
      <c r="AQ85" s="1670"/>
      <c r="AR85" s="1670"/>
      <c r="AS85" s="1670"/>
      <c r="AT85" s="1670"/>
      <c r="AU85" s="1670"/>
      <c r="AV85" s="1670"/>
      <c r="AW85" s="1670"/>
      <c r="AX85" s="1670"/>
      <c r="AY85" s="1670"/>
      <c r="AZ85" s="1670"/>
      <c r="BA85" s="1670"/>
    </row>
    <row r="86" spans="3:53">
      <c r="C86" s="1670"/>
      <c r="D86" s="1670"/>
      <c r="E86" s="1670"/>
      <c r="F86" s="1670"/>
      <c r="G86" s="1670"/>
      <c r="H86" s="1670"/>
      <c r="I86" s="1670"/>
      <c r="J86" s="1670"/>
      <c r="K86" s="1670"/>
      <c r="L86" s="1670"/>
      <c r="M86" s="1670"/>
      <c r="N86" s="1670"/>
      <c r="O86" s="1670"/>
      <c r="P86" s="1670"/>
      <c r="Q86" s="1670"/>
      <c r="R86" s="1670"/>
      <c r="S86" s="1670"/>
      <c r="T86" s="1670"/>
      <c r="U86" s="1670"/>
      <c r="V86" s="1670"/>
      <c r="W86" s="1670"/>
      <c r="X86" s="1670"/>
      <c r="Y86" s="1670"/>
      <c r="Z86" s="1670"/>
      <c r="AA86" s="1670"/>
      <c r="AB86" s="1670"/>
      <c r="AC86" s="1670"/>
      <c r="AD86" s="1670"/>
      <c r="AE86" s="1670"/>
      <c r="AF86" s="1670"/>
      <c r="AG86" s="1670"/>
      <c r="AH86" s="1670"/>
      <c r="AI86" s="1670"/>
      <c r="AJ86" s="1670"/>
      <c r="AK86" s="1670"/>
      <c r="AL86" s="1670"/>
      <c r="AM86" s="1670"/>
      <c r="AN86" s="1670"/>
      <c r="AO86" s="1670"/>
      <c r="AP86" s="1670"/>
      <c r="AQ86" s="1670"/>
      <c r="AR86" s="1670"/>
      <c r="AS86" s="1670"/>
      <c r="AT86" s="1670"/>
      <c r="AU86" s="1670"/>
      <c r="AV86" s="1670"/>
      <c r="AW86" s="1670"/>
      <c r="AX86" s="1670"/>
      <c r="AY86" s="1670"/>
      <c r="AZ86" s="1670"/>
      <c r="BA86" s="1670"/>
    </row>
    <row r="87" spans="3:53">
      <c r="C87" s="1670"/>
      <c r="D87" s="1670"/>
      <c r="E87" s="1670"/>
      <c r="F87" s="1670"/>
      <c r="G87" s="1670"/>
      <c r="H87" s="1670"/>
      <c r="I87" s="1670"/>
      <c r="J87" s="1670"/>
      <c r="K87" s="1670"/>
      <c r="L87" s="1670"/>
      <c r="M87" s="1670"/>
      <c r="N87" s="1670"/>
      <c r="O87" s="1670"/>
      <c r="P87" s="1670"/>
      <c r="Q87" s="1670"/>
      <c r="R87" s="1670"/>
      <c r="S87" s="1670"/>
      <c r="T87" s="1670"/>
      <c r="U87" s="1670"/>
      <c r="V87" s="1670"/>
      <c r="W87" s="1670"/>
      <c r="X87" s="1670"/>
      <c r="Y87" s="1670"/>
      <c r="Z87" s="1670"/>
      <c r="AA87" s="1670"/>
      <c r="AB87" s="1670"/>
      <c r="AC87" s="1670"/>
      <c r="AD87" s="1670"/>
      <c r="AE87" s="1670"/>
      <c r="AF87" s="1670"/>
      <c r="AG87" s="1670"/>
      <c r="AH87" s="1670"/>
      <c r="AI87" s="1670"/>
      <c r="AJ87" s="1670"/>
      <c r="AK87" s="1670"/>
      <c r="AL87" s="1670"/>
      <c r="AM87" s="1670"/>
      <c r="AN87" s="1670"/>
      <c r="AO87" s="1670"/>
      <c r="AP87" s="1670"/>
      <c r="AQ87" s="1670"/>
      <c r="AR87" s="1670"/>
      <c r="AS87" s="1670"/>
      <c r="AT87" s="1670"/>
      <c r="AU87" s="1670"/>
      <c r="AV87" s="1670"/>
      <c r="AW87" s="1670"/>
      <c r="AX87" s="1670"/>
      <c r="AY87" s="1670"/>
      <c r="AZ87" s="1670"/>
      <c r="BA87" s="1670"/>
    </row>
    <row r="88" spans="3:53">
      <c r="C88" s="1670"/>
      <c r="D88" s="1670"/>
      <c r="E88" s="1670"/>
      <c r="F88" s="1670"/>
      <c r="G88" s="1670"/>
      <c r="H88" s="1670"/>
      <c r="I88" s="1670"/>
      <c r="J88" s="1670"/>
      <c r="K88" s="1670"/>
      <c r="L88" s="1670"/>
      <c r="M88" s="1670"/>
      <c r="N88" s="1670"/>
      <c r="O88" s="1670"/>
      <c r="P88" s="1670"/>
      <c r="Q88" s="1670"/>
      <c r="R88" s="1670"/>
      <c r="S88" s="1670"/>
      <c r="T88" s="1670"/>
      <c r="U88" s="1670"/>
      <c r="V88" s="1670"/>
      <c r="W88" s="1670"/>
      <c r="X88" s="1670"/>
      <c r="Y88" s="1670"/>
      <c r="Z88" s="1670"/>
      <c r="AA88" s="1670"/>
      <c r="AB88" s="1670"/>
      <c r="AC88" s="1670"/>
      <c r="AD88" s="1670"/>
      <c r="AE88" s="1670"/>
      <c r="AF88" s="1670"/>
      <c r="AG88" s="1670"/>
      <c r="AH88" s="1670"/>
      <c r="AI88" s="1670"/>
      <c r="AJ88" s="1670"/>
      <c r="AK88" s="1670"/>
      <c r="AL88" s="1670"/>
      <c r="AM88" s="1670"/>
      <c r="AN88" s="1670"/>
      <c r="AO88" s="1670"/>
      <c r="AP88" s="1670"/>
      <c r="AQ88" s="1670"/>
      <c r="AR88" s="1670"/>
      <c r="AS88" s="1670"/>
      <c r="AT88" s="1670"/>
      <c r="AU88" s="1670"/>
      <c r="AV88" s="1670"/>
      <c r="AW88" s="1670"/>
      <c r="AX88" s="1670"/>
      <c r="AY88" s="1670"/>
      <c r="AZ88" s="1670"/>
      <c r="BA88" s="1670"/>
    </row>
    <row r="89" spans="3:53">
      <c r="C89" s="1670"/>
      <c r="D89" s="1670"/>
      <c r="E89" s="1670"/>
      <c r="F89" s="1670"/>
      <c r="G89" s="1670"/>
      <c r="H89" s="1670"/>
      <c r="I89" s="1670"/>
      <c r="J89" s="1670"/>
      <c r="K89" s="1670"/>
      <c r="L89" s="1670"/>
      <c r="M89" s="1670"/>
      <c r="N89" s="1670"/>
      <c r="O89" s="1670"/>
      <c r="P89" s="1670"/>
      <c r="Q89" s="1670"/>
      <c r="R89" s="1670"/>
      <c r="S89" s="1670"/>
      <c r="T89" s="1670"/>
      <c r="U89" s="1670"/>
      <c r="V89" s="1670"/>
      <c r="W89" s="1670"/>
      <c r="X89" s="1670"/>
      <c r="Y89" s="1670"/>
      <c r="Z89" s="1670"/>
      <c r="AA89" s="1670"/>
      <c r="AB89" s="1670"/>
      <c r="AC89" s="1670"/>
      <c r="AD89" s="1670"/>
      <c r="AE89" s="1670"/>
      <c r="AF89" s="1670"/>
      <c r="AG89" s="1670"/>
      <c r="AH89" s="1670"/>
      <c r="AI89" s="1670"/>
      <c r="AJ89" s="1670"/>
      <c r="AK89" s="1670"/>
      <c r="AL89" s="1670"/>
      <c r="AM89" s="1670"/>
      <c r="AN89" s="1670"/>
      <c r="AO89" s="1670"/>
      <c r="AP89" s="1670"/>
      <c r="AQ89" s="1670"/>
      <c r="AR89" s="1670"/>
      <c r="AS89" s="1670"/>
      <c r="AT89" s="1670"/>
      <c r="AU89" s="1670"/>
      <c r="AV89" s="1670"/>
      <c r="AW89" s="1670"/>
      <c r="AX89" s="1670"/>
      <c r="AY89" s="1670"/>
      <c r="AZ89" s="1670"/>
      <c r="BA89" s="1670"/>
    </row>
    <row r="90" spans="3:53">
      <c r="C90" s="1670"/>
      <c r="D90" s="1670"/>
      <c r="E90" s="1670"/>
      <c r="F90" s="1670"/>
      <c r="G90" s="1670"/>
      <c r="H90" s="1670"/>
      <c r="I90" s="1670"/>
      <c r="J90" s="1670"/>
      <c r="K90" s="1670"/>
      <c r="L90" s="1670"/>
      <c r="M90" s="1670"/>
      <c r="N90" s="1670"/>
      <c r="O90" s="1670"/>
      <c r="P90" s="1670"/>
      <c r="Q90" s="1670"/>
      <c r="R90" s="1670"/>
      <c r="S90" s="1670"/>
      <c r="T90" s="1670"/>
      <c r="U90" s="1670"/>
      <c r="V90" s="1670"/>
      <c r="W90" s="1670"/>
      <c r="X90" s="1670"/>
      <c r="Y90" s="1670"/>
      <c r="Z90" s="1670"/>
      <c r="AA90" s="1670"/>
      <c r="AB90" s="1670"/>
      <c r="AC90" s="1670"/>
      <c r="AD90" s="1670"/>
      <c r="AE90" s="1670"/>
      <c r="AF90" s="1670"/>
      <c r="AG90" s="1670"/>
      <c r="AH90" s="1670"/>
      <c r="AI90" s="1670"/>
      <c r="AJ90" s="1670"/>
      <c r="AK90" s="1670"/>
      <c r="AL90" s="1670"/>
      <c r="AM90" s="1670"/>
      <c r="AN90" s="1670"/>
      <c r="AO90" s="1670"/>
      <c r="AP90" s="1670"/>
      <c r="AQ90" s="1670"/>
      <c r="AR90" s="1670"/>
      <c r="AS90" s="1670"/>
      <c r="AT90" s="1670"/>
      <c r="AU90" s="1670"/>
      <c r="AV90" s="1670"/>
      <c r="AW90" s="1670"/>
      <c r="AX90" s="1670"/>
      <c r="AY90" s="1670"/>
      <c r="AZ90" s="1670"/>
      <c r="BA90" s="1670"/>
    </row>
    <row r="91" spans="3:53">
      <c r="C91" s="1670"/>
      <c r="D91" s="1670"/>
      <c r="E91" s="1670"/>
      <c r="F91" s="1670"/>
      <c r="G91" s="1670"/>
      <c r="H91" s="1670"/>
      <c r="I91" s="1670"/>
      <c r="J91" s="1670"/>
      <c r="K91" s="1670"/>
      <c r="L91" s="1670"/>
      <c r="M91" s="1670"/>
      <c r="N91" s="1670"/>
      <c r="O91" s="1670"/>
      <c r="P91" s="1670"/>
      <c r="Q91" s="1670"/>
      <c r="R91" s="1670"/>
      <c r="S91" s="1670"/>
      <c r="T91" s="1670"/>
      <c r="U91" s="1670"/>
      <c r="V91" s="1670"/>
      <c r="W91" s="1670"/>
      <c r="X91" s="1670"/>
      <c r="Y91" s="1670"/>
      <c r="Z91" s="1670"/>
      <c r="AA91" s="1670"/>
      <c r="AB91" s="1670"/>
      <c r="AC91" s="1670"/>
      <c r="AD91" s="1670"/>
      <c r="AE91" s="1670"/>
      <c r="AF91" s="1670"/>
      <c r="AG91" s="1670"/>
      <c r="AH91" s="1670"/>
      <c r="AI91" s="1670"/>
      <c r="AJ91" s="1670"/>
      <c r="AK91" s="1670"/>
      <c r="AL91" s="1670"/>
      <c r="AM91" s="1670"/>
      <c r="AN91" s="1670"/>
      <c r="AO91" s="1670"/>
      <c r="AP91" s="1670"/>
      <c r="AQ91" s="1670"/>
      <c r="AR91" s="1670"/>
      <c r="AS91" s="1670"/>
      <c r="AT91" s="1670"/>
      <c r="AU91" s="1670"/>
      <c r="AV91" s="1670"/>
      <c r="AW91" s="1670"/>
      <c r="AX91" s="1670"/>
      <c r="AY91" s="1670"/>
      <c r="AZ91" s="1670"/>
      <c r="BA91" s="1670"/>
    </row>
    <row r="92" spans="3:53">
      <c r="C92" s="1670"/>
      <c r="D92" s="1670"/>
      <c r="E92" s="1670"/>
      <c r="F92" s="1670"/>
      <c r="G92" s="1670"/>
      <c r="H92" s="1670"/>
      <c r="I92" s="1670"/>
      <c r="J92" s="1670"/>
      <c r="K92" s="1670"/>
      <c r="L92" s="1670"/>
      <c r="M92" s="1670"/>
      <c r="N92" s="1670"/>
      <c r="O92" s="1670"/>
      <c r="P92" s="1670"/>
      <c r="Q92" s="1670"/>
      <c r="R92" s="1670"/>
      <c r="S92" s="1670"/>
      <c r="T92" s="1670"/>
      <c r="U92" s="1670"/>
      <c r="V92" s="1670"/>
      <c r="W92" s="1670"/>
      <c r="X92" s="1670"/>
      <c r="Y92" s="1670"/>
      <c r="Z92" s="1670"/>
      <c r="AA92" s="1670"/>
      <c r="AB92" s="1670"/>
      <c r="AC92" s="1670"/>
      <c r="AD92" s="1670"/>
      <c r="AE92" s="1670"/>
      <c r="AF92" s="1670"/>
      <c r="AG92" s="1670"/>
      <c r="AH92" s="1670"/>
      <c r="AI92" s="1670"/>
      <c r="AJ92" s="1670"/>
      <c r="AK92" s="1670"/>
      <c r="AL92" s="1670"/>
      <c r="AM92" s="1670"/>
      <c r="AN92" s="1670"/>
      <c r="AO92" s="1670"/>
      <c r="AP92" s="1670"/>
      <c r="AQ92" s="1670"/>
      <c r="AR92" s="1670"/>
      <c r="AS92" s="1670"/>
      <c r="AT92" s="1670"/>
      <c r="AU92" s="1670"/>
      <c r="AV92" s="1670"/>
      <c r="AW92" s="1670"/>
      <c r="AX92" s="1670"/>
      <c r="AY92" s="1670"/>
      <c r="AZ92" s="1670"/>
      <c r="BA92" s="1670"/>
    </row>
    <row r="93" spans="3:53">
      <c r="C93" s="1670"/>
      <c r="D93" s="1670"/>
      <c r="E93" s="1670"/>
      <c r="F93" s="1670"/>
      <c r="G93" s="1670"/>
      <c r="H93" s="1670"/>
      <c r="I93" s="1670"/>
      <c r="J93" s="1670"/>
      <c r="K93" s="1670"/>
      <c r="L93" s="1670"/>
      <c r="M93" s="1670"/>
      <c r="N93" s="1670"/>
      <c r="O93" s="1670"/>
      <c r="P93" s="1670"/>
      <c r="Q93" s="1670"/>
      <c r="R93" s="1670"/>
      <c r="S93" s="1670"/>
      <c r="T93" s="1670"/>
      <c r="U93" s="1670"/>
      <c r="V93" s="1670"/>
      <c r="W93" s="1670"/>
      <c r="X93" s="1670"/>
      <c r="Y93" s="1670"/>
      <c r="Z93" s="1670"/>
      <c r="AA93" s="1670"/>
      <c r="AB93" s="1670"/>
      <c r="AC93" s="1670"/>
      <c r="AD93" s="1670"/>
      <c r="AE93" s="1670"/>
      <c r="AF93" s="1670"/>
      <c r="AG93" s="1670"/>
      <c r="AH93" s="1670"/>
      <c r="AI93" s="1670"/>
      <c r="AJ93" s="1670"/>
      <c r="AK93" s="1670"/>
      <c r="AL93" s="1670"/>
      <c r="AM93" s="1670"/>
      <c r="AN93" s="1670"/>
      <c r="AO93" s="1670"/>
      <c r="AP93" s="1670"/>
      <c r="AQ93" s="1670"/>
      <c r="AR93" s="1670"/>
      <c r="AS93" s="1670"/>
      <c r="AT93" s="1670"/>
      <c r="AU93" s="1670"/>
      <c r="AV93" s="1670"/>
      <c r="AW93" s="1670"/>
      <c r="AX93" s="1670"/>
      <c r="AY93" s="1670"/>
      <c r="AZ93" s="1670"/>
      <c r="BA93" s="1670"/>
    </row>
    <row r="94" spans="3:53">
      <c r="C94" s="1670"/>
      <c r="D94" s="1670"/>
      <c r="E94" s="1670"/>
      <c r="F94" s="1670"/>
      <c r="G94" s="1670"/>
      <c r="H94" s="1670"/>
      <c r="I94" s="1670"/>
      <c r="J94" s="1670"/>
      <c r="K94" s="1670"/>
      <c r="L94" s="1670"/>
      <c r="M94" s="1670"/>
      <c r="N94" s="1670"/>
      <c r="O94" s="1670"/>
      <c r="P94" s="1670"/>
      <c r="Q94" s="1670"/>
      <c r="R94" s="1670"/>
      <c r="S94" s="1670"/>
      <c r="T94" s="1670"/>
      <c r="U94" s="1670"/>
      <c r="V94" s="1670"/>
      <c r="W94" s="1670"/>
      <c r="X94" s="1670"/>
      <c r="Y94" s="1670"/>
      <c r="Z94" s="1670"/>
      <c r="AA94" s="1670"/>
      <c r="AB94" s="1670"/>
      <c r="AC94" s="1670"/>
      <c r="AD94" s="1670"/>
      <c r="AE94" s="1670"/>
      <c r="AF94" s="1670"/>
      <c r="AG94" s="1670"/>
      <c r="AH94" s="1670"/>
      <c r="AI94" s="1670"/>
      <c r="AJ94" s="1670"/>
      <c r="AK94" s="1670"/>
      <c r="AL94" s="1670"/>
      <c r="AM94" s="1670"/>
      <c r="AN94" s="1670"/>
      <c r="AO94" s="1670"/>
      <c r="AP94" s="1670"/>
      <c r="AQ94" s="1670"/>
      <c r="AR94" s="1670"/>
      <c r="AS94" s="1670"/>
      <c r="AT94" s="1670"/>
      <c r="AU94" s="1670"/>
      <c r="AV94" s="1670"/>
      <c r="AW94" s="1670"/>
      <c r="AX94" s="1670"/>
      <c r="AY94" s="1670"/>
      <c r="AZ94" s="1670"/>
      <c r="BA94" s="1670"/>
    </row>
    <row r="95" spans="3:53">
      <c r="C95" s="1670"/>
      <c r="D95" s="1670"/>
      <c r="E95" s="1670"/>
      <c r="F95" s="1670"/>
      <c r="G95" s="1670"/>
      <c r="H95" s="1670"/>
      <c r="I95" s="1670"/>
      <c r="J95" s="1670"/>
      <c r="K95" s="1670"/>
      <c r="L95" s="1670"/>
      <c r="M95" s="1670"/>
      <c r="N95" s="1670"/>
      <c r="O95" s="1670"/>
      <c r="P95" s="1670"/>
      <c r="Q95" s="1670"/>
      <c r="R95" s="1670"/>
      <c r="S95" s="1670"/>
      <c r="T95" s="1670"/>
      <c r="U95" s="1670"/>
      <c r="V95" s="1670"/>
      <c r="W95" s="1670"/>
      <c r="X95" s="1670"/>
      <c r="Y95" s="1670"/>
      <c r="Z95" s="1670"/>
      <c r="AA95" s="1670"/>
      <c r="AB95" s="1670"/>
      <c r="AC95" s="1670"/>
      <c r="AD95" s="1670"/>
      <c r="AE95" s="1670"/>
      <c r="AF95" s="1670"/>
      <c r="AG95" s="1670"/>
      <c r="AH95" s="1670"/>
      <c r="AI95" s="1670"/>
      <c r="AJ95" s="1670"/>
      <c r="AK95" s="1670"/>
      <c r="AL95" s="1670"/>
      <c r="AM95" s="1670"/>
      <c r="AN95" s="1670"/>
      <c r="AO95" s="1670"/>
      <c r="AP95" s="1670"/>
      <c r="AQ95" s="1670"/>
      <c r="AR95" s="1670"/>
      <c r="AS95" s="1670"/>
      <c r="AT95" s="1670"/>
      <c r="AU95" s="1670"/>
      <c r="AV95" s="1670"/>
      <c r="AW95" s="1670"/>
      <c r="AX95" s="1670"/>
      <c r="AY95" s="1670"/>
      <c r="AZ95" s="1670"/>
      <c r="BA95" s="1670"/>
    </row>
    <row r="96" spans="3:53">
      <c r="C96" s="1670"/>
      <c r="D96" s="1670"/>
      <c r="E96" s="1670"/>
      <c r="F96" s="1670"/>
      <c r="G96" s="1670"/>
      <c r="H96" s="1670"/>
      <c r="I96" s="1670"/>
      <c r="J96" s="1670"/>
      <c r="K96" s="1670"/>
      <c r="L96" s="1670"/>
      <c r="M96" s="1670"/>
      <c r="N96" s="1670"/>
      <c r="O96" s="1670"/>
      <c r="P96" s="1670"/>
      <c r="Q96" s="1670"/>
      <c r="R96" s="1670"/>
      <c r="S96" s="1670"/>
      <c r="T96" s="1670"/>
      <c r="U96" s="1670"/>
      <c r="V96" s="1670"/>
      <c r="W96" s="1670"/>
      <c r="X96" s="1670"/>
      <c r="Y96" s="1670"/>
      <c r="Z96" s="1670"/>
      <c r="AA96" s="1670"/>
      <c r="AB96" s="1670"/>
      <c r="AC96" s="1670"/>
      <c r="AD96" s="1670"/>
      <c r="AE96" s="1670"/>
      <c r="AF96" s="1670"/>
      <c r="AG96" s="1670"/>
      <c r="AH96" s="1670"/>
      <c r="AI96" s="1670"/>
      <c r="AJ96" s="1670"/>
      <c r="AK96" s="1670"/>
      <c r="AL96" s="1670"/>
      <c r="AM96" s="1670"/>
      <c r="AN96" s="1670"/>
      <c r="AO96" s="1670"/>
      <c r="AP96" s="1670"/>
      <c r="AQ96" s="1670"/>
      <c r="AR96" s="1670"/>
      <c r="AS96" s="1670"/>
      <c r="AT96" s="1670"/>
      <c r="AU96" s="1670"/>
      <c r="AV96" s="1670"/>
      <c r="AW96" s="1670"/>
      <c r="AX96" s="1670"/>
      <c r="AY96" s="1670"/>
      <c r="AZ96" s="1670"/>
      <c r="BA96" s="1670"/>
    </row>
    <row r="97" spans="3:53">
      <c r="C97" s="1670"/>
      <c r="D97" s="1670"/>
      <c r="E97" s="1670"/>
      <c r="F97" s="1670"/>
      <c r="G97" s="1670"/>
      <c r="H97" s="1670"/>
      <c r="I97" s="1670"/>
      <c r="J97" s="1670"/>
      <c r="K97" s="1670"/>
      <c r="L97" s="1670"/>
      <c r="M97" s="1670"/>
      <c r="N97" s="1670"/>
      <c r="O97" s="1670"/>
      <c r="P97" s="1670"/>
      <c r="Q97" s="1670"/>
      <c r="R97" s="1670"/>
      <c r="S97" s="1670"/>
      <c r="T97" s="1670"/>
      <c r="U97" s="1670"/>
      <c r="V97" s="1670"/>
      <c r="W97" s="1670"/>
      <c r="X97" s="1670"/>
      <c r="Y97" s="1670"/>
      <c r="Z97" s="1670"/>
      <c r="AA97" s="1670"/>
      <c r="AB97" s="1670"/>
      <c r="AC97" s="1670"/>
      <c r="AD97" s="1670"/>
      <c r="AE97" s="1670"/>
      <c r="AF97" s="1670"/>
      <c r="AG97" s="1670"/>
      <c r="AH97" s="1670"/>
      <c r="AI97" s="1670"/>
      <c r="AJ97" s="1670"/>
      <c r="AK97" s="1670"/>
      <c r="AL97" s="1670"/>
      <c r="AM97" s="1670"/>
      <c r="AN97" s="1670"/>
      <c r="AO97" s="1670"/>
      <c r="AP97" s="1670"/>
      <c r="AQ97" s="1670"/>
      <c r="AR97" s="1670"/>
      <c r="AS97" s="1670"/>
      <c r="AT97" s="1670"/>
      <c r="AU97" s="1670"/>
      <c r="AV97" s="1670"/>
      <c r="AW97" s="1670"/>
      <c r="AX97" s="1670"/>
      <c r="AY97" s="1670"/>
      <c r="AZ97" s="1670"/>
      <c r="BA97" s="1670"/>
    </row>
    <row r="98" spans="3:53">
      <c r="C98" s="1670"/>
      <c r="D98" s="1670"/>
      <c r="E98" s="1670"/>
      <c r="F98" s="1670"/>
      <c r="G98" s="1670"/>
      <c r="H98" s="1670"/>
      <c r="I98" s="1670"/>
      <c r="J98" s="1670"/>
      <c r="K98" s="1670"/>
      <c r="L98" s="1670"/>
      <c r="M98" s="1670"/>
      <c r="N98" s="1670"/>
      <c r="O98" s="1670"/>
      <c r="P98" s="1670"/>
      <c r="Q98" s="1670"/>
      <c r="R98" s="1670"/>
      <c r="S98" s="1670"/>
      <c r="T98" s="1670"/>
      <c r="U98" s="1670"/>
      <c r="V98" s="1670"/>
      <c r="W98" s="1670"/>
      <c r="X98" s="1670"/>
      <c r="Y98" s="1670"/>
      <c r="Z98" s="1670"/>
      <c r="AA98" s="1670"/>
      <c r="AB98" s="1670"/>
      <c r="AC98" s="1670"/>
      <c r="AD98" s="1670"/>
      <c r="AE98" s="1670"/>
      <c r="AF98" s="1670"/>
      <c r="AG98" s="1670"/>
      <c r="AH98" s="1670"/>
      <c r="AI98" s="1670"/>
      <c r="AJ98" s="1670"/>
      <c r="AK98" s="1670"/>
      <c r="AL98" s="1670"/>
      <c r="AM98" s="1670"/>
      <c r="AN98" s="1670"/>
      <c r="AO98" s="1670"/>
      <c r="AP98" s="1670"/>
      <c r="AQ98" s="1670"/>
      <c r="AR98" s="1670"/>
      <c r="AS98" s="1670"/>
      <c r="AT98" s="1670"/>
      <c r="AU98" s="1670"/>
      <c r="AV98" s="1670"/>
      <c r="AW98" s="1670"/>
      <c r="AX98" s="1670"/>
      <c r="AY98" s="1670"/>
      <c r="AZ98" s="1670"/>
      <c r="BA98" s="1670"/>
    </row>
    <row r="99" spans="3:53">
      <c r="C99" s="1670"/>
      <c r="D99" s="1670"/>
      <c r="E99" s="1670"/>
      <c r="F99" s="1670"/>
      <c r="G99" s="1670"/>
      <c r="H99" s="1670"/>
      <c r="I99" s="1670"/>
      <c r="J99" s="1670"/>
      <c r="K99" s="1670"/>
      <c r="L99" s="1670"/>
      <c r="M99" s="1670"/>
      <c r="N99" s="1670"/>
      <c r="O99" s="1670"/>
      <c r="P99" s="1670"/>
      <c r="Q99" s="1670"/>
      <c r="R99" s="1670"/>
      <c r="S99" s="1670"/>
      <c r="T99" s="1670"/>
      <c r="U99" s="1670"/>
      <c r="V99" s="1670"/>
      <c r="W99" s="1670"/>
      <c r="X99" s="1670"/>
      <c r="Y99" s="1670"/>
      <c r="Z99" s="1670"/>
      <c r="AA99" s="1670"/>
      <c r="AB99" s="1670"/>
      <c r="AC99" s="1670"/>
      <c r="AD99" s="1670"/>
      <c r="AE99" s="1670"/>
      <c r="AF99" s="1670"/>
      <c r="AG99" s="1670"/>
      <c r="AH99" s="1670"/>
      <c r="AI99" s="1670"/>
      <c r="AJ99" s="1670"/>
      <c r="AK99" s="1670"/>
      <c r="AL99" s="1670"/>
      <c r="AM99" s="1670"/>
      <c r="AN99" s="1670"/>
      <c r="AO99" s="1670"/>
      <c r="AP99" s="1670"/>
      <c r="AQ99" s="1670"/>
      <c r="AR99" s="1670"/>
      <c r="AS99" s="1670"/>
      <c r="AT99" s="1670"/>
      <c r="AU99" s="1670"/>
      <c r="AV99" s="1670"/>
      <c r="AW99" s="1670"/>
      <c r="AX99" s="1670"/>
      <c r="AY99" s="1670"/>
      <c r="AZ99" s="1670"/>
      <c r="BA99" s="1670"/>
    </row>
    <row r="100" spans="3:53">
      <c r="C100" s="1670"/>
      <c r="D100" s="1670"/>
      <c r="E100" s="1670"/>
      <c r="F100" s="1670"/>
      <c r="G100" s="1670"/>
      <c r="H100" s="1670"/>
      <c r="I100" s="1670"/>
      <c r="J100" s="1670"/>
      <c r="K100" s="1670"/>
      <c r="L100" s="1670"/>
      <c r="M100" s="1670"/>
      <c r="N100" s="1670"/>
      <c r="O100" s="1670"/>
      <c r="P100" s="1670"/>
      <c r="Q100" s="1670"/>
      <c r="R100" s="1670"/>
      <c r="S100" s="1670"/>
      <c r="T100" s="1670"/>
      <c r="U100" s="1670"/>
      <c r="V100" s="1670"/>
      <c r="W100" s="1670"/>
      <c r="X100" s="1670"/>
      <c r="Y100" s="1670"/>
      <c r="Z100" s="1670"/>
      <c r="AA100" s="1670"/>
      <c r="AB100" s="1670"/>
      <c r="AC100" s="1670"/>
      <c r="AD100" s="1670"/>
      <c r="AE100" s="1670"/>
      <c r="AF100" s="1670"/>
      <c r="AG100" s="1670"/>
      <c r="AH100" s="1670"/>
      <c r="AI100" s="1670"/>
      <c r="AJ100" s="1670"/>
      <c r="AK100" s="1670"/>
      <c r="AL100" s="1670"/>
      <c r="AM100" s="1670"/>
      <c r="AN100" s="1670"/>
      <c r="AO100" s="1670"/>
      <c r="AP100" s="1670"/>
      <c r="AQ100" s="1670"/>
      <c r="AR100" s="1670"/>
      <c r="AS100" s="1670"/>
      <c r="AT100" s="1670"/>
      <c r="AU100" s="1670"/>
      <c r="AV100" s="1670"/>
      <c r="AW100" s="1670"/>
      <c r="AX100" s="1670"/>
      <c r="AY100" s="1670"/>
      <c r="AZ100" s="1670"/>
      <c r="BA100" s="1670"/>
    </row>
    <row r="101" spans="3:53">
      <c r="C101" s="1670"/>
      <c r="D101" s="1670"/>
      <c r="E101" s="1670"/>
      <c r="F101" s="1670"/>
      <c r="G101" s="1670"/>
      <c r="H101" s="1670"/>
      <c r="I101" s="1670"/>
      <c r="J101" s="1670"/>
      <c r="K101" s="1670"/>
      <c r="L101" s="1670"/>
      <c r="M101" s="1670"/>
      <c r="N101" s="1670"/>
      <c r="O101" s="1670"/>
      <c r="P101" s="1670"/>
      <c r="Q101" s="1670"/>
      <c r="R101" s="1670"/>
      <c r="S101" s="1670"/>
      <c r="T101" s="1670"/>
      <c r="U101" s="1670"/>
      <c r="V101" s="1670"/>
      <c r="W101" s="1670"/>
      <c r="X101" s="1670"/>
      <c r="Y101" s="1670"/>
      <c r="Z101" s="1670"/>
      <c r="AA101" s="1670"/>
      <c r="AB101" s="1670"/>
      <c r="AC101" s="1670"/>
      <c r="AD101" s="1670"/>
      <c r="AE101" s="1670"/>
      <c r="AF101" s="1670"/>
      <c r="AG101" s="1670"/>
      <c r="AH101" s="1670"/>
      <c r="AI101" s="1670"/>
      <c r="AJ101" s="1670"/>
      <c r="AK101" s="1670"/>
      <c r="AL101" s="1670"/>
      <c r="AM101" s="1670"/>
      <c r="AN101" s="1670"/>
      <c r="AO101" s="1670"/>
      <c r="AP101" s="1670"/>
      <c r="AQ101" s="1670"/>
      <c r="AR101" s="1670"/>
      <c r="AS101" s="1670"/>
      <c r="AT101" s="1670"/>
      <c r="AU101" s="1670"/>
      <c r="AV101" s="1670"/>
      <c r="AW101" s="1670"/>
      <c r="AX101" s="1670"/>
      <c r="AY101" s="1670"/>
      <c r="AZ101" s="1670"/>
      <c r="BA101" s="1670"/>
    </row>
    <row r="102" spans="3:53">
      <c r="C102" s="1670"/>
      <c r="D102" s="1670"/>
      <c r="E102" s="1670"/>
      <c r="F102" s="1670"/>
      <c r="G102" s="1670"/>
      <c r="H102" s="1670"/>
      <c r="I102" s="1670"/>
      <c r="J102" s="1670"/>
      <c r="K102" s="1670"/>
      <c r="L102" s="1670"/>
      <c r="M102" s="1670"/>
      <c r="N102" s="1670"/>
      <c r="O102" s="1670"/>
      <c r="P102" s="1670"/>
      <c r="Q102" s="1670"/>
      <c r="R102" s="1670"/>
      <c r="S102" s="1670"/>
      <c r="T102" s="1670"/>
      <c r="U102" s="1670"/>
      <c r="V102" s="1670"/>
      <c r="W102" s="1670"/>
      <c r="X102" s="1670"/>
      <c r="Y102" s="1670"/>
      <c r="Z102" s="1670"/>
      <c r="AA102" s="1670"/>
      <c r="AB102" s="1670"/>
      <c r="AC102" s="1670"/>
      <c r="AD102" s="1670"/>
      <c r="AE102" s="1670"/>
      <c r="AF102" s="1670"/>
      <c r="AG102" s="1670"/>
      <c r="AH102" s="1670"/>
      <c r="AI102" s="1670"/>
      <c r="AJ102" s="1670"/>
      <c r="AK102" s="1670"/>
      <c r="AL102" s="1670"/>
      <c r="AM102" s="1670"/>
      <c r="AN102" s="1670"/>
      <c r="AO102" s="1670"/>
      <c r="AP102" s="1670"/>
      <c r="AQ102" s="1670"/>
      <c r="AR102" s="1670"/>
      <c r="AS102" s="1670"/>
      <c r="AT102" s="1670"/>
      <c r="AU102" s="1670"/>
      <c r="AV102" s="1670"/>
      <c r="AW102" s="1670"/>
      <c r="AX102" s="1670"/>
      <c r="AY102" s="1670"/>
      <c r="AZ102" s="1670"/>
      <c r="BA102" s="1670"/>
    </row>
    <row r="103" spans="3:53">
      <c r="C103" s="1670"/>
      <c r="D103" s="1670"/>
      <c r="E103" s="1670"/>
      <c r="F103" s="1670"/>
      <c r="G103" s="1670"/>
      <c r="H103" s="1670"/>
      <c r="I103" s="1670"/>
      <c r="J103" s="1670"/>
      <c r="K103" s="1670"/>
      <c r="L103" s="1670"/>
      <c r="M103" s="1670"/>
      <c r="N103" s="1670"/>
      <c r="O103" s="1670"/>
      <c r="P103" s="1670"/>
      <c r="Q103" s="1670"/>
      <c r="R103" s="1670"/>
      <c r="S103" s="1670"/>
      <c r="T103" s="1670"/>
      <c r="U103" s="1670"/>
      <c r="V103" s="1670"/>
      <c r="W103" s="1670"/>
      <c r="X103" s="1670"/>
      <c r="Y103" s="1670"/>
      <c r="Z103" s="1670"/>
      <c r="AA103" s="1670"/>
      <c r="AB103" s="1670"/>
      <c r="AC103" s="1670"/>
      <c r="AD103" s="1670"/>
      <c r="AE103" s="1670"/>
      <c r="AF103" s="1670"/>
      <c r="AG103" s="1670"/>
      <c r="AH103" s="1670"/>
      <c r="AI103" s="1670"/>
      <c r="AJ103" s="1670"/>
      <c r="AK103" s="1670"/>
      <c r="AL103" s="1670"/>
      <c r="AM103" s="1670"/>
      <c r="AN103" s="1670"/>
      <c r="AO103" s="1670"/>
      <c r="AP103" s="1670"/>
      <c r="AQ103" s="1670"/>
      <c r="AR103" s="1670"/>
      <c r="AS103" s="1670"/>
      <c r="AT103" s="1670"/>
      <c r="AU103" s="1670"/>
      <c r="AV103" s="1670"/>
      <c r="AW103" s="1670"/>
      <c r="AX103" s="1670"/>
      <c r="AY103" s="1670"/>
      <c r="AZ103" s="1670"/>
      <c r="BA103" s="1670"/>
    </row>
    <row r="104" spans="3:53">
      <c r="C104" s="1670"/>
      <c r="D104" s="1670"/>
      <c r="E104" s="1670"/>
      <c r="F104" s="1670"/>
      <c r="G104" s="1670"/>
      <c r="H104" s="1670"/>
      <c r="I104" s="1670"/>
      <c r="J104" s="1670"/>
      <c r="K104" s="1670"/>
      <c r="L104" s="1670"/>
      <c r="M104" s="1670"/>
      <c r="N104" s="1670"/>
      <c r="O104" s="1670"/>
      <c r="P104" s="1670"/>
      <c r="Q104" s="1670"/>
      <c r="R104" s="1670"/>
      <c r="S104" s="1670"/>
      <c r="T104" s="1670"/>
      <c r="U104" s="1670"/>
      <c r="V104" s="1670"/>
      <c r="W104" s="1670"/>
      <c r="X104" s="1670"/>
      <c r="Y104" s="1670"/>
      <c r="Z104" s="1670"/>
      <c r="AA104" s="1670"/>
      <c r="AB104" s="1670"/>
      <c r="AC104" s="1670"/>
      <c r="AD104" s="1670"/>
      <c r="AE104" s="1670"/>
      <c r="AF104" s="1670"/>
      <c r="AG104" s="1670"/>
      <c r="AH104" s="1670"/>
      <c r="AI104" s="1670"/>
      <c r="AJ104" s="1670"/>
      <c r="AK104" s="1670"/>
      <c r="AL104" s="1670"/>
      <c r="AM104" s="1670"/>
      <c r="AN104" s="1670"/>
      <c r="AO104" s="1670"/>
      <c r="AP104" s="1670"/>
      <c r="AQ104" s="1670"/>
      <c r="AR104" s="1670"/>
      <c r="AS104" s="1670"/>
      <c r="AT104" s="1670"/>
      <c r="AU104" s="1670"/>
      <c r="AV104" s="1670"/>
      <c r="AW104" s="1670"/>
      <c r="AX104" s="1670"/>
      <c r="AY104" s="1670"/>
      <c r="AZ104" s="1670"/>
      <c r="BA104" s="1670"/>
    </row>
    <row r="105" spans="3:53">
      <c r="C105" s="1670"/>
      <c r="D105" s="1670"/>
      <c r="E105" s="1670"/>
      <c r="F105" s="1670"/>
      <c r="G105" s="1670"/>
      <c r="H105" s="1670"/>
      <c r="I105" s="1670"/>
      <c r="J105" s="1670"/>
      <c r="K105" s="1670"/>
      <c r="L105" s="1670"/>
      <c r="M105" s="1670"/>
      <c r="N105" s="1670"/>
      <c r="O105" s="1670"/>
      <c r="P105" s="1670"/>
      <c r="Q105" s="1670"/>
      <c r="R105" s="1670"/>
      <c r="S105" s="1670"/>
      <c r="T105" s="1670"/>
      <c r="U105" s="1670"/>
      <c r="V105" s="1670"/>
      <c r="W105" s="1670"/>
      <c r="X105" s="1670"/>
      <c r="Y105" s="1670"/>
      <c r="Z105" s="1670"/>
      <c r="AA105" s="1670"/>
      <c r="AB105" s="1670"/>
      <c r="AC105" s="1670"/>
      <c r="AD105" s="1670"/>
      <c r="AE105" s="1670"/>
      <c r="AF105" s="1670"/>
      <c r="AG105" s="1670"/>
      <c r="AH105" s="1670"/>
      <c r="AI105" s="1670"/>
      <c r="AJ105" s="1670"/>
      <c r="AK105" s="1670"/>
      <c r="AL105" s="1670"/>
      <c r="AM105" s="1670"/>
      <c r="AN105" s="1670"/>
      <c r="AO105" s="1670"/>
      <c r="AP105" s="1670"/>
      <c r="AQ105" s="1670"/>
      <c r="AR105" s="1670"/>
      <c r="AS105" s="1670"/>
      <c r="AT105" s="1670"/>
      <c r="AU105" s="1670"/>
      <c r="AV105" s="1670"/>
      <c r="AW105" s="1670"/>
      <c r="AX105" s="1670"/>
      <c r="AY105" s="1670"/>
      <c r="AZ105" s="1670"/>
      <c r="BA105" s="1670"/>
    </row>
    <row r="106" spans="3:53">
      <c r="C106" s="1670"/>
      <c r="D106" s="1670"/>
      <c r="E106" s="1670"/>
      <c r="F106" s="1670"/>
      <c r="G106" s="1670"/>
      <c r="H106" s="1670"/>
      <c r="I106" s="1670"/>
      <c r="J106" s="1670"/>
      <c r="K106" s="1670"/>
      <c r="L106" s="1670"/>
      <c r="M106" s="1670"/>
      <c r="N106" s="1670"/>
      <c r="O106" s="1670"/>
      <c r="P106" s="1670"/>
      <c r="Q106" s="1670"/>
      <c r="R106" s="1670"/>
      <c r="S106" s="1670"/>
      <c r="T106" s="1670"/>
      <c r="U106" s="1670"/>
      <c r="V106" s="1670"/>
      <c r="W106" s="1670"/>
      <c r="X106" s="1670"/>
      <c r="Y106" s="1670"/>
      <c r="Z106" s="1670"/>
      <c r="AA106" s="1670"/>
      <c r="AB106" s="1670"/>
      <c r="AC106" s="1670"/>
      <c r="AD106" s="1670"/>
      <c r="AE106" s="1670"/>
      <c r="AF106" s="1670"/>
      <c r="AG106" s="1670"/>
      <c r="AH106" s="1670"/>
      <c r="AI106" s="1670"/>
      <c r="AJ106" s="1670"/>
      <c r="AK106" s="1670"/>
      <c r="AL106" s="1670"/>
      <c r="AM106" s="1670"/>
      <c r="AN106" s="1670"/>
      <c r="AO106" s="1670"/>
      <c r="AP106" s="1670"/>
      <c r="AQ106" s="1670"/>
      <c r="AR106" s="1670"/>
      <c r="AS106" s="1670"/>
      <c r="AT106" s="1670"/>
      <c r="AU106" s="1670"/>
      <c r="AV106" s="1670"/>
      <c r="AW106" s="1670"/>
      <c r="AX106" s="1670"/>
      <c r="AY106" s="1670"/>
      <c r="AZ106" s="1670"/>
      <c r="BA106" s="1670"/>
    </row>
    <row r="107" spans="3:53">
      <c r="C107" s="1670"/>
      <c r="D107" s="1670"/>
      <c r="E107" s="1670"/>
      <c r="F107" s="1670"/>
      <c r="G107" s="1670"/>
      <c r="H107" s="1670"/>
      <c r="I107" s="1670"/>
      <c r="J107" s="1670"/>
      <c r="K107" s="1670"/>
      <c r="L107" s="1670"/>
      <c r="M107" s="1670"/>
      <c r="N107" s="1670"/>
      <c r="O107" s="1670"/>
      <c r="P107" s="1670"/>
      <c r="Q107" s="1670"/>
      <c r="R107" s="1670"/>
      <c r="S107" s="1670"/>
      <c r="T107" s="1670"/>
      <c r="U107" s="1670"/>
      <c r="V107" s="1670"/>
      <c r="W107" s="1670"/>
      <c r="X107" s="1670"/>
      <c r="Y107" s="1670"/>
      <c r="Z107" s="1670"/>
      <c r="AA107" s="1670"/>
      <c r="AB107" s="1670"/>
      <c r="AC107" s="1670"/>
      <c r="AD107" s="1670"/>
      <c r="AE107" s="1670"/>
      <c r="AF107" s="1670"/>
      <c r="AG107" s="1670"/>
      <c r="AH107" s="1670"/>
      <c r="AI107" s="1670"/>
      <c r="AJ107" s="1670"/>
      <c r="AK107" s="1670"/>
      <c r="AL107" s="1670"/>
      <c r="AM107" s="1670"/>
      <c r="AN107" s="1670"/>
      <c r="AO107" s="1670"/>
      <c r="AP107" s="1670"/>
      <c r="AQ107" s="1670"/>
      <c r="AR107" s="1670"/>
      <c r="AS107" s="1670"/>
      <c r="AT107" s="1670"/>
      <c r="AU107" s="1670"/>
      <c r="AV107" s="1670"/>
      <c r="AW107" s="1670"/>
      <c r="AX107" s="1670"/>
      <c r="AY107" s="1670"/>
      <c r="AZ107" s="1670"/>
      <c r="BA107" s="1670"/>
    </row>
    <row r="108" spans="3:53">
      <c r="C108" s="1670"/>
      <c r="D108" s="1670"/>
      <c r="E108" s="1670"/>
      <c r="F108" s="1670"/>
      <c r="G108" s="1670"/>
      <c r="H108" s="1670"/>
      <c r="I108" s="1670"/>
      <c r="J108" s="1670"/>
      <c r="K108" s="1670"/>
      <c r="L108" s="1670"/>
      <c r="M108" s="1670"/>
      <c r="N108" s="1670"/>
      <c r="O108" s="1670"/>
      <c r="P108" s="1670"/>
      <c r="Q108" s="1670"/>
      <c r="R108" s="1670"/>
      <c r="S108" s="1670"/>
      <c r="T108" s="1670"/>
      <c r="U108" s="1670"/>
      <c r="V108" s="1670"/>
      <c r="W108" s="1670"/>
      <c r="X108" s="1670"/>
      <c r="Y108" s="1670"/>
      <c r="Z108" s="1670"/>
      <c r="AA108" s="1670"/>
      <c r="AB108" s="1670"/>
      <c r="AC108" s="1670"/>
      <c r="AD108" s="1670"/>
      <c r="AE108" s="1670"/>
      <c r="AF108" s="1670"/>
      <c r="AG108" s="1670"/>
      <c r="AH108" s="1670"/>
      <c r="AI108" s="1670"/>
      <c r="AJ108" s="1670"/>
      <c r="AK108" s="1670"/>
      <c r="AL108" s="1670"/>
      <c r="AM108" s="1670"/>
      <c r="AN108" s="1670"/>
      <c r="AO108" s="1670"/>
      <c r="AP108" s="1670"/>
      <c r="AQ108" s="1670"/>
      <c r="AR108" s="1670"/>
      <c r="AS108" s="1670"/>
      <c r="AT108" s="1670"/>
      <c r="AU108" s="1670"/>
      <c r="AV108" s="1670"/>
      <c r="AW108" s="1670"/>
      <c r="AX108" s="1670"/>
      <c r="AY108" s="1670"/>
      <c r="AZ108" s="1670"/>
      <c r="BA108" s="1670"/>
    </row>
    <row r="109" spans="3:53">
      <c r="C109" s="1670"/>
      <c r="D109" s="1670"/>
      <c r="E109" s="1670"/>
      <c r="F109" s="1670"/>
      <c r="G109" s="1670"/>
      <c r="H109" s="1670"/>
      <c r="I109" s="1670"/>
      <c r="J109" s="1670"/>
      <c r="K109" s="1670"/>
      <c r="L109" s="1670"/>
      <c r="M109" s="1670"/>
      <c r="N109" s="1670"/>
      <c r="O109" s="1670"/>
      <c r="P109" s="1670"/>
      <c r="Q109" s="1670"/>
      <c r="R109" s="1670"/>
      <c r="S109" s="1670"/>
      <c r="T109" s="1670"/>
      <c r="U109" s="1670"/>
      <c r="V109" s="1670"/>
      <c r="W109" s="1670"/>
      <c r="X109" s="1670"/>
      <c r="Y109" s="1670"/>
      <c r="Z109" s="1670"/>
      <c r="AA109" s="1670"/>
      <c r="AB109" s="1670"/>
      <c r="AC109" s="1670"/>
      <c r="AD109" s="1670"/>
      <c r="AE109" s="1670"/>
      <c r="AF109" s="1670"/>
      <c r="AG109" s="1670"/>
      <c r="AH109" s="1670"/>
      <c r="AI109" s="1670"/>
      <c r="AJ109" s="1670"/>
      <c r="AK109" s="1670"/>
      <c r="AL109" s="1670"/>
      <c r="AM109" s="1670"/>
      <c r="AN109" s="1670"/>
      <c r="AO109" s="1670"/>
      <c r="AP109" s="1670"/>
      <c r="AQ109" s="1670"/>
      <c r="AR109" s="1670"/>
      <c r="AS109" s="1670"/>
      <c r="AT109" s="1670"/>
      <c r="AU109" s="1670"/>
      <c r="AV109" s="1670"/>
      <c r="AW109" s="1670"/>
      <c r="AX109" s="1670"/>
      <c r="AY109" s="1670"/>
      <c r="AZ109" s="1670"/>
      <c r="BA109" s="1670"/>
    </row>
    <row r="110" spans="3:53">
      <c r="C110" s="1670"/>
      <c r="D110" s="1670"/>
      <c r="E110" s="1670"/>
      <c r="F110" s="1670"/>
      <c r="G110" s="1670"/>
      <c r="H110" s="1670"/>
      <c r="I110" s="1670"/>
      <c r="J110" s="1670"/>
      <c r="K110" s="1670"/>
      <c r="L110" s="1670"/>
      <c r="M110" s="1670"/>
      <c r="N110" s="1670"/>
      <c r="O110" s="1670"/>
      <c r="P110" s="1670"/>
      <c r="Q110" s="1670"/>
      <c r="R110" s="1670"/>
      <c r="S110" s="1670"/>
      <c r="T110" s="1670"/>
      <c r="U110" s="1670"/>
      <c r="V110" s="1670"/>
      <c r="W110" s="1670"/>
      <c r="X110" s="1670"/>
      <c r="Y110" s="1670"/>
      <c r="Z110" s="1670"/>
      <c r="AA110" s="1670"/>
      <c r="AB110" s="1670"/>
      <c r="AC110" s="1670"/>
      <c r="AD110" s="1670"/>
      <c r="AE110" s="1670"/>
      <c r="AF110" s="1670"/>
      <c r="AG110" s="1670"/>
      <c r="AH110" s="1670"/>
      <c r="AI110" s="1670"/>
      <c r="AJ110" s="1670"/>
      <c r="AK110" s="1670"/>
      <c r="AL110" s="1670"/>
      <c r="AM110" s="1670"/>
      <c r="AN110" s="1670"/>
      <c r="AO110" s="1670"/>
      <c r="AP110" s="1670"/>
      <c r="AQ110" s="1670"/>
      <c r="AR110" s="1670"/>
      <c r="AS110" s="1670"/>
      <c r="AT110" s="1670"/>
      <c r="AU110" s="1670"/>
      <c r="AV110" s="1670"/>
      <c r="AW110" s="1670"/>
      <c r="AX110" s="1670"/>
      <c r="AY110" s="1670"/>
      <c r="AZ110" s="1670"/>
      <c r="BA110" s="1670"/>
    </row>
    <row r="111" spans="3:53">
      <c r="C111" s="1670"/>
      <c r="D111" s="1670"/>
      <c r="E111" s="1670"/>
      <c r="F111" s="1670"/>
      <c r="G111" s="1670"/>
      <c r="H111" s="1670"/>
      <c r="I111" s="1670"/>
      <c r="J111" s="1670"/>
      <c r="K111" s="1670"/>
      <c r="L111" s="1670"/>
      <c r="M111" s="1670"/>
      <c r="N111" s="1670"/>
      <c r="O111" s="1670"/>
      <c r="P111" s="1670"/>
      <c r="Q111" s="1670"/>
      <c r="R111" s="1670"/>
      <c r="S111" s="1670"/>
      <c r="T111" s="1670"/>
      <c r="U111" s="1670"/>
      <c r="V111" s="1670"/>
      <c r="W111" s="1670"/>
      <c r="X111" s="1670"/>
      <c r="Y111" s="1670"/>
      <c r="Z111" s="1670"/>
      <c r="AA111" s="1670"/>
      <c r="AB111" s="1670"/>
      <c r="AC111" s="1670"/>
      <c r="AD111" s="1670"/>
      <c r="AE111" s="1670"/>
      <c r="AF111" s="1670"/>
      <c r="AG111" s="1670"/>
      <c r="AH111" s="1670"/>
      <c r="AI111" s="1670"/>
      <c r="AJ111" s="1670"/>
      <c r="AK111" s="1670"/>
      <c r="AL111" s="1670"/>
      <c r="AM111" s="1670"/>
      <c r="AN111" s="1670"/>
      <c r="AO111" s="1670"/>
      <c r="AP111" s="1670"/>
      <c r="AQ111" s="1670"/>
      <c r="AR111" s="1670"/>
      <c r="AS111" s="1670"/>
      <c r="AT111" s="1670"/>
      <c r="AU111" s="1670"/>
      <c r="AV111" s="1670"/>
      <c r="AW111" s="1670"/>
      <c r="AX111" s="1670"/>
      <c r="AY111" s="1670"/>
      <c r="AZ111" s="1670"/>
      <c r="BA111" s="1670"/>
    </row>
    <row r="112" spans="3:53">
      <c r="C112" s="1670"/>
      <c r="D112" s="1670"/>
      <c r="E112" s="1670"/>
      <c r="F112" s="1670"/>
      <c r="G112" s="1670"/>
      <c r="H112" s="1670"/>
      <c r="I112" s="1670"/>
      <c r="J112" s="1670"/>
      <c r="K112" s="1670"/>
      <c r="L112" s="1670"/>
      <c r="M112" s="1670"/>
      <c r="N112" s="1670"/>
      <c r="O112" s="1670"/>
      <c r="P112" s="1670"/>
      <c r="Q112" s="1670"/>
      <c r="R112" s="1670"/>
      <c r="S112" s="1670"/>
      <c r="T112" s="1670"/>
      <c r="U112" s="1670"/>
      <c r="V112" s="1670"/>
      <c r="W112" s="1670"/>
      <c r="X112" s="1670"/>
      <c r="Y112" s="1670"/>
      <c r="Z112" s="1670"/>
      <c r="AA112" s="1670"/>
      <c r="AB112" s="1670"/>
      <c r="AC112" s="1670"/>
      <c r="AD112" s="1670"/>
      <c r="AE112" s="1670"/>
      <c r="AF112" s="1670"/>
      <c r="AG112" s="1670"/>
      <c r="AH112" s="1670"/>
      <c r="AI112" s="1670"/>
      <c r="AJ112" s="1670"/>
      <c r="AK112" s="1670"/>
      <c r="AL112" s="1670"/>
      <c r="AM112" s="1670"/>
      <c r="AN112" s="1670"/>
      <c r="AO112" s="1670"/>
      <c r="AP112" s="1670"/>
      <c r="AQ112" s="1670"/>
      <c r="AR112" s="1670"/>
      <c r="AS112" s="1670"/>
      <c r="AT112" s="1670"/>
      <c r="AU112" s="1670"/>
      <c r="AV112" s="1670"/>
      <c r="AW112" s="1670"/>
      <c r="AX112" s="1670"/>
      <c r="AY112" s="1670"/>
      <c r="AZ112" s="1670"/>
      <c r="BA112" s="1670"/>
    </row>
    <row r="113" spans="3:53">
      <c r="C113" s="1670"/>
      <c r="D113" s="1670"/>
      <c r="E113" s="1670"/>
      <c r="F113" s="1670"/>
      <c r="G113" s="1670"/>
      <c r="H113" s="1670"/>
      <c r="I113" s="1670"/>
      <c r="J113" s="1670"/>
      <c r="K113" s="1670"/>
      <c r="L113" s="1670"/>
      <c r="M113" s="1670"/>
      <c r="N113" s="1670"/>
      <c r="O113" s="1670"/>
      <c r="P113" s="1670"/>
      <c r="Q113" s="1670"/>
      <c r="R113" s="1670"/>
      <c r="S113" s="1670"/>
      <c r="T113" s="1670"/>
      <c r="U113" s="1670"/>
      <c r="V113" s="1670"/>
      <c r="W113" s="1670"/>
      <c r="X113" s="1670"/>
      <c r="Y113" s="1670"/>
      <c r="Z113" s="1670"/>
      <c r="AA113" s="1670"/>
      <c r="AB113" s="1670"/>
      <c r="AC113" s="1670"/>
      <c r="AD113" s="1670"/>
      <c r="AE113" s="1670"/>
      <c r="AF113" s="1670"/>
      <c r="AG113" s="1670"/>
      <c r="AH113" s="1670"/>
      <c r="AI113" s="1670"/>
      <c r="AJ113" s="1670"/>
      <c r="AK113" s="1670"/>
      <c r="AL113" s="1670"/>
      <c r="AM113" s="1670"/>
      <c r="AN113" s="1670"/>
      <c r="AO113" s="1670"/>
      <c r="AP113" s="1670"/>
      <c r="AQ113" s="1670"/>
      <c r="AR113" s="1670"/>
      <c r="AS113" s="1670"/>
      <c r="AT113" s="1670"/>
      <c r="AU113" s="1670"/>
      <c r="AV113" s="1670"/>
      <c r="AW113" s="1670"/>
      <c r="AX113" s="1670"/>
      <c r="AY113" s="1670"/>
      <c r="AZ113" s="1670"/>
      <c r="BA113" s="1670"/>
    </row>
    <row r="114" spans="3:53">
      <c r="C114" s="1670"/>
      <c r="D114" s="1670"/>
      <c r="E114" s="1670"/>
      <c r="F114" s="1670"/>
      <c r="G114" s="1670"/>
      <c r="H114" s="1670"/>
      <c r="I114" s="1670"/>
      <c r="J114" s="1670"/>
      <c r="K114" s="1670"/>
      <c r="L114" s="1670"/>
      <c r="M114" s="1670"/>
      <c r="N114" s="1670"/>
      <c r="O114" s="1670"/>
      <c r="P114" s="1670"/>
      <c r="Q114" s="1670"/>
      <c r="R114" s="1670"/>
      <c r="S114" s="1670"/>
      <c r="T114" s="1670"/>
      <c r="U114" s="1670"/>
      <c r="V114" s="1670"/>
      <c r="W114" s="1670"/>
      <c r="X114" s="1670"/>
      <c r="Y114" s="1670"/>
      <c r="Z114" s="1670"/>
      <c r="AA114" s="1670"/>
      <c r="AB114" s="1670"/>
      <c r="AC114" s="1670"/>
      <c r="AD114" s="1670"/>
      <c r="AE114" s="1670"/>
      <c r="AF114" s="1670"/>
      <c r="AG114" s="1670"/>
      <c r="AH114" s="1670"/>
      <c r="AI114" s="1670"/>
      <c r="AJ114" s="1670"/>
      <c r="AK114" s="1670"/>
      <c r="AL114" s="1670"/>
      <c r="AM114" s="1670"/>
      <c r="AN114" s="1670"/>
      <c r="AO114" s="1670"/>
      <c r="AP114" s="1670"/>
      <c r="AQ114" s="1670"/>
      <c r="AR114" s="1670"/>
      <c r="AS114" s="1670"/>
      <c r="AT114" s="1670"/>
      <c r="AU114" s="1670"/>
      <c r="AV114" s="1670"/>
      <c r="AW114" s="1670"/>
      <c r="AX114" s="1670"/>
      <c r="AY114" s="1670"/>
      <c r="AZ114" s="1670"/>
      <c r="BA114" s="1670"/>
    </row>
    <row r="115" spans="3:53">
      <c r="C115" s="1670"/>
      <c r="D115" s="1670"/>
      <c r="E115" s="1670"/>
      <c r="F115" s="1670"/>
      <c r="G115" s="1670"/>
      <c r="H115" s="1670"/>
      <c r="I115" s="1670"/>
      <c r="J115" s="1670"/>
      <c r="K115" s="1670"/>
      <c r="L115" s="1670"/>
      <c r="M115" s="1670"/>
      <c r="N115" s="1670"/>
      <c r="O115" s="1670"/>
      <c r="P115" s="1670"/>
      <c r="Q115" s="1670"/>
      <c r="R115" s="1670"/>
      <c r="S115" s="1670"/>
      <c r="T115" s="1670"/>
      <c r="U115" s="1670"/>
      <c r="V115" s="1670"/>
      <c r="W115" s="1670"/>
      <c r="X115" s="1670"/>
      <c r="Y115" s="1670"/>
      <c r="Z115" s="1670"/>
      <c r="AA115" s="1670"/>
      <c r="AB115" s="1670"/>
      <c r="AC115" s="1670"/>
      <c r="AD115" s="1670"/>
      <c r="AE115" s="1670"/>
      <c r="AF115" s="1670"/>
      <c r="AG115" s="1670"/>
      <c r="AH115" s="1670"/>
      <c r="AI115" s="1670"/>
      <c r="AJ115" s="1670"/>
      <c r="AK115" s="1670"/>
      <c r="AL115" s="1670"/>
      <c r="AM115" s="1670"/>
      <c r="AN115" s="1670"/>
      <c r="AO115" s="1670"/>
      <c r="AP115" s="1670"/>
      <c r="AQ115" s="1670"/>
      <c r="AR115" s="1670"/>
      <c r="AS115" s="1670"/>
      <c r="AT115" s="1670"/>
      <c r="AU115" s="1670"/>
      <c r="AV115" s="1670"/>
      <c r="AW115" s="1670"/>
      <c r="AX115" s="1670"/>
      <c r="AY115" s="1670"/>
      <c r="AZ115" s="1670"/>
      <c r="BA115" s="1670"/>
    </row>
    <row r="116" spans="3:53">
      <c r="C116" s="1670"/>
      <c r="D116" s="1670"/>
      <c r="E116" s="1670"/>
      <c r="F116" s="1670"/>
      <c r="G116" s="1670"/>
      <c r="H116" s="1670"/>
      <c r="I116" s="1670"/>
      <c r="J116" s="1670"/>
      <c r="K116" s="1670"/>
      <c r="L116" s="1670"/>
      <c r="M116" s="1670"/>
      <c r="N116" s="1670"/>
      <c r="O116" s="1670"/>
      <c r="P116" s="1670"/>
      <c r="Q116" s="1670"/>
      <c r="R116" s="1670"/>
      <c r="S116" s="1670"/>
      <c r="T116" s="1670"/>
      <c r="U116" s="1670"/>
      <c r="V116" s="1670"/>
      <c r="W116" s="1670"/>
      <c r="X116" s="1670"/>
      <c r="Y116" s="1670"/>
      <c r="Z116" s="1670"/>
      <c r="AA116" s="1670"/>
      <c r="AB116" s="1670"/>
      <c r="AC116" s="1670"/>
      <c r="AD116" s="1670"/>
      <c r="AE116" s="1670"/>
      <c r="AF116" s="1670"/>
      <c r="AG116" s="1670"/>
      <c r="AH116" s="1670"/>
      <c r="AI116" s="1670"/>
      <c r="AJ116" s="1670"/>
      <c r="AK116" s="1670"/>
      <c r="AL116" s="1670"/>
      <c r="AM116" s="1670"/>
      <c r="AN116" s="1670"/>
      <c r="AO116" s="1670"/>
      <c r="AP116" s="1670"/>
      <c r="AQ116" s="1670"/>
      <c r="AR116" s="1670"/>
      <c r="AS116" s="1670"/>
      <c r="AT116" s="1670"/>
      <c r="AU116" s="1670"/>
      <c r="AV116" s="1670"/>
      <c r="AW116" s="1670"/>
      <c r="AX116" s="1670"/>
      <c r="AY116" s="1670"/>
      <c r="AZ116" s="1670"/>
      <c r="BA116" s="1670"/>
    </row>
    <row r="117" spans="3:53">
      <c r="C117" s="1670"/>
      <c r="D117" s="1670"/>
      <c r="E117" s="1670"/>
      <c r="F117" s="1670"/>
      <c r="G117" s="1670"/>
      <c r="H117" s="1670"/>
      <c r="I117" s="1670"/>
      <c r="J117" s="1670"/>
      <c r="K117" s="1670"/>
      <c r="L117" s="1670"/>
      <c r="M117" s="1670"/>
      <c r="N117" s="1670"/>
      <c r="O117" s="1670"/>
      <c r="P117" s="1670"/>
      <c r="Q117" s="1670"/>
      <c r="R117" s="1670"/>
      <c r="S117" s="1670"/>
      <c r="T117" s="1670"/>
      <c r="U117" s="1670"/>
      <c r="V117" s="1670"/>
      <c r="W117" s="1670"/>
      <c r="X117" s="1670"/>
      <c r="Y117" s="1670"/>
      <c r="Z117" s="1670"/>
      <c r="AA117" s="1670"/>
      <c r="AB117" s="1670"/>
      <c r="AC117" s="1670"/>
      <c r="AD117" s="1670"/>
      <c r="AE117" s="1670"/>
      <c r="AF117" s="1670"/>
      <c r="AG117" s="1670"/>
      <c r="AH117" s="1670"/>
      <c r="AI117" s="1670"/>
      <c r="AJ117" s="1670"/>
      <c r="AK117" s="1670"/>
      <c r="AL117" s="1670"/>
      <c r="AM117" s="1670"/>
      <c r="AN117" s="1670"/>
      <c r="AO117" s="1670"/>
      <c r="AP117" s="1670"/>
      <c r="AQ117" s="1670"/>
      <c r="AR117" s="1670"/>
      <c r="AS117" s="1670"/>
      <c r="AT117" s="1670"/>
      <c r="AU117" s="1670"/>
      <c r="AV117" s="1670"/>
      <c r="AW117" s="1670"/>
      <c r="AX117" s="1670"/>
      <c r="AY117" s="1670"/>
      <c r="AZ117" s="1670"/>
      <c r="BA117" s="1670"/>
    </row>
    <row r="118" spans="3:53">
      <c r="C118" s="1670"/>
      <c r="D118" s="1670"/>
      <c r="E118" s="1670"/>
      <c r="F118" s="1670"/>
      <c r="G118" s="1670"/>
      <c r="H118" s="1670"/>
      <c r="I118" s="1670"/>
      <c r="J118" s="1670"/>
      <c r="K118" s="1670"/>
      <c r="L118" s="1670"/>
      <c r="M118" s="1670"/>
      <c r="N118" s="1670"/>
      <c r="O118" s="1670"/>
      <c r="P118" s="1670"/>
      <c r="Q118" s="1670"/>
      <c r="R118" s="1670"/>
      <c r="S118" s="1670"/>
      <c r="T118" s="1670"/>
      <c r="U118" s="1670"/>
      <c r="V118" s="1670"/>
      <c r="W118" s="1670"/>
      <c r="X118" s="1670"/>
      <c r="Y118" s="1670"/>
      <c r="Z118" s="1670"/>
      <c r="AA118" s="1670"/>
      <c r="AB118" s="1670"/>
      <c r="AC118" s="1670"/>
      <c r="AD118" s="1670"/>
      <c r="AE118" s="1670"/>
      <c r="AF118" s="1670"/>
      <c r="AG118" s="1670"/>
      <c r="AH118" s="1670"/>
      <c r="AI118" s="1670"/>
      <c r="AJ118" s="1670"/>
      <c r="AK118" s="1670"/>
      <c r="AL118" s="1670"/>
      <c r="AM118" s="1670"/>
      <c r="AN118" s="1670"/>
      <c r="AO118" s="1670"/>
      <c r="AP118" s="1670"/>
      <c r="AQ118" s="1670"/>
      <c r="AR118" s="1670"/>
      <c r="AS118" s="1670"/>
      <c r="AT118" s="1670"/>
      <c r="AU118" s="1670"/>
      <c r="AV118" s="1670"/>
      <c r="AW118" s="1670"/>
      <c r="AX118" s="1670"/>
      <c r="AY118" s="1670"/>
      <c r="AZ118" s="1670"/>
      <c r="BA118" s="1670"/>
    </row>
    <row r="119" spans="3:53">
      <c r="C119" s="1670"/>
      <c r="D119" s="1670"/>
      <c r="E119" s="1670"/>
      <c r="F119" s="1670"/>
      <c r="G119" s="1670"/>
      <c r="H119" s="1670"/>
      <c r="I119" s="1670"/>
      <c r="J119" s="1670"/>
      <c r="K119" s="1670"/>
      <c r="L119" s="1670"/>
      <c r="M119" s="1670"/>
      <c r="N119" s="1670"/>
      <c r="O119" s="1670"/>
      <c r="P119" s="1670"/>
      <c r="Q119" s="1670"/>
      <c r="R119" s="1670"/>
      <c r="S119" s="1670"/>
      <c r="T119" s="1670"/>
      <c r="U119" s="1670"/>
      <c r="V119" s="1670"/>
      <c r="W119" s="1670"/>
      <c r="X119" s="1670"/>
      <c r="Y119" s="1670"/>
      <c r="Z119" s="1670"/>
      <c r="AA119" s="1670"/>
      <c r="AB119" s="1670"/>
      <c r="AC119" s="1670"/>
      <c r="AD119" s="1670"/>
      <c r="AE119" s="1670"/>
      <c r="AF119" s="1670"/>
      <c r="AG119" s="1670"/>
      <c r="AH119" s="1670"/>
      <c r="AI119" s="1670"/>
      <c r="AJ119" s="1670"/>
      <c r="AK119" s="1670"/>
      <c r="AL119" s="1670"/>
      <c r="AM119" s="1670"/>
      <c r="AN119" s="1670"/>
      <c r="AO119" s="1670"/>
      <c r="AP119" s="1670"/>
      <c r="AQ119" s="1670"/>
      <c r="AR119" s="1670"/>
      <c r="AS119" s="1670"/>
      <c r="AT119" s="1670"/>
      <c r="AU119" s="1670"/>
      <c r="AV119" s="1670"/>
      <c r="AW119" s="1670"/>
      <c r="AX119" s="1670"/>
      <c r="AY119" s="1670"/>
      <c r="AZ119" s="1670"/>
      <c r="BA119" s="1670"/>
    </row>
    <row r="120" spans="3:53">
      <c r="C120" s="1670"/>
      <c r="D120" s="1670"/>
      <c r="E120" s="1670"/>
      <c r="F120" s="1670"/>
      <c r="G120" s="1670"/>
      <c r="H120" s="1670"/>
      <c r="I120" s="1670"/>
      <c r="J120" s="1670"/>
      <c r="K120" s="1670"/>
      <c r="L120" s="1670"/>
      <c r="M120" s="1670"/>
      <c r="N120" s="1670"/>
      <c r="O120" s="1670"/>
      <c r="P120" s="1670"/>
      <c r="Q120" s="1670"/>
      <c r="R120" s="1670"/>
      <c r="S120" s="1670"/>
      <c r="T120" s="1670"/>
      <c r="U120" s="1670"/>
      <c r="V120" s="1670"/>
      <c r="W120" s="1670"/>
      <c r="X120" s="1670"/>
      <c r="Y120" s="1670"/>
      <c r="Z120" s="1670"/>
      <c r="AA120" s="1670"/>
      <c r="AB120" s="1670"/>
      <c r="AC120" s="1670"/>
      <c r="AD120" s="1670"/>
      <c r="AE120" s="1670"/>
      <c r="AF120" s="1670"/>
      <c r="AG120" s="1670"/>
      <c r="AH120" s="1670"/>
      <c r="AI120" s="1670"/>
      <c r="AJ120" s="1670"/>
      <c r="AK120" s="1670"/>
      <c r="AL120" s="1670"/>
      <c r="AM120" s="1670"/>
      <c r="AN120" s="1670"/>
      <c r="AO120" s="1670"/>
      <c r="AP120" s="1670"/>
      <c r="AQ120" s="1670"/>
      <c r="AR120" s="1670"/>
      <c r="AS120" s="1670"/>
      <c r="AT120" s="1670"/>
      <c r="AU120" s="1670"/>
      <c r="AV120" s="1670"/>
      <c r="AW120" s="1670"/>
      <c r="AX120" s="1670"/>
      <c r="AY120" s="1670"/>
      <c r="AZ120" s="1670"/>
      <c r="BA120" s="1670"/>
    </row>
    <row r="121" spans="3:53">
      <c r="C121" s="1670"/>
      <c r="D121" s="1670"/>
      <c r="E121" s="1670"/>
      <c r="F121" s="1670"/>
      <c r="G121" s="1670"/>
      <c r="H121" s="1670"/>
      <c r="I121" s="1670"/>
      <c r="J121" s="1670"/>
      <c r="K121" s="1670"/>
      <c r="L121" s="1670"/>
      <c r="M121" s="1670"/>
      <c r="N121" s="1670"/>
      <c r="O121" s="1670"/>
      <c r="P121" s="1670"/>
      <c r="Q121" s="1670"/>
      <c r="R121" s="1670"/>
      <c r="S121" s="1670"/>
      <c r="T121" s="1670"/>
      <c r="U121" s="1670"/>
      <c r="V121" s="1670"/>
      <c r="W121" s="1670"/>
      <c r="X121" s="1670"/>
      <c r="Y121" s="1670"/>
      <c r="Z121" s="1670"/>
      <c r="AA121" s="1670"/>
      <c r="AB121" s="1670"/>
      <c r="AC121" s="1670"/>
      <c r="AD121" s="1670"/>
      <c r="AE121" s="1670"/>
      <c r="AF121" s="1670"/>
      <c r="AG121" s="1670"/>
      <c r="AH121" s="1670"/>
      <c r="AI121" s="1670"/>
      <c r="AJ121" s="1670"/>
      <c r="AK121" s="1670"/>
      <c r="AL121" s="1670"/>
      <c r="AM121" s="1670"/>
      <c r="AN121" s="1670"/>
      <c r="AO121" s="1670"/>
      <c r="AP121" s="1670"/>
      <c r="AQ121" s="1670"/>
      <c r="AR121" s="1670"/>
      <c r="AS121" s="1670"/>
      <c r="AT121" s="1670"/>
      <c r="AU121" s="1670"/>
      <c r="AV121" s="1670"/>
      <c r="AW121" s="1670"/>
      <c r="AX121" s="1670"/>
      <c r="AY121" s="1670"/>
      <c r="AZ121" s="1670"/>
      <c r="BA121" s="1670"/>
    </row>
    <row r="122" spans="3:53">
      <c r="C122" s="1670"/>
      <c r="D122" s="1670"/>
      <c r="E122" s="1670"/>
      <c r="F122" s="1670"/>
      <c r="G122" s="1670"/>
      <c r="H122" s="1670"/>
      <c r="I122" s="1670"/>
      <c r="J122" s="1670"/>
      <c r="K122" s="1670"/>
      <c r="L122" s="1670"/>
      <c r="M122" s="1670"/>
      <c r="N122" s="1670"/>
      <c r="O122" s="1670"/>
      <c r="P122" s="1670"/>
      <c r="Q122" s="1670"/>
      <c r="R122" s="1670"/>
      <c r="S122" s="1670"/>
      <c r="T122" s="1670"/>
      <c r="U122" s="1670"/>
      <c r="V122" s="1670"/>
      <c r="W122" s="1670"/>
      <c r="X122" s="1670"/>
      <c r="Y122" s="1670"/>
      <c r="Z122" s="1670"/>
      <c r="AA122" s="1670"/>
      <c r="AB122" s="1670"/>
      <c r="AC122" s="1670"/>
      <c r="AD122" s="1670"/>
      <c r="AE122" s="1670"/>
      <c r="AF122" s="1670"/>
      <c r="AG122" s="1670"/>
      <c r="AH122" s="1670"/>
      <c r="AI122" s="1670"/>
      <c r="AJ122" s="1670"/>
      <c r="AK122" s="1670"/>
      <c r="AL122" s="1670"/>
      <c r="AM122" s="1670"/>
      <c r="AN122" s="1670"/>
      <c r="AO122" s="1670"/>
      <c r="AP122" s="1670"/>
      <c r="AQ122" s="1670"/>
      <c r="AR122" s="1670"/>
      <c r="AS122" s="1670"/>
      <c r="AT122" s="1670"/>
      <c r="AU122" s="1670"/>
      <c r="AV122" s="1670"/>
      <c r="AW122" s="1670"/>
      <c r="AX122" s="1670"/>
      <c r="AY122" s="1670"/>
      <c r="AZ122" s="1670"/>
      <c r="BA122" s="1670"/>
    </row>
    <row r="123" spans="3:53">
      <c r="C123" s="1670"/>
      <c r="D123" s="1670"/>
      <c r="E123" s="1670"/>
      <c r="F123" s="1670"/>
      <c r="G123" s="1670"/>
      <c r="H123" s="1670"/>
      <c r="I123" s="1670"/>
      <c r="J123" s="1670"/>
      <c r="K123" s="1670"/>
      <c r="L123" s="1670"/>
      <c r="M123" s="1670"/>
      <c r="N123" s="1670"/>
      <c r="O123" s="1670"/>
      <c r="P123" s="1670"/>
      <c r="Q123" s="1670"/>
      <c r="R123" s="1670"/>
      <c r="S123" s="1670"/>
      <c r="T123" s="1670"/>
      <c r="U123" s="1670"/>
      <c r="V123" s="1670"/>
      <c r="W123" s="1670"/>
      <c r="X123" s="1670"/>
      <c r="Y123" s="1670"/>
      <c r="Z123" s="1670"/>
      <c r="AA123" s="1670"/>
      <c r="AB123" s="1670"/>
      <c r="AC123" s="1670"/>
      <c r="AD123" s="1670"/>
      <c r="AE123" s="1670"/>
      <c r="AF123" s="1670"/>
      <c r="AG123" s="1670"/>
      <c r="AH123" s="1670"/>
      <c r="AI123" s="1670"/>
      <c r="AJ123" s="1670"/>
      <c r="AK123" s="1670"/>
      <c r="AL123" s="1670"/>
      <c r="AM123" s="1670"/>
      <c r="AN123" s="1670"/>
      <c r="AO123" s="1670"/>
      <c r="AP123" s="1670"/>
      <c r="AQ123" s="1670"/>
      <c r="AR123" s="1670"/>
      <c r="AS123" s="1670"/>
      <c r="AT123" s="1670"/>
      <c r="AU123" s="1670"/>
      <c r="AV123" s="1670"/>
      <c r="AW123" s="1670"/>
      <c r="AX123" s="1670"/>
      <c r="AY123" s="1670"/>
      <c r="AZ123" s="1670"/>
      <c r="BA123" s="1670"/>
    </row>
    <row r="124" spans="3:53">
      <c r="C124" s="1670"/>
      <c r="D124" s="1670"/>
      <c r="E124" s="1670"/>
      <c r="F124" s="1670"/>
      <c r="G124" s="1670"/>
      <c r="H124" s="1670"/>
      <c r="I124" s="1670"/>
      <c r="J124" s="1670"/>
      <c r="K124" s="1670"/>
      <c r="L124" s="1670"/>
      <c r="M124" s="1670"/>
      <c r="N124" s="1670"/>
      <c r="O124" s="1670"/>
      <c r="P124" s="1670"/>
      <c r="Q124" s="1670"/>
      <c r="R124" s="1670"/>
      <c r="S124" s="1670"/>
      <c r="T124" s="1670"/>
      <c r="U124" s="1670"/>
      <c r="V124" s="1670"/>
      <c r="W124" s="1670"/>
      <c r="X124" s="1670"/>
      <c r="Y124" s="1670"/>
      <c r="Z124" s="1670"/>
      <c r="AA124" s="1670"/>
      <c r="AB124" s="1670"/>
      <c r="AC124" s="1670"/>
      <c r="AD124" s="1670"/>
      <c r="AE124" s="1670"/>
      <c r="AF124" s="1670"/>
      <c r="AG124" s="1670"/>
      <c r="AH124" s="1670"/>
      <c r="AI124" s="1670"/>
      <c r="AJ124" s="1670"/>
      <c r="AK124" s="1670"/>
      <c r="AL124" s="1670"/>
      <c r="AM124" s="1670"/>
      <c r="AN124" s="1670"/>
      <c r="AO124" s="1670"/>
      <c r="AP124" s="1670"/>
      <c r="AQ124" s="1670"/>
      <c r="AR124" s="1670"/>
      <c r="AS124" s="1670"/>
      <c r="AT124" s="1670"/>
      <c r="AU124" s="1670"/>
      <c r="AV124" s="1670"/>
      <c r="AW124" s="1670"/>
      <c r="AX124" s="1670"/>
      <c r="AY124" s="1670"/>
      <c r="AZ124" s="1670"/>
      <c r="BA124" s="1670"/>
    </row>
    <row r="125" spans="3:53">
      <c r="C125" s="1670"/>
      <c r="D125" s="1670"/>
      <c r="E125" s="1670"/>
      <c r="F125" s="1670"/>
      <c r="G125" s="1670"/>
      <c r="H125" s="1670"/>
      <c r="I125" s="1670"/>
      <c r="J125" s="1670"/>
      <c r="K125" s="1670"/>
      <c r="L125" s="1670"/>
      <c r="M125" s="1670"/>
      <c r="N125" s="1670"/>
      <c r="O125" s="1670"/>
      <c r="P125" s="1670"/>
      <c r="Q125" s="1670"/>
      <c r="R125" s="1670"/>
      <c r="S125" s="1670"/>
      <c r="T125" s="1670"/>
      <c r="U125" s="1670"/>
      <c r="V125" s="1670"/>
      <c r="W125" s="1670"/>
      <c r="X125" s="1670"/>
      <c r="Y125" s="1670"/>
      <c r="Z125" s="1670"/>
      <c r="AA125" s="1670"/>
      <c r="AB125" s="1670"/>
      <c r="AC125" s="1670"/>
      <c r="AD125" s="1670"/>
      <c r="AE125" s="1670"/>
      <c r="AF125" s="1670"/>
      <c r="AG125" s="1670"/>
      <c r="AH125" s="1670"/>
      <c r="AI125" s="1670"/>
      <c r="AJ125" s="1670"/>
      <c r="AK125" s="1670"/>
      <c r="AL125" s="1670"/>
      <c r="AM125" s="1670"/>
      <c r="AN125" s="1670"/>
      <c r="AO125" s="1670"/>
      <c r="AP125" s="1670"/>
      <c r="AQ125" s="1670"/>
      <c r="AR125" s="1670"/>
      <c r="AS125" s="1670"/>
      <c r="AT125" s="1670"/>
      <c r="AU125" s="1670"/>
      <c r="AV125" s="1670"/>
      <c r="AW125" s="1670"/>
      <c r="AX125" s="1670"/>
      <c r="AY125" s="1670"/>
      <c r="AZ125" s="1670"/>
      <c r="BA125" s="1670"/>
    </row>
    <row r="126" spans="3:53">
      <c r="C126" s="1670"/>
      <c r="D126" s="1670"/>
      <c r="E126" s="1670"/>
      <c r="F126" s="1670"/>
      <c r="G126" s="1670"/>
      <c r="H126" s="1670"/>
      <c r="I126" s="1670"/>
      <c r="J126" s="1670"/>
      <c r="K126" s="1670"/>
      <c r="L126" s="1670"/>
      <c r="M126" s="1670"/>
      <c r="N126" s="1670"/>
      <c r="O126" s="1670"/>
      <c r="P126" s="1670"/>
      <c r="Q126" s="1670"/>
      <c r="R126" s="1670"/>
      <c r="S126" s="1670"/>
      <c r="T126" s="1670"/>
      <c r="U126" s="1670"/>
      <c r="V126" s="1670"/>
      <c r="W126" s="1670"/>
      <c r="X126" s="1670"/>
      <c r="Y126" s="1670"/>
      <c r="Z126" s="1670"/>
      <c r="AA126" s="1670"/>
      <c r="AB126" s="1670"/>
      <c r="AC126" s="1670"/>
      <c r="AD126" s="1670"/>
      <c r="AE126" s="1670"/>
      <c r="AF126" s="1670"/>
      <c r="AG126" s="1670"/>
      <c r="AH126" s="1670"/>
      <c r="AI126" s="1670"/>
      <c r="AJ126" s="1670"/>
      <c r="AK126" s="1670"/>
      <c r="AL126" s="1670"/>
      <c r="AM126" s="1670"/>
      <c r="AN126" s="1670"/>
      <c r="AO126" s="1670"/>
      <c r="AP126" s="1670"/>
      <c r="AQ126" s="1670"/>
      <c r="AR126" s="1670"/>
      <c r="AS126" s="1670"/>
      <c r="AT126" s="1670"/>
      <c r="AU126" s="1670"/>
      <c r="AV126" s="1670"/>
      <c r="AW126" s="1670"/>
      <c r="AX126" s="1670"/>
      <c r="AY126" s="1670"/>
      <c r="AZ126" s="1670"/>
      <c r="BA126" s="1670"/>
    </row>
    <row r="127" spans="3:53">
      <c r="C127" s="1670"/>
      <c r="D127" s="1670"/>
      <c r="E127" s="1670"/>
      <c r="F127" s="1670"/>
      <c r="G127" s="1670"/>
      <c r="H127" s="1670"/>
      <c r="I127" s="1670"/>
      <c r="J127" s="1670"/>
      <c r="K127" s="1670"/>
      <c r="L127" s="1670"/>
      <c r="M127" s="1670"/>
      <c r="N127" s="1670"/>
      <c r="O127" s="1670"/>
      <c r="P127" s="1670"/>
      <c r="Q127" s="1670"/>
      <c r="R127" s="1670"/>
      <c r="S127" s="1670"/>
      <c r="T127" s="1670"/>
      <c r="U127" s="1670"/>
      <c r="V127" s="1670"/>
      <c r="W127" s="1670"/>
      <c r="X127" s="1670"/>
      <c r="Y127" s="1670"/>
      <c r="Z127" s="1670"/>
      <c r="AA127" s="1670"/>
      <c r="AB127" s="1670"/>
      <c r="AC127" s="1670"/>
      <c r="AD127" s="1670"/>
      <c r="AE127" s="1670"/>
      <c r="AF127" s="1670"/>
      <c r="AG127" s="1670"/>
      <c r="AH127" s="1670"/>
      <c r="AI127" s="1670"/>
      <c r="AJ127" s="1670"/>
      <c r="AK127" s="1670"/>
      <c r="AL127" s="1670"/>
      <c r="AM127" s="1670"/>
      <c r="AN127" s="1670"/>
      <c r="AO127" s="1670"/>
      <c r="AP127" s="1670"/>
      <c r="AQ127" s="1670"/>
      <c r="AR127" s="1670"/>
      <c r="AS127" s="1670"/>
      <c r="AT127" s="1670"/>
      <c r="AU127" s="1670"/>
      <c r="AV127" s="1670"/>
      <c r="AW127" s="1670"/>
      <c r="AX127" s="1670"/>
      <c r="AY127" s="1670"/>
      <c r="AZ127" s="1670"/>
      <c r="BA127" s="1670"/>
    </row>
    <row r="128" spans="3:53">
      <c r="C128" s="1670"/>
      <c r="D128" s="1670"/>
      <c r="E128" s="1670"/>
      <c r="F128" s="1670"/>
      <c r="G128" s="1670"/>
      <c r="H128" s="1670"/>
      <c r="I128" s="1670"/>
      <c r="J128" s="1670"/>
      <c r="K128" s="1670"/>
      <c r="L128" s="1670"/>
      <c r="M128" s="1670"/>
      <c r="N128" s="1670"/>
      <c r="O128" s="1670"/>
      <c r="P128" s="1670"/>
      <c r="Q128" s="1670"/>
      <c r="R128" s="1670"/>
      <c r="S128" s="1670"/>
      <c r="T128" s="1670"/>
      <c r="U128" s="1670"/>
      <c r="V128" s="1670"/>
      <c r="W128" s="1670"/>
      <c r="X128" s="1670"/>
      <c r="Y128" s="1670"/>
      <c r="Z128" s="1670"/>
      <c r="AA128" s="1670"/>
      <c r="AB128" s="1670"/>
      <c r="AC128" s="1670"/>
      <c r="AD128" s="1670"/>
      <c r="AE128" s="1670"/>
      <c r="AF128" s="1670"/>
      <c r="AG128" s="1670"/>
      <c r="AH128" s="1670"/>
      <c r="AI128" s="1670"/>
      <c r="AJ128" s="1670"/>
      <c r="AK128" s="1670"/>
      <c r="AL128" s="1670"/>
      <c r="AM128" s="1670"/>
      <c r="AN128" s="1670"/>
      <c r="AO128" s="1670"/>
      <c r="AP128" s="1670"/>
      <c r="AQ128" s="1670"/>
      <c r="AR128" s="1670"/>
      <c r="AS128" s="1670"/>
      <c r="AT128" s="1670"/>
      <c r="AU128" s="1670"/>
      <c r="AV128" s="1670"/>
      <c r="AW128" s="1670"/>
      <c r="AX128" s="1670"/>
      <c r="AY128" s="1670"/>
      <c r="AZ128" s="1670"/>
      <c r="BA128" s="1670"/>
    </row>
    <row r="129" spans="3:53">
      <c r="C129" s="1670"/>
      <c r="D129" s="1670"/>
      <c r="E129" s="1670"/>
      <c r="F129" s="1670"/>
      <c r="G129" s="1670"/>
      <c r="H129" s="1670"/>
      <c r="I129" s="1670"/>
      <c r="J129" s="1670"/>
      <c r="K129" s="1670"/>
      <c r="L129" s="1670"/>
      <c r="M129" s="1670"/>
      <c r="N129" s="1670"/>
      <c r="O129" s="1670"/>
      <c r="P129" s="1670"/>
      <c r="Q129" s="1670"/>
      <c r="R129" s="1670"/>
      <c r="S129" s="1670"/>
      <c r="T129" s="1670"/>
      <c r="U129" s="1670"/>
      <c r="V129" s="1670"/>
      <c r="W129" s="1670"/>
      <c r="X129" s="1670"/>
      <c r="Y129" s="1670"/>
      <c r="Z129" s="1670"/>
      <c r="AA129" s="1670"/>
      <c r="AB129" s="1670"/>
      <c r="AC129" s="1670"/>
      <c r="AD129" s="1670"/>
      <c r="AE129" s="1670"/>
      <c r="AF129" s="1670"/>
      <c r="AG129" s="1670"/>
      <c r="AH129" s="1670"/>
      <c r="AI129" s="1670"/>
      <c r="AJ129" s="1670"/>
      <c r="AK129" s="1670"/>
      <c r="AL129" s="1670"/>
      <c r="AM129" s="1670"/>
      <c r="AN129" s="1670"/>
      <c r="AO129" s="1670"/>
      <c r="AP129" s="1670"/>
      <c r="AQ129" s="1670"/>
      <c r="AR129" s="1670"/>
      <c r="AS129" s="1670"/>
      <c r="AT129" s="1670"/>
      <c r="AU129" s="1670"/>
      <c r="AV129" s="1670"/>
      <c r="AW129" s="1670"/>
      <c r="AX129" s="1670"/>
      <c r="AY129" s="1670"/>
      <c r="AZ129" s="1670"/>
      <c r="BA129" s="1670"/>
    </row>
    <row r="130" spans="3:53">
      <c r="C130" s="1670"/>
      <c r="D130" s="1670"/>
      <c r="E130" s="1670"/>
      <c r="F130" s="1670"/>
      <c r="G130" s="1670"/>
      <c r="H130" s="1670"/>
      <c r="I130" s="1670"/>
      <c r="J130" s="1670"/>
      <c r="K130" s="1670"/>
      <c r="L130" s="1670"/>
      <c r="M130" s="1670"/>
      <c r="N130" s="1670"/>
      <c r="O130" s="1670"/>
      <c r="P130" s="1670"/>
      <c r="Q130" s="1670"/>
      <c r="R130" s="1670"/>
      <c r="S130" s="1670"/>
      <c r="T130" s="1670"/>
      <c r="U130" s="1670"/>
      <c r="V130" s="1670"/>
      <c r="W130" s="1670"/>
      <c r="X130" s="1670"/>
      <c r="Y130" s="1670"/>
      <c r="Z130" s="1670"/>
      <c r="AA130" s="1670"/>
      <c r="AB130" s="1670"/>
      <c r="AC130" s="1670"/>
      <c r="AD130" s="1670"/>
      <c r="AE130" s="1670"/>
      <c r="AF130" s="1670"/>
      <c r="AG130" s="1670"/>
      <c r="AH130" s="1670"/>
      <c r="AI130" s="1670"/>
      <c r="AJ130" s="1670"/>
      <c r="AK130" s="1670"/>
      <c r="AL130" s="1670"/>
      <c r="AM130" s="1670"/>
      <c r="AN130" s="1670"/>
      <c r="AO130" s="1670"/>
      <c r="AP130" s="1670"/>
      <c r="AQ130" s="1670"/>
      <c r="AR130" s="1670"/>
      <c r="AS130" s="1670"/>
      <c r="AT130" s="1670"/>
      <c r="AU130" s="1670"/>
      <c r="AV130" s="1670"/>
      <c r="AW130" s="1670"/>
      <c r="AX130" s="1670"/>
      <c r="AY130" s="1670"/>
      <c r="AZ130" s="1670"/>
      <c r="BA130" s="1670"/>
    </row>
    <row r="131" spans="3:53">
      <c r="C131" s="1670"/>
      <c r="D131" s="1670"/>
      <c r="E131" s="1670"/>
      <c r="F131" s="1670"/>
      <c r="G131" s="1670"/>
      <c r="H131" s="1670"/>
      <c r="I131" s="1670"/>
      <c r="J131" s="1670"/>
      <c r="K131" s="1670"/>
      <c r="L131" s="1670"/>
      <c r="M131" s="1670"/>
      <c r="N131" s="1670"/>
      <c r="O131" s="1670"/>
      <c r="P131" s="1670"/>
      <c r="Q131" s="1670"/>
      <c r="R131" s="1670"/>
      <c r="S131" s="1670"/>
      <c r="T131" s="1670"/>
      <c r="U131" s="1670"/>
      <c r="V131" s="1670"/>
      <c r="W131" s="1670"/>
      <c r="X131" s="1670"/>
      <c r="Y131" s="1670"/>
      <c r="Z131" s="1670"/>
      <c r="AA131" s="1670"/>
      <c r="AB131" s="1670"/>
      <c r="AC131" s="1670"/>
      <c r="AD131" s="1670"/>
      <c r="AE131" s="1670"/>
      <c r="AF131" s="1670"/>
      <c r="AG131" s="1670"/>
      <c r="AH131" s="1670"/>
      <c r="AI131" s="1670"/>
      <c r="AJ131" s="1670"/>
      <c r="AK131" s="1670"/>
      <c r="AL131" s="1670"/>
      <c r="AM131" s="1670"/>
      <c r="AN131" s="1670"/>
      <c r="AO131" s="1670"/>
      <c r="AP131" s="1670"/>
      <c r="AQ131" s="1670"/>
      <c r="AR131" s="1670"/>
      <c r="AS131" s="1670"/>
      <c r="AT131" s="1670"/>
      <c r="AU131" s="1670"/>
      <c r="AV131" s="1670"/>
      <c r="AW131" s="1670"/>
      <c r="AX131" s="1670"/>
      <c r="AY131" s="1670"/>
      <c r="AZ131" s="1670"/>
      <c r="BA131" s="1670"/>
    </row>
    <row r="132" spans="3:53">
      <c r="C132" s="1670"/>
      <c r="D132" s="1670"/>
      <c r="E132" s="1670"/>
      <c r="F132" s="1670"/>
      <c r="G132" s="1670"/>
      <c r="H132" s="1670"/>
      <c r="I132" s="1670"/>
      <c r="J132" s="1670"/>
      <c r="K132" s="1670"/>
      <c r="L132" s="1670"/>
      <c r="M132" s="1670"/>
      <c r="N132" s="1670"/>
      <c r="O132" s="1670"/>
      <c r="P132" s="1670"/>
      <c r="Q132" s="1670"/>
      <c r="R132" s="1670"/>
      <c r="S132" s="1670"/>
      <c r="T132" s="1670"/>
      <c r="U132" s="1670"/>
      <c r="V132" s="1670"/>
      <c r="W132" s="1670"/>
      <c r="X132" s="1670"/>
      <c r="Y132" s="1670"/>
      <c r="Z132" s="1670"/>
      <c r="AA132" s="1670"/>
      <c r="AB132" s="1670"/>
      <c r="AC132" s="1670"/>
      <c r="AD132" s="1670"/>
      <c r="AE132" s="1670"/>
      <c r="AF132" s="1670"/>
      <c r="AG132" s="1670"/>
      <c r="AH132" s="1670"/>
      <c r="AI132" s="1670"/>
      <c r="AJ132" s="1670"/>
      <c r="AK132" s="1670"/>
      <c r="AL132" s="1670"/>
      <c r="AM132" s="1670"/>
      <c r="AN132" s="1670"/>
      <c r="AO132" s="1670"/>
      <c r="AP132" s="1670"/>
      <c r="AQ132" s="1670"/>
      <c r="AR132" s="1670"/>
      <c r="AS132" s="1670"/>
      <c r="AT132" s="1670"/>
      <c r="AU132" s="1670"/>
      <c r="AV132" s="1670"/>
      <c r="AW132" s="1670"/>
      <c r="AX132" s="1670"/>
      <c r="AY132" s="1670"/>
      <c r="AZ132" s="1670"/>
      <c r="BA132" s="1670"/>
    </row>
    <row r="133" spans="3:53">
      <c r="C133" s="1670"/>
      <c r="D133" s="1670"/>
      <c r="E133" s="1670"/>
      <c r="F133" s="1670"/>
      <c r="G133" s="1670"/>
      <c r="H133" s="1670"/>
      <c r="I133" s="1670"/>
      <c r="J133" s="1670"/>
      <c r="K133" s="1670"/>
      <c r="L133" s="1670"/>
      <c r="M133" s="1670"/>
      <c r="N133" s="1670"/>
      <c r="O133" s="1670"/>
      <c r="P133" s="1670"/>
      <c r="Q133" s="1670"/>
      <c r="R133" s="1670"/>
      <c r="S133" s="1670"/>
      <c r="T133" s="1670"/>
      <c r="U133" s="1670"/>
      <c r="V133" s="1670"/>
      <c r="W133" s="1670"/>
      <c r="X133" s="1670"/>
      <c r="Y133" s="1670"/>
      <c r="Z133" s="1670"/>
      <c r="AA133" s="1670"/>
      <c r="AB133" s="1670"/>
      <c r="AC133" s="1670"/>
      <c r="AD133" s="1670"/>
      <c r="AE133" s="1670"/>
      <c r="AF133" s="1670"/>
      <c r="AG133" s="1670"/>
      <c r="AH133" s="1670"/>
      <c r="AI133" s="1670"/>
      <c r="AJ133" s="1670"/>
      <c r="AK133" s="1670"/>
      <c r="AL133" s="1670"/>
      <c r="AM133" s="1670"/>
      <c r="AN133" s="1670"/>
      <c r="AO133" s="1670"/>
      <c r="AP133" s="1670"/>
      <c r="AQ133" s="1670"/>
      <c r="AR133" s="1670"/>
      <c r="AS133" s="1670"/>
      <c r="AT133" s="1670"/>
      <c r="AU133" s="1670"/>
      <c r="AV133" s="1670"/>
      <c r="AW133" s="1670"/>
      <c r="AX133" s="1670"/>
      <c r="AY133" s="1670"/>
      <c r="AZ133" s="1670"/>
      <c r="BA133" s="1670"/>
    </row>
    <row r="134" spans="3:53">
      <c r="C134" s="1670"/>
      <c r="D134" s="1670"/>
      <c r="E134" s="1670"/>
      <c r="F134" s="1670"/>
      <c r="G134" s="1670"/>
      <c r="H134" s="1670"/>
      <c r="I134" s="1670"/>
      <c r="J134" s="1670"/>
      <c r="K134" s="1670"/>
      <c r="L134" s="1670"/>
      <c r="M134" s="1670"/>
      <c r="N134" s="1670"/>
      <c r="O134" s="1670"/>
      <c r="P134" s="1670"/>
      <c r="Q134" s="1670"/>
      <c r="R134" s="1670"/>
      <c r="S134" s="1670"/>
      <c r="T134" s="1670"/>
      <c r="U134" s="1670"/>
      <c r="V134" s="1670"/>
      <c r="W134" s="1670"/>
      <c r="X134" s="1670"/>
      <c r="Y134" s="1670"/>
      <c r="Z134" s="1670"/>
      <c r="AA134" s="1670"/>
      <c r="AB134" s="1670"/>
      <c r="AC134" s="1670"/>
      <c r="AD134" s="1670"/>
      <c r="AE134" s="1670"/>
      <c r="AF134" s="1670"/>
      <c r="AG134" s="1670"/>
      <c r="AH134" s="1670"/>
      <c r="AI134" s="1670"/>
      <c r="AJ134" s="1670"/>
      <c r="AK134" s="1670"/>
      <c r="AL134" s="1670"/>
      <c r="AM134" s="1670"/>
      <c r="AN134" s="1670"/>
      <c r="AO134" s="1670"/>
      <c r="AP134" s="1670"/>
      <c r="AQ134" s="1670"/>
      <c r="AR134" s="1670"/>
      <c r="AS134" s="1670"/>
      <c r="AT134" s="1670"/>
      <c r="AU134" s="1670"/>
      <c r="AV134" s="1670"/>
      <c r="AW134" s="1670"/>
      <c r="AX134" s="1670"/>
      <c r="AY134" s="1670"/>
      <c r="AZ134" s="1670"/>
      <c r="BA134" s="1670"/>
    </row>
    <row r="135" spans="3:53">
      <c r="C135" s="1670"/>
      <c r="D135" s="1670"/>
      <c r="E135" s="1670"/>
      <c r="F135" s="1670"/>
      <c r="G135" s="1670"/>
      <c r="H135" s="1670"/>
      <c r="I135" s="1670"/>
      <c r="J135" s="1670"/>
      <c r="K135" s="1670"/>
      <c r="L135" s="1670"/>
      <c r="M135" s="1670"/>
      <c r="N135" s="1670"/>
      <c r="O135" s="1670"/>
      <c r="P135" s="1670"/>
      <c r="Q135" s="1670"/>
      <c r="R135" s="1670"/>
      <c r="S135" s="1670"/>
      <c r="T135" s="1670"/>
      <c r="U135" s="1670"/>
      <c r="V135" s="1670"/>
      <c r="W135" s="1670"/>
      <c r="X135" s="1670"/>
      <c r="Y135" s="1670"/>
      <c r="Z135" s="1670"/>
      <c r="AA135" s="1670"/>
      <c r="AB135" s="1670"/>
      <c r="AC135" s="1670"/>
      <c r="AD135" s="1670"/>
      <c r="AE135" s="1670"/>
      <c r="AF135" s="1670"/>
      <c r="AG135" s="1670"/>
      <c r="AH135" s="1670"/>
      <c r="AI135" s="1670"/>
      <c r="AJ135" s="1670"/>
      <c r="AK135" s="1670"/>
      <c r="AL135" s="1670"/>
      <c r="AM135" s="1670"/>
      <c r="AN135" s="1670"/>
      <c r="AO135" s="1670"/>
      <c r="AP135" s="1670"/>
      <c r="AQ135" s="1670"/>
      <c r="AR135" s="1670"/>
      <c r="AS135" s="1670"/>
      <c r="AT135" s="1670"/>
      <c r="AU135" s="1670"/>
      <c r="AV135" s="1670"/>
      <c r="AW135" s="1670"/>
      <c r="AX135" s="1670"/>
      <c r="AY135" s="1670"/>
      <c r="AZ135" s="1670"/>
      <c r="BA135" s="1670"/>
    </row>
    <row r="136" spans="3:53">
      <c r="C136" s="1670"/>
      <c r="D136" s="1670"/>
      <c r="E136" s="1670"/>
      <c r="F136" s="1670"/>
      <c r="G136" s="1670"/>
      <c r="H136" s="1670"/>
      <c r="I136" s="1670"/>
      <c r="J136" s="1670"/>
      <c r="K136" s="1670"/>
      <c r="L136" s="1670"/>
      <c r="M136" s="1670"/>
      <c r="N136" s="1670"/>
      <c r="O136" s="1670"/>
      <c r="P136" s="1670"/>
      <c r="Q136" s="1670"/>
      <c r="R136" s="1670"/>
      <c r="S136" s="1670"/>
      <c r="T136" s="1670"/>
      <c r="U136" s="1670"/>
      <c r="V136" s="1670"/>
      <c r="W136" s="1670"/>
      <c r="X136" s="1670"/>
      <c r="Y136" s="1670"/>
      <c r="Z136" s="1670"/>
      <c r="AA136" s="1670"/>
      <c r="AB136" s="1670"/>
      <c r="AC136" s="1670"/>
      <c r="AD136" s="1670"/>
      <c r="AE136" s="1670"/>
      <c r="AF136" s="1670"/>
      <c r="AG136" s="1670"/>
      <c r="AH136" s="1670"/>
      <c r="AI136" s="1670"/>
      <c r="AJ136" s="1670"/>
      <c r="AK136" s="1670"/>
      <c r="AL136" s="1670"/>
      <c r="AM136" s="1670"/>
      <c r="AN136" s="1670"/>
      <c r="AO136" s="1670"/>
      <c r="AP136" s="1670"/>
      <c r="AQ136" s="1670"/>
      <c r="AR136" s="1670"/>
      <c r="AS136" s="1670"/>
      <c r="AT136" s="1670"/>
      <c r="AU136" s="1670"/>
      <c r="AV136" s="1670"/>
      <c r="AW136" s="1670"/>
      <c r="AX136" s="1670"/>
      <c r="AY136" s="1670"/>
      <c r="AZ136" s="1670"/>
      <c r="BA136" s="1670"/>
    </row>
    <row r="137" spans="3:53">
      <c r="C137" s="1670"/>
      <c r="D137" s="1670"/>
      <c r="E137" s="1670"/>
      <c r="F137" s="1670"/>
      <c r="G137" s="1670"/>
      <c r="H137" s="1670"/>
      <c r="I137" s="1670"/>
      <c r="J137" s="1670"/>
      <c r="K137" s="1670"/>
      <c r="L137" s="1670"/>
      <c r="M137" s="1670"/>
      <c r="N137" s="1670"/>
      <c r="O137" s="1670"/>
      <c r="P137" s="1670"/>
      <c r="Q137" s="1670"/>
      <c r="R137" s="1670"/>
      <c r="S137" s="1670"/>
      <c r="T137" s="1670"/>
      <c r="U137" s="1670"/>
      <c r="V137" s="1670"/>
      <c r="W137" s="1670"/>
      <c r="X137" s="1670"/>
      <c r="Y137" s="1670"/>
      <c r="Z137" s="1670"/>
      <c r="AA137" s="1670"/>
      <c r="AB137" s="1670"/>
      <c r="AC137" s="1670"/>
      <c r="AD137" s="1670"/>
      <c r="AE137" s="1670"/>
      <c r="AF137" s="1670"/>
      <c r="AG137" s="1670"/>
      <c r="AH137" s="1670"/>
      <c r="AI137" s="1670"/>
      <c r="AJ137" s="1670"/>
      <c r="AK137" s="1670"/>
      <c r="AL137" s="1670"/>
      <c r="AM137" s="1670"/>
      <c r="AN137" s="1670"/>
      <c r="AO137" s="1670"/>
      <c r="AP137" s="1670"/>
      <c r="AQ137" s="1670"/>
      <c r="AR137" s="1670"/>
      <c r="AS137" s="1670"/>
      <c r="AT137" s="1670"/>
      <c r="AU137" s="1670"/>
      <c r="AV137" s="1670"/>
      <c r="AW137" s="1670"/>
      <c r="AX137" s="1670"/>
      <c r="AY137" s="1670"/>
      <c r="AZ137" s="1670"/>
      <c r="BA137" s="1670"/>
    </row>
    <row r="138" spans="3:53">
      <c r="C138" s="1670"/>
      <c r="D138" s="1670"/>
      <c r="E138" s="1670"/>
      <c r="F138" s="1670"/>
      <c r="G138" s="1670"/>
      <c r="H138" s="1670"/>
      <c r="I138" s="1670"/>
      <c r="J138" s="1670"/>
      <c r="K138" s="1670"/>
      <c r="L138" s="1670"/>
      <c r="M138" s="1670"/>
      <c r="N138" s="1670"/>
      <c r="O138" s="1670"/>
      <c r="P138" s="1670"/>
      <c r="Q138" s="1670"/>
      <c r="R138" s="1670"/>
      <c r="S138" s="1670"/>
      <c r="T138" s="1670"/>
      <c r="U138" s="1670"/>
      <c r="V138" s="1670"/>
      <c r="W138" s="1670"/>
      <c r="X138" s="1670"/>
      <c r="Y138" s="1670"/>
      <c r="Z138" s="1670"/>
      <c r="AA138" s="1670"/>
      <c r="AB138" s="1670"/>
      <c r="AC138" s="1670"/>
      <c r="AD138" s="1670"/>
      <c r="AE138" s="1670"/>
      <c r="AF138" s="1670"/>
      <c r="AG138" s="1670"/>
      <c r="AH138" s="1670"/>
      <c r="AI138" s="1670"/>
      <c r="AJ138" s="1670"/>
      <c r="AK138" s="1670"/>
      <c r="AL138" s="1670"/>
      <c r="AM138" s="1670"/>
      <c r="AN138" s="1670"/>
      <c r="AO138" s="1670"/>
      <c r="AP138" s="1670"/>
      <c r="AQ138" s="1670"/>
      <c r="AR138" s="1670"/>
      <c r="AS138" s="1670"/>
      <c r="AT138" s="1670"/>
      <c r="AU138" s="1670"/>
      <c r="AV138" s="1670"/>
      <c r="AW138" s="1670"/>
      <c r="AX138" s="1670"/>
      <c r="AY138" s="1670"/>
      <c r="AZ138" s="1670"/>
      <c r="BA138" s="1670"/>
    </row>
    <row r="139" spans="3:53">
      <c r="C139" s="1670"/>
      <c r="D139" s="1670"/>
      <c r="E139" s="1670"/>
      <c r="F139" s="1670"/>
      <c r="G139" s="1670"/>
      <c r="H139" s="1670"/>
      <c r="I139" s="1670"/>
      <c r="J139" s="1670"/>
      <c r="K139" s="1670"/>
      <c r="L139" s="1670"/>
      <c r="M139" s="1670"/>
      <c r="N139" s="1670"/>
      <c r="O139" s="1670"/>
      <c r="P139" s="1670"/>
      <c r="Q139" s="1670"/>
      <c r="R139" s="1670"/>
      <c r="S139" s="1670"/>
      <c r="T139" s="1670"/>
      <c r="U139" s="1670"/>
      <c r="V139" s="1670"/>
      <c r="W139" s="1670"/>
      <c r="X139" s="1670"/>
      <c r="Y139" s="1670"/>
      <c r="Z139" s="1670"/>
      <c r="AA139" s="1670"/>
      <c r="AB139" s="1670"/>
      <c r="AC139" s="1670"/>
      <c r="AD139" s="1670"/>
      <c r="AE139" s="1670"/>
      <c r="AF139" s="1670"/>
      <c r="AG139" s="1670"/>
      <c r="AH139" s="1670"/>
      <c r="AI139" s="1670"/>
      <c r="AJ139" s="1670"/>
      <c r="AK139" s="1670"/>
      <c r="AL139" s="1670"/>
      <c r="AM139" s="1670"/>
      <c r="AN139" s="1670"/>
      <c r="AO139" s="1670"/>
      <c r="AP139" s="1670"/>
      <c r="AQ139" s="1670"/>
      <c r="AR139" s="1670"/>
      <c r="AS139" s="1670"/>
      <c r="AT139" s="1670"/>
      <c r="AU139" s="1670"/>
      <c r="AV139" s="1670"/>
      <c r="AW139" s="1670"/>
      <c r="AX139" s="1670"/>
      <c r="AY139" s="1670"/>
      <c r="AZ139" s="1670"/>
      <c r="BA139" s="1670"/>
    </row>
    <row r="140" spans="3:53">
      <c r="C140" s="1670"/>
      <c r="D140" s="1670"/>
      <c r="E140" s="1670"/>
      <c r="F140" s="1670"/>
      <c r="G140" s="1670"/>
      <c r="H140" s="1670"/>
      <c r="I140" s="1670"/>
      <c r="J140" s="1670"/>
      <c r="K140" s="1670"/>
      <c r="L140" s="1670"/>
      <c r="M140" s="1670"/>
      <c r="N140" s="1670"/>
      <c r="O140" s="1670"/>
      <c r="P140" s="1670"/>
      <c r="Q140" s="1670"/>
      <c r="R140" s="1670"/>
      <c r="S140" s="1670"/>
      <c r="T140" s="1670"/>
      <c r="U140" s="1670"/>
      <c r="V140" s="1670"/>
      <c r="W140" s="1670"/>
      <c r="X140" s="1670"/>
      <c r="Y140" s="1670"/>
      <c r="Z140" s="1670"/>
      <c r="AA140" s="1670"/>
      <c r="AB140" s="1670"/>
      <c r="AC140" s="1670"/>
      <c r="AD140" s="1670"/>
      <c r="AE140" s="1670"/>
      <c r="AF140" s="1670"/>
      <c r="AG140" s="1670"/>
      <c r="AH140" s="1670"/>
      <c r="AI140" s="1670"/>
      <c r="AJ140" s="1670"/>
      <c r="AK140" s="1670"/>
      <c r="AL140" s="1670"/>
      <c r="AM140" s="1670"/>
      <c r="AN140" s="1670"/>
      <c r="AO140" s="1670"/>
      <c r="AP140" s="1670"/>
      <c r="AQ140" s="1670"/>
      <c r="AR140" s="1670"/>
      <c r="AS140" s="1670"/>
      <c r="AT140" s="1670"/>
      <c r="AU140" s="1670"/>
      <c r="AV140" s="1670"/>
      <c r="AW140" s="1670"/>
      <c r="AX140" s="1670"/>
      <c r="AY140" s="1670"/>
      <c r="AZ140" s="1670"/>
      <c r="BA140" s="1670"/>
    </row>
    <row r="141" spans="3:53">
      <c r="C141" s="1670"/>
      <c r="D141" s="1670"/>
      <c r="E141" s="1670"/>
      <c r="F141" s="1670"/>
      <c r="G141" s="1670"/>
      <c r="H141" s="1670"/>
      <c r="I141" s="1670"/>
      <c r="J141" s="1670"/>
      <c r="K141" s="1670"/>
      <c r="L141" s="1670"/>
      <c r="M141" s="1670"/>
      <c r="N141" s="1670"/>
      <c r="O141" s="1670"/>
      <c r="P141" s="1670"/>
      <c r="Q141" s="1670"/>
      <c r="R141" s="1670"/>
      <c r="S141" s="1670"/>
      <c r="T141" s="1670"/>
      <c r="U141" s="1670"/>
      <c r="V141" s="1670"/>
      <c r="W141" s="1670"/>
      <c r="X141" s="1670"/>
      <c r="Y141" s="1670"/>
      <c r="Z141" s="1670"/>
      <c r="AA141" s="1670"/>
      <c r="AB141" s="1670"/>
      <c r="AC141" s="1670"/>
      <c r="AD141" s="1670"/>
      <c r="AE141" s="1670"/>
      <c r="AF141" s="1670"/>
      <c r="AG141" s="1670"/>
      <c r="AH141" s="1670"/>
      <c r="AI141" s="1670"/>
      <c r="AJ141" s="1670"/>
      <c r="AK141" s="1670"/>
      <c r="AL141" s="1670"/>
      <c r="AM141" s="1670"/>
      <c r="AN141" s="1670"/>
      <c r="AO141" s="1670"/>
      <c r="AP141" s="1670"/>
      <c r="AQ141" s="1670"/>
      <c r="AR141" s="1670"/>
      <c r="AS141" s="1670"/>
      <c r="AT141" s="1670"/>
      <c r="AU141" s="1670"/>
      <c r="AV141" s="1670"/>
      <c r="AW141" s="1670"/>
      <c r="AX141" s="1670"/>
      <c r="AY141" s="1670"/>
      <c r="AZ141" s="1670"/>
      <c r="BA141" s="1670"/>
    </row>
    <row r="142" spans="3:53">
      <c r="C142" s="1670"/>
      <c r="D142" s="1670"/>
      <c r="E142" s="1670"/>
      <c r="F142" s="1670"/>
      <c r="G142" s="1670"/>
      <c r="H142" s="1670"/>
      <c r="I142" s="1670"/>
      <c r="J142" s="1670"/>
      <c r="K142" s="1670"/>
      <c r="L142" s="1670"/>
      <c r="M142" s="1670"/>
      <c r="N142" s="1670"/>
      <c r="O142" s="1670"/>
      <c r="P142" s="1670"/>
      <c r="Q142" s="1670"/>
      <c r="R142" s="1670"/>
      <c r="S142" s="1670"/>
      <c r="T142" s="1670"/>
      <c r="U142" s="1670"/>
      <c r="V142" s="1670"/>
      <c r="W142" s="1670"/>
      <c r="X142" s="1670"/>
      <c r="Y142" s="1670"/>
      <c r="Z142" s="1670"/>
      <c r="AA142" s="1670"/>
      <c r="AB142" s="1670"/>
      <c r="AC142" s="1670"/>
      <c r="AD142" s="1670"/>
      <c r="AE142" s="1670"/>
      <c r="AF142" s="1670"/>
      <c r="AG142" s="1670"/>
      <c r="AH142" s="1670"/>
      <c r="AI142" s="1670"/>
      <c r="AJ142" s="1670"/>
      <c r="AK142" s="1670"/>
      <c r="AL142" s="1670"/>
      <c r="AM142" s="1670"/>
      <c r="AN142" s="1670"/>
      <c r="AO142" s="1670"/>
      <c r="AP142" s="1670"/>
      <c r="AQ142" s="1670"/>
      <c r="AR142" s="1670"/>
      <c r="AS142" s="1670"/>
      <c r="AT142" s="1670"/>
      <c r="AU142" s="1670"/>
      <c r="AV142" s="1670"/>
      <c r="AW142" s="1670"/>
      <c r="AX142" s="1670"/>
      <c r="AY142" s="1670"/>
      <c r="AZ142" s="1670"/>
      <c r="BA142" s="1670"/>
    </row>
    <row r="143" spans="3:53">
      <c r="C143" s="1670"/>
      <c r="D143" s="1670"/>
      <c r="E143" s="1670"/>
      <c r="F143" s="1670"/>
      <c r="G143" s="1670"/>
      <c r="H143" s="1670"/>
      <c r="I143" s="1670"/>
      <c r="J143" s="1670"/>
      <c r="K143" s="1670"/>
      <c r="L143" s="1670"/>
      <c r="M143" s="1670"/>
      <c r="N143" s="1670"/>
      <c r="O143" s="1670"/>
      <c r="P143" s="1670"/>
      <c r="Q143" s="1670"/>
      <c r="R143" s="1670"/>
      <c r="S143" s="1670"/>
      <c r="T143" s="1670"/>
      <c r="U143" s="1670"/>
      <c r="V143" s="1670"/>
      <c r="W143" s="1670"/>
      <c r="X143" s="1670"/>
      <c r="Y143" s="1670"/>
      <c r="Z143" s="1670"/>
      <c r="AA143" s="1670"/>
      <c r="AB143" s="1670"/>
      <c r="AC143" s="1670"/>
      <c r="AD143" s="1670"/>
      <c r="AE143" s="1670"/>
      <c r="AF143" s="1670"/>
      <c r="AG143" s="1670"/>
      <c r="AH143" s="1670"/>
      <c r="AI143" s="1670"/>
      <c r="AJ143" s="1670"/>
      <c r="AK143" s="1670"/>
      <c r="AL143" s="1670"/>
      <c r="AM143" s="1670"/>
      <c r="AN143" s="1670"/>
      <c r="AO143" s="1670"/>
      <c r="AP143" s="1670"/>
      <c r="AQ143" s="1670"/>
      <c r="AR143" s="1670"/>
      <c r="AS143" s="1670"/>
      <c r="AT143" s="1670"/>
      <c r="AU143" s="1670"/>
      <c r="AV143" s="1670"/>
      <c r="AW143" s="1670"/>
      <c r="AX143" s="1670"/>
      <c r="AY143" s="1670"/>
      <c r="AZ143" s="1670"/>
      <c r="BA143" s="1670"/>
    </row>
    <row r="144" spans="3:53">
      <c r="C144" s="1670"/>
      <c r="D144" s="1670"/>
      <c r="E144" s="1670"/>
      <c r="F144" s="1670"/>
      <c r="G144" s="1670"/>
      <c r="H144" s="1670"/>
      <c r="I144" s="1670"/>
      <c r="J144" s="1670"/>
      <c r="K144" s="1670"/>
      <c r="L144" s="1670"/>
      <c r="M144" s="1670"/>
      <c r="N144" s="1670"/>
      <c r="O144" s="1670"/>
      <c r="P144" s="1670"/>
      <c r="Q144" s="1670"/>
      <c r="R144" s="1670"/>
      <c r="S144" s="1670"/>
      <c r="T144" s="1670"/>
      <c r="U144" s="1670"/>
      <c r="V144" s="1670"/>
      <c r="W144" s="1670"/>
      <c r="X144" s="1670"/>
      <c r="Y144" s="1670"/>
      <c r="Z144" s="1670"/>
      <c r="AA144" s="1670"/>
      <c r="AB144" s="1670"/>
      <c r="AC144" s="1670"/>
      <c r="AD144" s="1670"/>
      <c r="AE144" s="1670"/>
      <c r="AF144" s="1670"/>
      <c r="AG144" s="1670"/>
      <c r="AH144" s="1670"/>
      <c r="AI144" s="1670"/>
      <c r="AJ144" s="1670"/>
      <c r="AK144" s="1670"/>
      <c r="AL144" s="1670"/>
      <c r="AM144" s="1670"/>
      <c r="AN144" s="1670"/>
      <c r="AO144" s="1670"/>
      <c r="AP144" s="1670"/>
      <c r="AQ144" s="1670"/>
      <c r="AR144" s="1670"/>
      <c r="AS144" s="1670"/>
      <c r="AT144" s="1670"/>
      <c r="AU144" s="1670"/>
      <c r="AV144" s="1670"/>
      <c r="AW144" s="1670"/>
      <c r="AX144" s="1670"/>
      <c r="AY144" s="1670"/>
      <c r="AZ144" s="1670"/>
      <c r="BA144" s="1670"/>
    </row>
    <row r="145" spans="3:53">
      <c r="C145" s="1670"/>
      <c r="D145" s="1670"/>
      <c r="E145" s="1670"/>
      <c r="F145" s="1670"/>
      <c r="G145" s="1670"/>
      <c r="H145" s="1670"/>
      <c r="I145" s="1670"/>
      <c r="J145" s="1670"/>
      <c r="K145" s="1670"/>
      <c r="L145" s="1670"/>
      <c r="M145" s="1670"/>
      <c r="N145" s="1670"/>
      <c r="O145" s="1670"/>
      <c r="P145" s="1670"/>
      <c r="Q145" s="1670"/>
      <c r="R145" s="1670"/>
      <c r="S145" s="1670"/>
      <c r="T145" s="1670"/>
      <c r="U145" s="1670"/>
      <c r="V145" s="1670"/>
      <c r="W145" s="1670"/>
      <c r="X145" s="1670"/>
      <c r="Y145" s="1670"/>
      <c r="Z145" s="1670"/>
      <c r="AA145" s="1670"/>
      <c r="AB145" s="1670"/>
      <c r="AC145" s="1670"/>
      <c r="AD145" s="1670"/>
      <c r="AE145" s="1670"/>
      <c r="AF145" s="1670"/>
      <c r="AG145" s="1670"/>
      <c r="AH145" s="1670"/>
      <c r="AI145" s="1670"/>
      <c r="AJ145" s="1670"/>
      <c r="AK145" s="1670"/>
      <c r="AL145" s="1670"/>
      <c r="AM145" s="1670"/>
      <c r="AN145" s="1670"/>
      <c r="AO145" s="1670"/>
      <c r="AP145" s="1670"/>
      <c r="AQ145" s="1670"/>
      <c r="AR145" s="1670"/>
      <c r="AS145" s="1670"/>
      <c r="AT145" s="1670"/>
      <c r="AU145" s="1670"/>
      <c r="AV145" s="1670"/>
      <c r="AW145" s="1670"/>
      <c r="AX145" s="1670"/>
      <c r="AY145" s="1670"/>
      <c r="AZ145" s="1670"/>
      <c r="BA145" s="1670"/>
    </row>
    <row r="146" spans="3:53">
      <c r="C146" s="1670"/>
      <c r="D146" s="1670"/>
      <c r="E146" s="1670"/>
      <c r="F146" s="1670"/>
      <c r="G146" s="1670"/>
      <c r="H146" s="1670"/>
      <c r="I146" s="1670"/>
      <c r="J146" s="1670"/>
      <c r="K146" s="1670"/>
      <c r="L146" s="1670"/>
      <c r="M146" s="1670"/>
      <c r="N146" s="1670"/>
      <c r="O146" s="1670"/>
      <c r="P146" s="1670"/>
      <c r="Q146" s="1670"/>
      <c r="R146" s="1670"/>
      <c r="S146" s="1670"/>
      <c r="T146" s="1670"/>
      <c r="U146" s="1670"/>
      <c r="V146" s="1670"/>
      <c r="W146" s="1670"/>
      <c r="X146" s="1670"/>
      <c r="Y146" s="1670"/>
      <c r="Z146" s="1670"/>
      <c r="AA146" s="1670"/>
      <c r="AB146" s="1670"/>
      <c r="AC146" s="1670"/>
      <c r="AD146" s="1670"/>
      <c r="AE146" s="1670"/>
      <c r="AF146" s="1670"/>
      <c r="AG146" s="1670"/>
      <c r="AH146" s="1670"/>
      <c r="AI146" s="1670"/>
      <c r="AJ146" s="1670"/>
      <c r="AK146" s="1670"/>
      <c r="AL146" s="1670"/>
      <c r="AM146" s="1670"/>
      <c r="AN146" s="1670"/>
      <c r="AO146" s="1670"/>
      <c r="AP146" s="1670"/>
      <c r="AQ146" s="1670"/>
      <c r="AR146" s="1670"/>
      <c r="AS146" s="1670"/>
      <c r="AT146" s="1670"/>
      <c r="AU146" s="1670"/>
      <c r="AV146" s="1670"/>
      <c r="AW146" s="1670"/>
      <c r="AX146" s="1670"/>
      <c r="AY146" s="1670"/>
      <c r="AZ146" s="1670"/>
      <c r="BA146" s="1670"/>
    </row>
    <row r="147" spans="3:53">
      <c r="C147" s="1670"/>
      <c r="D147" s="1670"/>
      <c r="E147" s="1670"/>
      <c r="F147" s="1670"/>
      <c r="G147" s="1670"/>
      <c r="H147" s="1670"/>
      <c r="I147" s="1670"/>
      <c r="J147" s="1670"/>
      <c r="K147" s="1670"/>
      <c r="L147" s="1670"/>
      <c r="M147" s="1670"/>
      <c r="N147" s="1670"/>
      <c r="O147" s="1670"/>
      <c r="P147" s="1670"/>
      <c r="Q147" s="1670"/>
      <c r="R147" s="1670"/>
      <c r="S147" s="1670"/>
      <c r="T147" s="1670"/>
      <c r="U147" s="1670"/>
      <c r="V147" s="1670"/>
      <c r="W147" s="1670"/>
      <c r="X147" s="1670"/>
      <c r="Y147" s="1670"/>
      <c r="Z147" s="1670"/>
      <c r="AA147" s="1670"/>
      <c r="AB147" s="1670"/>
      <c r="AC147" s="1670"/>
      <c r="AD147" s="1670"/>
      <c r="AE147" s="1670"/>
      <c r="AF147" s="1670"/>
      <c r="AG147" s="1670"/>
      <c r="AH147" s="1670"/>
      <c r="AI147" s="1670"/>
      <c r="AJ147" s="1670"/>
      <c r="AK147" s="1670"/>
      <c r="AL147" s="1670"/>
      <c r="AM147" s="1670"/>
      <c r="AN147" s="1670"/>
      <c r="AO147" s="1670"/>
      <c r="AP147" s="1670"/>
      <c r="AQ147" s="1670"/>
      <c r="AR147" s="1670"/>
      <c r="AS147" s="1670"/>
      <c r="AT147" s="1670"/>
      <c r="AU147" s="1670"/>
      <c r="AV147" s="1670"/>
      <c r="AW147" s="1670"/>
      <c r="AX147" s="1670"/>
      <c r="AY147" s="1670"/>
      <c r="AZ147" s="1670"/>
      <c r="BA147" s="1670"/>
    </row>
    <row r="148" spans="3:53">
      <c r="C148" s="1670"/>
      <c r="D148" s="1670"/>
      <c r="E148" s="1670"/>
      <c r="F148" s="1670"/>
      <c r="G148" s="1670"/>
      <c r="H148" s="1670"/>
      <c r="I148" s="1670"/>
      <c r="J148" s="1670"/>
      <c r="K148" s="1670"/>
      <c r="L148" s="1670"/>
      <c r="M148" s="1670"/>
      <c r="N148" s="1670"/>
      <c r="O148" s="1670"/>
      <c r="P148" s="1670"/>
      <c r="Q148" s="1670"/>
      <c r="R148" s="1670"/>
      <c r="S148" s="1670"/>
      <c r="T148" s="1670"/>
      <c r="U148" s="1670"/>
      <c r="V148" s="1670"/>
      <c r="W148" s="1670"/>
      <c r="X148" s="1670"/>
      <c r="Y148" s="1670"/>
      <c r="Z148" s="1670"/>
      <c r="AA148" s="1670"/>
      <c r="AB148" s="1670"/>
      <c r="AC148" s="1670"/>
      <c r="AD148" s="1670"/>
      <c r="AE148" s="1670"/>
      <c r="AF148" s="1670"/>
      <c r="AG148" s="1670"/>
      <c r="AH148" s="1670"/>
      <c r="AI148" s="1670"/>
      <c r="AJ148" s="1670"/>
      <c r="AK148" s="1670"/>
      <c r="AL148" s="1670"/>
      <c r="AM148" s="1670"/>
      <c r="AN148" s="1670"/>
      <c r="AO148" s="1670"/>
      <c r="AP148" s="1670"/>
      <c r="AQ148" s="1670"/>
      <c r="AR148" s="1670"/>
      <c r="AS148" s="1670"/>
      <c r="AT148" s="1670"/>
      <c r="AU148" s="1670"/>
      <c r="AV148" s="1670"/>
      <c r="AW148" s="1670"/>
      <c r="AX148" s="1670"/>
      <c r="AY148" s="1670"/>
      <c r="AZ148" s="1670"/>
      <c r="BA148" s="1670"/>
    </row>
    <row r="149" spans="3:53">
      <c r="C149" s="1670"/>
      <c r="D149" s="1670"/>
      <c r="E149" s="1670"/>
      <c r="F149" s="1670"/>
      <c r="G149" s="1670"/>
      <c r="H149" s="1670"/>
      <c r="I149" s="1670"/>
      <c r="J149" s="1670"/>
      <c r="K149" s="1670"/>
      <c r="L149" s="1670"/>
      <c r="M149" s="1670"/>
      <c r="N149" s="1670"/>
      <c r="O149" s="1670"/>
      <c r="P149" s="1670"/>
      <c r="Q149" s="1670"/>
      <c r="R149" s="1670"/>
      <c r="S149" s="1670"/>
      <c r="T149" s="1670"/>
      <c r="U149" s="1670"/>
      <c r="V149" s="1670"/>
      <c r="W149" s="1670"/>
      <c r="X149" s="1670"/>
      <c r="Y149" s="1670"/>
      <c r="Z149" s="1670"/>
      <c r="AA149" s="1670"/>
      <c r="AB149" s="1670"/>
      <c r="AC149" s="1670"/>
      <c r="AD149" s="1670"/>
      <c r="AE149" s="1670"/>
      <c r="AF149" s="1670"/>
      <c r="AG149" s="1670"/>
      <c r="AH149" s="1670"/>
      <c r="AI149" s="1670"/>
      <c r="AJ149" s="1670"/>
      <c r="AK149" s="1670"/>
      <c r="AL149" s="1670"/>
      <c r="AM149" s="1670"/>
      <c r="AN149" s="1670"/>
      <c r="AO149" s="1670"/>
      <c r="AP149" s="1670"/>
      <c r="AQ149" s="1670"/>
      <c r="AR149" s="1670"/>
      <c r="AS149" s="1670"/>
      <c r="AT149" s="1670"/>
      <c r="AU149" s="1670"/>
      <c r="AV149" s="1670"/>
      <c r="AW149" s="1670"/>
      <c r="AX149" s="1670"/>
      <c r="AY149" s="1670"/>
      <c r="AZ149" s="1670"/>
      <c r="BA149" s="1670"/>
    </row>
    <row r="150" spans="3:53">
      <c r="C150" s="1670"/>
      <c r="D150" s="1670"/>
      <c r="E150" s="1670"/>
      <c r="F150" s="1670"/>
      <c r="G150" s="1670"/>
      <c r="H150" s="1670"/>
      <c r="I150" s="1670"/>
      <c r="J150" s="1670"/>
      <c r="K150" s="1670"/>
      <c r="L150" s="1670"/>
      <c r="M150" s="1670"/>
      <c r="N150" s="1670"/>
      <c r="O150" s="1670"/>
      <c r="P150" s="1670"/>
      <c r="Q150" s="1670"/>
      <c r="R150" s="1670"/>
      <c r="S150" s="1670"/>
      <c r="T150" s="1670"/>
      <c r="U150" s="1670"/>
      <c r="V150" s="1670"/>
      <c r="W150" s="1670"/>
      <c r="X150" s="1670"/>
      <c r="Y150" s="1670"/>
      <c r="Z150" s="1670"/>
      <c r="AA150" s="1670"/>
      <c r="AB150" s="1670"/>
      <c r="AC150" s="1670"/>
      <c r="AD150" s="1670"/>
      <c r="AE150" s="1670"/>
      <c r="AF150" s="1670"/>
      <c r="AG150" s="1670"/>
      <c r="AH150" s="1670"/>
      <c r="AI150" s="1670"/>
      <c r="AJ150" s="1670"/>
      <c r="AK150" s="1670"/>
      <c r="AL150" s="1670"/>
      <c r="AM150" s="1670"/>
      <c r="AN150" s="1670"/>
      <c r="AO150" s="1670"/>
      <c r="AP150" s="1670"/>
      <c r="AQ150" s="1670"/>
      <c r="AR150" s="1670"/>
      <c r="AS150" s="1670"/>
      <c r="AT150" s="1670"/>
      <c r="AU150" s="1670"/>
      <c r="AV150" s="1670"/>
      <c r="AW150" s="1670"/>
      <c r="AX150" s="1670"/>
      <c r="AY150" s="1670"/>
      <c r="AZ150" s="1670"/>
      <c r="BA150" s="1670"/>
    </row>
    <row r="151" spans="3:53">
      <c r="C151" s="1670"/>
      <c r="D151" s="1670"/>
      <c r="E151" s="1670"/>
      <c r="F151" s="1670"/>
      <c r="G151" s="1670"/>
      <c r="H151" s="1670"/>
      <c r="I151" s="1670"/>
      <c r="J151" s="1670"/>
      <c r="K151" s="1670"/>
      <c r="L151" s="1670"/>
      <c r="M151" s="1670"/>
      <c r="N151" s="1670"/>
      <c r="O151" s="1670"/>
      <c r="P151" s="1670"/>
      <c r="Q151" s="1670"/>
      <c r="R151" s="1670"/>
      <c r="S151" s="1670"/>
      <c r="T151" s="1670"/>
      <c r="U151" s="1670"/>
      <c r="V151" s="1670"/>
      <c r="W151" s="1670"/>
      <c r="X151" s="1670"/>
      <c r="Y151" s="1670"/>
      <c r="Z151" s="1670"/>
      <c r="AA151" s="1670"/>
      <c r="AB151" s="1670"/>
      <c r="AC151" s="1670"/>
      <c r="AD151" s="1670"/>
      <c r="AE151" s="1670"/>
      <c r="AF151" s="1670"/>
      <c r="AG151" s="1670"/>
      <c r="AH151" s="1670"/>
      <c r="AI151" s="1670"/>
      <c r="AJ151" s="1670"/>
      <c r="AK151" s="1670"/>
      <c r="AL151" s="1670"/>
      <c r="AM151" s="1670"/>
      <c r="AN151" s="1670"/>
      <c r="AO151" s="1670"/>
      <c r="AP151" s="1670"/>
      <c r="AQ151" s="1670"/>
      <c r="AR151" s="1670"/>
      <c r="AS151" s="1670"/>
      <c r="AT151" s="1670"/>
      <c r="AU151" s="1670"/>
      <c r="AV151" s="1670"/>
      <c r="AW151" s="1670"/>
      <c r="AX151" s="1670"/>
      <c r="AY151" s="1670"/>
      <c r="AZ151" s="1670"/>
      <c r="BA151" s="1670"/>
    </row>
    <row r="152" spans="3:53">
      <c r="C152" s="1670"/>
      <c r="D152" s="1670"/>
      <c r="E152" s="1670"/>
      <c r="F152" s="1670"/>
      <c r="G152" s="1670"/>
      <c r="H152" s="1670"/>
      <c r="I152" s="1670"/>
      <c r="J152" s="1670"/>
      <c r="K152" s="1670"/>
      <c r="L152" s="1670"/>
      <c r="M152" s="1670"/>
      <c r="N152" s="1670"/>
      <c r="O152" s="1670"/>
      <c r="P152" s="1670"/>
      <c r="Q152" s="1670"/>
      <c r="R152" s="1670"/>
      <c r="S152" s="1670"/>
      <c r="T152" s="1670"/>
      <c r="U152" s="1670"/>
      <c r="V152" s="1670"/>
      <c r="W152" s="1670"/>
      <c r="X152" s="1670"/>
      <c r="Y152" s="1670"/>
      <c r="Z152" s="1670"/>
      <c r="AA152" s="1670"/>
      <c r="AB152" s="1670"/>
      <c r="AC152" s="1670"/>
      <c r="AD152" s="1670"/>
      <c r="AE152" s="1670"/>
      <c r="AF152" s="1670"/>
      <c r="AG152" s="1670"/>
      <c r="AH152" s="1670"/>
      <c r="AI152" s="1670"/>
      <c r="AJ152" s="1670"/>
      <c r="AK152" s="1670"/>
      <c r="AL152" s="1670"/>
      <c r="AM152" s="1670"/>
      <c r="AN152" s="1670"/>
      <c r="AO152" s="1670"/>
      <c r="AP152" s="1670"/>
      <c r="AQ152" s="1670"/>
      <c r="AR152" s="1670"/>
      <c r="AS152" s="1670"/>
      <c r="AT152" s="1670"/>
      <c r="AU152" s="1670"/>
      <c r="AV152" s="1670"/>
      <c r="AW152" s="1670"/>
      <c r="AX152" s="1670"/>
      <c r="AY152" s="1670"/>
      <c r="AZ152" s="1670"/>
      <c r="BA152" s="1670"/>
    </row>
    <row r="153" spans="3:53">
      <c r="C153" s="1670"/>
      <c r="D153" s="1670"/>
      <c r="E153" s="1670"/>
      <c r="F153" s="1670"/>
      <c r="G153" s="1670"/>
      <c r="H153" s="1670"/>
      <c r="I153" s="1670"/>
      <c r="J153" s="1670"/>
      <c r="K153" s="1670"/>
      <c r="L153" s="1670"/>
      <c r="M153" s="1670"/>
      <c r="N153" s="1670"/>
      <c r="O153" s="1670"/>
      <c r="P153" s="1670"/>
      <c r="Q153" s="1670"/>
      <c r="R153" s="1670"/>
      <c r="S153" s="1670"/>
      <c r="T153" s="1670"/>
      <c r="U153" s="1670"/>
      <c r="V153" s="1670"/>
      <c r="W153" s="1670"/>
      <c r="X153" s="1670"/>
      <c r="Y153" s="1670"/>
      <c r="Z153" s="1670"/>
      <c r="AA153" s="1670"/>
      <c r="AB153" s="1670"/>
      <c r="AC153" s="1670"/>
      <c r="AD153" s="1670"/>
      <c r="AE153" s="1670"/>
      <c r="AF153" s="1670"/>
      <c r="AG153" s="1670"/>
      <c r="AH153" s="1670"/>
      <c r="AI153" s="1670"/>
      <c r="AJ153" s="1670"/>
      <c r="AK153" s="1670"/>
      <c r="AL153" s="1670"/>
      <c r="AM153" s="1670"/>
      <c r="AN153" s="1670"/>
      <c r="AO153" s="1670"/>
      <c r="AP153" s="1670"/>
      <c r="AQ153" s="1670"/>
      <c r="AR153" s="1670"/>
      <c r="AS153" s="1670"/>
      <c r="AT153" s="1670"/>
      <c r="AU153" s="1670"/>
      <c r="AV153" s="1670"/>
      <c r="AW153" s="1670"/>
      <c r="AX153" s="1670"/>
      <c r="AY153" s="1670"/>
      <c r="AZ153" s="1670"/>
      <c r="BA153" s="1670"/>
    </row>
    <row r="154" spans="3:53">
      <c r="C154" s="1670"/>
      <c r="D154" s="1670"/>
      <c r="E154" s="1670"/>
      <c r="F154" s="1670"/>
      <c r="G154" s="1670"/>
      <c r="H154" s="1670"/>
      <c r="I154" s="1670"/>
      <c r="J154" s="1670"/>
      <c r="K154" s="1670"/>
      <c r="L154" s="1670"/>
      <c r="M154" s="1670"/>
      <c r="N154" s="1670"/>
      <c r="O154" s="1670"/>
      <c r="P154" s="1670"/>
      <c r="Q154" s="1670"/>
      <c r="R154" s="1670"/>
      <c r="S154" s="1670"/>
      <c r="T154" s="1670"/>
      <c r="U154" s="1670"/>
      <c r="V154" s="1670"/>
      <c r="W154" s="1670"/>
      <c r="X154" s="1670"/>
      <c r="Y154" s="1670"/>
      <c r="Z154" s="1670"/>
      <c r="AA154" s="1670"/>
      <c r="AB154" s="1670"/>
      <c r="AC154" s="1670"/>
      <c r="AD154" s="1670"/>
      <c r="AE154" s="1670"/>
      <c r="AF154" s="1670"/>
      <c r="AG154" s="1670"/>
      <c r="AH154" s="1670"/>
      <c r="AI154" s="1670"/>
      <c r="AJ154" s="1670"/>
      <c r="AK154" s="1670"/>
      <c r="AL154" s="1670"/>
      <c r="AM154" s="1670"/>
      <c r="AN154" s="1670"/>
      <c r="AO154" s="1670"/>
      <c r="AP154" s="1670"/>
      <c r="AQ154" s="1670"/>
      <c r="AR154" s="1670"/>
      <c r="AS154" s="1670"/>
      <c r="AT154" s="1670"/>
      <c r="AU154" s="1670"/>
      <c r="AV154" s="1670"/>
      <c r="AW154" s="1670"/>
      <c r="AX154" s="1670"/>
      <c r="AY154" s="1670"/>
      <c r="AZ154" s="1670"/>
      <c r="BA154" s="1670"/>
    </row>
    <row r="155" spans="3:53">
      <c r="C155" s="1670"/>
      <c r="D155" s="1670"/>
      <c r="E155" s="1670"/>
      <c r="F155" s="1670"/>
      <c r="G155" s="1670"/>
      <c r="H155" s="1670"/>
      <c r="I155" s="1670"/>
      <c r="J155" s="1670"/>
      <c r="K155" s="1670"/>
      <c r="L155" s="1670"/>
      <c r="M155" s="1670"/>
      <c r="N155" s="1670"/>
      <c r="O155" s="1670"/>
      <c r="P155" s="1670"/>
      <c r="Q155" s="1670"/>
      <c r="R155" s="1670"/>
      <c r="S155" s="1670"/>
      <c r="T155" s="1670"/>
      <c r="U155" s="1670"/>
      <c r="V155" s="1670"/>
      <c r="W155" s="1670"/>
      <c r="X155" s="1670"/>
      <c r="Y155" s="1670"/>
      <c r="Z155" s="1670"/>
      <c r="AA155" s="1670"/>
      <c r="AB155" s="1670"/>
      <c r="AC155" s="1670"/>
      <c r="AD155" s="1670"/>
      <c r="AE155" s="1670"/>
      <c r="AF155" s="1670"/>
      <c r="AG155" s="1670"/>
      <c r="AH155" s="1670"/>
      <c r="AI155" s="1670"/>
      <c r="AJ155" s="1670"/>
      <c r="AK155" s="1670"/>
      <c r="AL155" s="1670"/>
      <c r="AM155" s="1670"/>
      <c r="AN155" s="1670"/>
      <c r="AO155" s="1670"/>
      <c r="AP155" s="1670"/>
      <c r="AQ155" s="1670"/>
      <c r="AR155" s="1670"/>
      <c r="AS155" s="1670"/>
      <c r="AT155" s="1670"/>
      <c r="AU155" s="1670"/>
      <c r="AV155" s="1670"/>
      <c r="AW155" s="1670"/>
      <c r="AX155" s="1670"/>
      <c r="AY155" s="1670"/>
      <c r="AZ155" s="1670"/>
      <c r="BA155" s="1670"/>
    </row>
    <row r="156" spans="3:53">
      <c r="C156" s="1670"/>
      <c r="D156" s="1670"/>
      <c r="E156" s="1670"/>
      <c r="F156" s="1670"/>
      <c r="G156" s="1670"/>
      <c r="H156" s="1670"/>
      <c r="I156" s="1670"/>
      <c r="J156" s="1670"/>
      <c r="K156" s="1670"/>
      <c r="L156" s="1670"/>
      <c r="M156" s="1670"/>
      <c r="N156" s="1670"/>
      <c r="O156" s="1670"/>
      <c r="P156" s="1670"/>
      <c r="Q156" s="1670"/>
      <c r="R156" s="1670"/>
      <c r="S156" s="1670"/>
      <c r="T156" s="1670"/>
      <c r="U156" s="1670"/>
      <c r="V156" s="1670"/>
      <c r="W156" s="1670"/>
      <c r="X156" s="1670"/>
      <c r="Y156" s="1670"/>
      <c r="Z156" s="1670"/>
      <c r="AA156" s="1670"/>
      <c r="AB156" s="1670"/>
      <c r="AC156" s="1670"/>
      <c r="AD156" s="1670"/>
      <c r="AE156" s="1670"/>
      <c r="AF156" s="1670"/>
      <c r="AG156" s="1670"/>
      <c r="AH156" s="1670"/>
      <c r="AI156" s="1670"/>
      <c r="AJ156" s="1670"/>
      <c r="AK156" s="1670"/>
      <c r="AL156" s="1670"/>
      <c r="AM156" s="1670"/>
      <c r="AN156" s="1670"/>
      <c r="AO156" s="1670"/>
      <c r="AP156" s="1670"/>
      <c r="AQ156" s="1670"/>
      <c r="AR156" s="1670"/>
      <c r="AS156" s="1670"/>
      <c r="AT156" s="1670"/>
      <c r="AU156" s="1670"/>
      <c r="AV156" s="1670"/>
      <c r="AW156" s="1670"/>
      <c r="AX156" s="1670"/>
      <c r="AY156" s="1670"/>
      <c r="AZ156" s="1670"/>
      <c r="BA156" s="1670"/>
    </row>
    <row r="157" spans="3:53">
      <c r="C157" s="1670"/>
      <c r="D157" s="1670"/>
      <c r="E157" s="1670"/>
      <c r="F157" s="1670"/>
      <c r="G157" s="1670"/>
      <c r="H157" s="1670"/>
      <c r="I157" s="1670"/>
      <c r="J157" s="1670"/>
      <c r="K157" s="1670"/>
      <c r="L157" s="1670"/>
      <c r="M157" s="1670"/>
      <c r="N157" s="1670"/>
      <c r="O157" s="1670"/>
      <c r="P157" s="1670"/>
      <c r="Q157" s="1670"/>
      <c r="R157" s="1670"/>
      <c r="S157" s="1670"/>
      <c r="T157" s="1670"/>
      <c r="U157" s="1670"/>
      <c r="V157" s="1670"/>
      <c r="W157" s="1670"/>
      <c r="X157" s="1670"/>
      <c r="Y157" s="1670"/>
      <c r="Z157" s="1670"/>
      <c r="AA157" s="1670"/>
      <c r="AB157" s="1670"/>
      <c r="AC157" s="1670"/>
      <c r="AD157" s="1670"/>
      <c r="AE157" s="1670"/>
      <c r="AF157" s="1670"/>
      <c r="AG157" s="1670"/>
      <c r="AH157" s="1670"/>
      <c r="AI157" s="1670"/>
      <c r="AJ157" s="1670"/>
      <c r="AK157" s="1670"/>
      <c r="AL157" s="1670"/>
      <c r="AM157" s="1670"/>
      <c r="AN157" s="1670"/>
      <c r="AO157" s="1670"/>
      <c r="AP157" s="1670"/>
      <c r="AQ157" s="1670"/>
      <c r="AR157" s="1670"/>
      <c r="AS157" s="1670"/>
      <c r="AT157" s="1670"/>
      <c r="AU157" s="1670"/>
      <c r="AV157" s="1670"/>
      <c r="AW157" s="1670"/>
      <c r="AX157" s="1670"/>
      <c r="AY157" s="1670"/>
      <c r="AZ157" s="1670"/>
      <c r="BA157" s="1670"/>
    </row>
    <row r="158" spans="3:53">
      <c r="C158" s="1670"/>
      <c r="D158" s="1670"/>
      <c r="E158" s="1670"/>
      <c r="F158" s="1670"/>
      <c r="G158" s="1670"/>
      <c r="H158" s="1670"/>
      <c r="I158" s="1670"/>
      <c r="J158" s="1670"/>
      <c r="K158" s="1670"/>
      <c r="L158" s="1670"/>
      <c r="M158" s="1670"/>
      <c r="N158" s="1670"/>
      <c r="O158" s="1670"/>
      <c r="P158" s="1670"/>
      <c r="Q158" s="1670"/>
      <c r="R158" s="1670"/>
      <c r="S158" s="1670"/>
      <c r="T158" s="1670"/>
      <c r="U158" s="1670"/>
      <c r="V158" s="1670"/>
      <c r="W158" s="1670"/>
      <c r="X158" s="1670"/>
      <c r="Y158" s="1670"/>
      <c r="Z158" s="1670"/>
      <c r="AA158" s="1670"/>
      <c r="AB158" s="1670"/>
      <c r="AC158" s="1670"/>
      <c r="AD158" s="1670"/>
      <c r="AE158" s="1670"/>
      <c r="AF158" s="1670"/>
      <c r="AG158" s="1670"/>
      <c r="AH158" s="1670"/>
      <c r="AI158" s="1670"/>
      <c r="AJ158" s="1670"/>
      <c r="AK158" s="1670"/>
      <c r="AL158" s="1670"/>
      <c r="AM158" s="1670"/>
      <c r="AN158" s="1670"/>
      <c r="AO158" s="1670"/>
      <c r="AP158" s="1670"/>
      <c r="AQ158" s="1670"/>
      <c r="AR158" s="1670"/>
      <c r="AS158" s="1670"/>
      <c r="AT158" s="1670"/>
      <c r="AU158" s="1670"/>
      <c r="AV158" s="1670"/>
      <c r="AW158" s="1670"/>
      <c r="AX158" s="1670"/>
      <c r="AY158" s="1670"/>
      <c r="AZ158" s="1670"/>
      <c r="BA158" s="1670"/>
    </row>
    <row r="159" spans="3:53">
      <c r="C159" s="1670"/>
      <c r="D159" s="1670"/>
      <c r="E159" s="1670"/>
      <c r="F159" s="1670"/>
      <c r="G159" s="1670"/>
      <c r="H159" s="1670"/>
      <c r="I159" s="1670"/>
      <c r="J159" s="1670"/>
      <c r="K159" s="1670"/>
      <c r="L159" s="1670"/>
      <c r="M159" s="1670"/>
      <c r="N159" s="1670"/>
      <c r="O159" s="1670"/>
      <c r="P159" s="1670"/>
      <c r="Q159" s="1670"/>
      <c r="R159" s="1670"/>
      <c r="S159" s="1670"/>
      <c r="T159" s="1670"/>
      <c r="U159" s="1670"/>
      <c r="V159" s="1670"/>
      <c r="W159" s="1670"/>
      <c r="X159" s="1670"/>
      <c r="Y159" s="1670"/>
      <c r="Z159" s="1670"/>
      <c r="AA159" s="1670"/>
      <c r="AB159" s="1670"/>
      <c r="AC159" s="1670"/>
      <c r="AD159" s="1670"/>
      <c r="AE159" s="1670"/>
      <c r="AF159" s="1670"/>
      <c r="AG159" s="1670"/>
      <c r="AH159" s="1670"/>
      <c r="AI159" s="1670"/>
      <c r="AJ159" s="1670"/>
      <c r="AK159" s="1670"/>
      <c r="AL159" s="1670"/>
      <c r="AM159" s="1670"/>
      <c r="AN159" s="1670"/>
      <c r="AO159" s="1670"/>
      <c r="AP159" s="1670"/>
      <c r="AQ159" s="1670"/>
      <c r="AR159" s="1670"/>
      <c r="AS159" s="1670"/>
      <c r="AT159" s="1670"/>
      <c r="AU159" s="1670"/>
      <c r="AV159" s="1670"/>
      <c r="AW159" s="1670"/>
      <c r="AX159" s="1670"/>
      <c r="AY159" s="1670"/>
      <c r="AZ159" s="1670"/>
      <c r="BA159" s="1670"/>
    </row>
    <row r="160" spans="3:53">
      <c r="C160" s="1670"/>
      <c r="D160" s="1670"/>
      <c r="E160" s="1670"/>
      <c r="F160" s="1670"/>
      <c r="G160" s="1670"/>
      <c r="H160" s="1670"/>
      <c r="I160" s="1670"/>
      <c r="J160" s="1670"/>
      <c r="K160" s="1670"/>
      <c r="L160" s="1670"/>
      <c r="M160" s="1670"/>
      <c r="N160" s="1670"/>
      <c r="O160" s="1670"/>
      <c r="P160" s="1670"/>
      <c r="Q160" s="1670"/>
      <c r="R160" s="1670"/>
      <c r="S160" s="1670"/>
      <c r="T160" s="1670"/>
      <c r="U160" s="1670"/>
      <c r="V160" s="1670"/>
      <c r="W160" s="1670"/>
      <c r="X160" s="1670"/>
      <c r="Y160" s="1670"/>
      <c r="Z160" s="1670"/>
      <c r="AA160" s="1670"/>
      <c r="AB160" s="1670"/>
      <c r="AC160" s="1670"/>
      <c r="AD160" s="1670"/>
      <c r="AE160" s="1670"/>
      <c r="AF160" s="1670"/>
      <c r="AG160" s="1670"/>
      <c r="AH160" s="1670"/>
      <c r="AI160" s="1670"/>
      <c r="AJ160" s="1670"/>
      <c r="AK160" s="1670"/>
      <c r="AL160" s="1670"/>
      <c r="AM160" s="1670"/>
      <c r="AN160" s="1670"/>
      <c r="AO160" s="1670"/>
      <c r="AP160" s="1670"/>
      <c r="AQ160" s="1670"/>
      <c r="AR160" s="1670"/>
      <c r="AS160" s="1670"/>
      <c r="AT160" s="1670"/>
      <c r="AU160" s="1670"/>
      <c r="AV160" s="1670"/>
      <c r="AW160" s="1670"/>
      <c r="AX160" s="1670"/>
      <c r="AY160" s="1670"/>
      <c r="AZ160" s="1670"/>
      <c r="BA160" s="1670"/>
    </row>
    <row r="161" spans="3:53">
      <c r="C161" s="1670"/>
      <c r="D161" s="1670"/>
      <c r="E161" s="1670"/>
      <c r="F161" s="1670"/>
      <c r="G161" s="1670"/>
      <c r="H161" s="1670"/>
      <c r="I161" s="1670"/>
      <c r="J161" s="1670"/>
      <c r="K161" s="1670"/>
      <c r="L161" s="1670"/>
      <c r="M161" s="1670"/>
      <c r="N161" s="1670"/>
      <c r="O161" s="1670"/>
      <c r="P161" s="1670"/>
      <c r="Q161" s="1670"/>
      <c r="R161" s="1670"/>
      <c r="S161" s="1670"/>
      <c r="T161" s="1670"/>
      <c r="U161" s="1670"/>
      <c r="V161" s="1670"/>
      <c r="W161" s="1670"/>
      <c r="X161" s="1670"/>
      <c r="Y161" s="1670"/>
      <c r="Z161" s="1670"/>
      <c r="AA161" s="1670"/>
      <c r="AB161" s="1670"/>
      <c r="AC161" s="1670"/>
      <c r="AD161" s="1670"/>
      <c r="AE161" s="1670"/>
      <c r="AF161" s="1670"/>
      <c r="AG161" s="1670"/>
      <c r="AH161" s="1670"/>
      <c r="AI161" s="1670"/>
      <c r="AJ161" s="1670"/>
      <c r="AK161" s="1670"/>
      <c r="AL161" s="1670"/>
      <c r="AM161" s="1670"/>
      <c r="AN161" s="1670"/>
      <c r="AO161" s="1670"/>
      <c r="AP161" s="1670"/>
      <c r="AQ161" s="1670"/>
      <c r="AR161" s="1670"/>
      <c r="AS161" s="1670"/>
      <c r="AT161" s="1670"/>
      <c r="AU161" s="1670"/>
      <c r="AV161" s="1670"/>
      <c r="AW161" s="1670"/>
      <c r="AX161" s="1670"/>
      <c r="AY161" s="1670"/>
      <c r="AZ161" s="1670"/>
      <c r="BA161" s="1670"/>
    </row>
    <row r="162" spans="3:53">
      <c r="C162" s="1670"/>
      <c r="D162" s="1670"/>
      <c r="E162" s="1670"/>
      <c r="F162" s="1670"/>
      <c r="G162" s="1670"/>
      <c r="H162" s="1670"/>
      <c r="I162" s="1670"/>
      <c r="J162" s="1670"/>
      <c r="K162" s="1670"/>
      <c r="L162" s="1670"/>
      <c r="M162" s="1670"/>
      <c r="N162" s="1670"/>
      <c r="O162" s="1670"/>
      <c r="P162" s="1670"/>
      <c r="Q162" s="1670"/>
      <c r="R162" s="1670"/>
      <c r="S162" s="1670"/>
      <c r="T162" s="1670"/>
      <c r="U162" s="1670"/>
      <c r="V162" s="1670"/>
      <c r="W162" s="1670"/>
      <c r="X162" s="1670"/>
      <c r="Y162" s="1670"/>
      <c r="Z162" s="1670"/>
      <c r="AA162" s="1670"/>
      <c r="AB162" s="1670"/>
      <c r="AC162" s="1670"/>
      <c r="AD162" s="1670"/>
      <c r="AE162" s="1670"/>
      <c r="AF162" s="1670"/>
      <c r="AG162" s="1670"/>
      <c r="AH162" s="1670"/>
      <c r="AI162" s="1670"/>
      <c r="AJ162" s="1670"/>
      <c r="AK162" s="1670"/>
      <c r="AL162" s="1670"/>
      <c r="AM162" s="1670"/>
      <c r="AN162" s="1670"/>
      <c r="AO162" s="1670"/>
      <c r="AP162" s="1670"/>
      <c r="AQ162" s="1670"/>
      <c r="AR162" s="1670"/>
      <c r="AS162" s="1670"/>
      <c r="AT162" s="1670"/>
      <c r="AU162" s="1670"/>
      <c r="AV162" s="1670"/>
      <c r="AW162" s="1670"/>
      <c r="AX162" s="1670"/>
      <c r="AY162" s="1670"/>
      <c r="AZ162" s="1670"/>
      <c r="BA162" s="1670"/>
    </row>
    <row r="163" spans="3:53">
      <c r="C163" s="1670"/>
      <c r="D163" s="1670"/>
      <c r="E163" s="1670"/>
      <c r="F163" s="1670"/>
      <c r="G163" s="1670"/>
      <c r="H163" s="1670"/>
      <c r="I163" s="1670"/>
      <c r="J163" s="1670"/>
      <c r="K163" s="1670"/>
      <c r="L163" s="1670"/>
      <c r="M163" s="1670"/>
      <c r="N163" s="1670"/>
      <c r="O163" s="1670"/>
      <c r="P163" s="1670"/>
      <c r="Q163" s="1670"/>
      <c r="R163" s="1670"/>
      <c r="S163" s="1670"/>
      <c r="T163" s="1670"/>
      <c r="U163" s="1670"/>
      <c r="V163" s="1670"/>
      <c r="W163" s="1670"/>
      <c r="X163" s="1670"/>
      <c r="Y163" s="1670"/>
      <c r="Z163" s="1670"/>
      <c r="AA163" s="1670"/>
      <c r="AB163" s="1670"/>
      <c r="AC163" s="1670"/>
      <c r="AD163" s="1670"/>
      <c r="AE163" s="1670"/>
      <c r="AF163" s="1670"/>
      <c r="AG163" s="1670"/>
      <c r="AH163" s="1670"/>
      <c r="AI163" s="1670"/>
      <c r="AJ163" s="1670"/>
      <c r="AK163" s="1670"/>
      <c r="AL163" s="1670"/>
      <c r="AM163" s="1670"/>
      <c r="AN163" s="1670"/>
      <c r="AO163" s="1670"/>
      <c r="AP163" s="1670"/>
      <c r="AQ163" s="1670"/>
      <c r="AR163" s="1670"/>
      <c r="AS163" s="1670"/>
      <c r="AT163" s="1670"/>
      <c r="AU163" s="1670"/>
      <c r="AV163" s="1670"/>
      <c r="AW163" s="1670"/>
      <c r="AX163" s="1670"/>
      <c r="AY163" s="1670"/>
      <c r="AZ163" s="1670"/>
      <c r="BA163" s="1670"/>
    </row>
    <row r="164" spans="3:53">
      <c r="C164" s="1670"/>
      <c r="D164" s="1670"/>
      <c r="E164" s="1670"/>
      <c r="F164" s="1670"/>
      <c r="G164" s="1670"/>
      <c r="H164" s="1670"/>
      <c r="I164" s="1670"/>
      <c r="J164" s="1670"/>
      <c r="K164" s="1670"/>
      <c r="L164" s="1670"/>
      <c r="M164" s="1670"/>
      <c r="N164" s="1670"/>
      <c r="O164" s="1670"/>
      <c r="P164" s="1670"/>
      <c r="Q164" s="1670"/>
      <c r="R164" s="1670"/>
      <c r="S164" s="1670"/>
      <c r="T164" s="1670"/>
      <c r="U164" s="1670"/>
      <c r="V164" s="1670"/>
      <c r="W164" s="1670"/>
      <c r="X164" s="1670"/>
      <c r="Y164" s="1670"/>
      <c r="Z164" s="1670"/>
      <c r="AA164" s="1670"/>
      <c r="AB164" s="1670"/>
      <c r="AC164" s="1670"/>
      <c r="AD164" s="1670"/>
      <c r="AE164" s="1670"/>
      <c r="AF164" s="1670"/>
      <c r="AG164" s="1670"/>
      <c r="AH164" s="1670"/>
      <c r="AI164" s="1670"/>
      <c r="AJ164" s="1670"/>
      <c r="AK164" s="1670"/>
      <c r="AL164" s="1670"/>
      <c r="AM164" s="1670"/>
      <c r="AN164" s="1670"/>
      <c r="AO164" s="1670"/>
      <c r="AP164" s="1670"/>
      <c r="AQ164" s="1670"/>
      <c r="AR164" s="1670"/>
      <c r="AS164" s="1670"/>
      <c r="AT164" s="1670"/>
      <c r="AU164" s="1670"/>
      <c r="AV164" s="1670"/>
      <c r="AW164" s="1670"/>
      <c r="AX164" s="1670"/>
      <c r="AY164" s="1670"/>
      <c r="AZ164" s="1670"/>
      <c r="BA164" s="1670"/>
    </row>
    <row r="165" spans="3:53">
      <c r="C165" s="1670"/>
      <c r="D165" s="1670"/>
      <c r="E165" s="1670"/>
      <c r="F165" s="1670"/>
      <c r="G165" s="1670"/>
      <c r="H165" s="1670"/>
      <c r="I165" s="1670"/>
      <c r="J165" s="1670"/>
      <c r="K165" s="1670"/>
      <c r="L165" s="1670"/>
      <c r="M165" s="1670"/>
      <c r="N165" s="1670"/>
      <c r="O165" s="1670"/>
      <c r="P165" s="1670"/>
      <c r="Q165" s="1670"/>
      <c r="R165" s="1670"/>
      <c r="S165" s="1670"/>
      <c r="T165" s="1670"/>
      <c r="U165" s="1670"/>
      <c r="V165" s="1670"/>
      <c r="W165" s="1670"/>
      <c r="X165" s="1670"/>
      <c r="Y165" s="1670"/>
      <c r="Z165" s="1670"/>
      <c r="AA165" s="1670"/>
      <c r="AB165" s="1670"/>
      <c r="AC165" s="1670"/>
      <c r="AD165" s="1670"/>
      <c r="AE165" s="1670"/>
      <c r="AF165" s="1670"/>
      <c r="AG165" s="1670"/>
      <c r="AH165" s="1670"/>
      <c r="AI165" s="1670"/>
      <c r="AJ165" s="1670"/>
      <c r="AK165" s="1670"/>
      <c r="AL165" s="1670"/>
      <c r="AM165" s="1670"/>
      <c r="AN165" s="1670"/>
      <c r="AO165" s="1670"/>
      <c r="AP165" s="1670"/>
      <c r="AQ165" s="1670"/>
      <c r="AR165" s="1670"/>
      <c r="AS165" s="1670"/>
      <c r="AT165" s="1670"/>
      <c r="AU165" s="1670"/>
      <c r="AV165" s="1670"/>
      <c r="AW165" s="1670"/>
      <c r="AX165" s="1670"/>
      <c r="AY165" s="1670"/>
      <c r="AZ165" s="1670"/>
      <c r="BA165" s="1670"/>
    </row>
    <row r="166" spans="3:53">
      <c r="C166" s="1670"/>
      <c r="D166" s="1670"/>
      <c r="E166" s="1670"/>
      <c r="F166" s="1670"/>
      <c r="G166" s="1670"/>
      <c r="H166" s="1670"/>
      <c r="I166" s="1670"/>
      <c r="J166" s="1670"/>
      <c r="K166" s="1670"/>
      <c r="L166" s="1670"/>
      <c r="M166" s="1670"/>
      <c r="N166" s="1670"/>
      <c r="O166" s="1670"/>
      <c r="P166" s="1670"/>
      <c r="Q166" s="1670"/>
      <c r="R166" s="1670"/>
      <c r="S166" s="1670"/>
      <c r="T166" s="1670"/>
      <c r="U166" s="1670"/>
      <c r="V166" s="1670"/>
      <c r="W166" s="1670"/>
      <c r="X166" s="1670"/>
      <c r="Y166" s="1670"/>
      <c r="Z166" s="1670"/>
      <c r="AA166" s="1670"/>
      <c r="AB166" s="1670"/>
      <c r="AC166" s="1670"/>
      <c r="AD166" s="1670"/>
      <c r="AE166" s="1670"/>
      <c r="AF166" s="1670"/>
      <c r="AG166" s="1670"/>
      <c r="AH166" s="1670"/>
      <c r="AI166" s="1670"/>
      <c r="AJ166" s="1670"/>
      <c r="AK166" s="1670"/>
      <c r="AL166" s="1670"/>
      <c r="AM166" s="1670"/>
      <c r="AN166" s="1670"/>
      <c r="AO166" s="1670"/>
      <c r="AP166" s="1670"/>
      <c r="AQ166" s="1670"/>
      <c r="AR166" s="1670"/>
      <c r="AS166" s="1670"/>
      <c r="AT166" s="1670"/>
      <c r="AU166" s="1670"/>
      <c r="AV166" s="1670"/>
      <c r="AW166" s="1670"/>
      <c r="AX166" s="1670"/>
      <c r="AY166" s="1670"/>
      <c r="AZ166" s="1670"/>
      <c r="BA166" s="1670"/>
    </row>
    <row r="167" spans="3:53">
      <c r="C167" s="1670"/>
      <c r="D167" s="1670"/>
      <c r="E167" s="1670"/>
      <c r="F167" s="1670"/>
      <c r="G167" s="1670"/>
      <c r="H167" s="1670"/>
      <c r="I167" s="1670"/>
      <c r="J167" s="1670"/>
      <c r="K167" s="1670"/>
      <c r="L167" s="1670"/>
      <c r="M167" s="1670"/>
      <c r="N167" s="1670"/>
      <c r="O167" s="1670"/>
      <c r="P167" s="1670"/>
      <c r="Q167" s="1670"/>
      <c r="R167" s="1670"/>
      <c r="S167" s="1670"/>
      <c r="T167" s="1670"/>
      <c r="U167" s="1670"/>
      <c r="V167" s="1670"/>
      <c r="W167" s="1670"/>
      <c r="X167" s="1670"/>
      <c r="Y167" s="1670"/>
      <c r="Z167" s="1670"/>
      <c r="AA167" s="1670"/>
      <c r="AB167" s="1670"/>
      <c r="AC167" s="1670"/>
      <c r="AD167" s="1670"/>
      <c r="AE167" s="1670"/>
      <c r="AF167" s="1670"/>
      <c r="AG167" s="1670"/>
      <c r="AH167" s="1670"/>
      <c r="AI167" s="1670"/>
      <c r="AJ167" s="1670"/>
      <c r="AK167" s="1670"/>
      <c r="AL167" s="1670"/>
      <c r="AM167" s="1670"/>
      <c r="AN167" s="1670"/>
      <c r="AO167" s="1670"/>
      <c r="AP167" s="1670"/>
      <c r="AQ167" s="1670"/>
      <c r="AR167" s="1670"/>
      <c r="AS167" s="1670"/>
      <c r="AT167" s="1670"/>
      <c r="AU167" s="1670"/>
      <c r="AV167" s="1670"/>
      <c r="AW167" s="1670"/>
      <c r="AX167" s="1670"/>
      <c r="AY167" s="1670"/>
      <c r="AZ167" s="1670"/>
      <c r="BA167" s="1670"/>
    </row>
    <row r="168" spans="3:53">
      <c r="C168" s="1670"/>
      <c r="D168" s="1670"/>
      <c r="E168" s="1670"/>
      <c r="F168" s="1670"/>
      <c r="G168" s="1670"/>
      <c r="H168" s="1670"/>
      <c r="I168" s="1670"/>
      <c r="J168" s="1670"/>
      <c r="K168" s="1670"/>
      <c r="L168" s="1670"/>
      <c r="M168" s="1670"/>
      <c r="N168" s="1670"/>
      <c r="O168" s="1670"/>
      <c r="P168" s="1670"/>
      <c r="Q168" s="1670"/>
      <c r="R168" s="1670"/>
      <c r="S168" s="1670"/>
      <c r="T168" s="1670"/>
      <c r="U168" s="1670"/>
      <c r="V168" s="1670"/>
      <c r="W168" s="1670"/>
      <c r="X168" s="1670"/>
      <c r="Y168" s="1670"/>
      <c r="Z168" s="1670"/>
      <c r="AA168" s="1670"/>
      <c r="AB168" s="1670"/>
      <c r="AC168" s="1670"/>
      <c r="AD168" s="1670"/>
      <c r="AE168" s="1670"/>
      <c r="AF168" s="1670"/>
      <c r="AG168" s="1670"/>
      <c r="AH168" s="1670"/>
      <c r="AI168" s="1670"/>
      <c r="AJ168" s="1670"/>
      <c r="AK168" s="1670"/>
      <c r="AL168" s="1670"/>
      <c r="AM168" s="1670"/>
      <c r="AN168" s="1670"/>
      <c r="AO168" s="1670"/>
      <c r="AP168" s="1670"/>
      <c r="AQ168" s="1670"/>
      <c r="AR168" s="1670"/>
      <c r="AS168" s="1670"/>
      <c r="AT168" s="1670"/>
      <c r="AU168" s="1670"/>
      <c r="AV168" s="1670"/>
      <c r="AW168" s="1670"/>
      <c r="AX168" s="1670"/>
      <c r="AY168" s="1670"/>
      <c r="AZ168" s="1670"/>
      <c r="BA168" s="1670"/>
    </row>
    <row r="169" spans="3:53">
      <c r="C169" s="1670"/>
      <c r="D169" s="1670"/>
      <c r="E169" s="1670"/>
      <c r="F169" s="1670"/>
      <c r="G169" s="1670"/>
      <c r="H169" s="1670"/>
      <c r="I169" s="1670"/>
      <c r="J169" s="1670"/>
      <c r="K169" s="1670"/>
      <c r="L169" s="1670"/>
      <c r="M169" s="1670"/>
      <c r="N169" s="1670"/>
      <c r="O169" s="1670"/>
      <c r="P169" s="1670"/>
      <c r="Q169" s="1670"/>
      <c r="R169" s="1670"/>
      <c r="S169" s="1670"/>
      <c r="T169" s="1670"/>
      <c r="U169" s="1670"/>
      <c r="V169" s="1670"/>
      <c r="W169" s="1670"/>
      <c r="X169" s="1670"/>
      <c r="Y169" s="1670"/>
      <c r="Z169" s="1670"/>
      <c r="AA169" s="1670"/>
      <c r="AB169" s="1670"/>
      <c r="AC169" s="1670"/>
      <c r="AD169" s="1670"/>
      <c r="AE169" s="1670"/>
      <c r="AF169" s="1670"/>
      <c r="AG169" s="1670"/>
      <c r="AH169" s="1670"/>
      <c r="AI169" s="1670"/>
      <c r="AJ169" s="1670"/>
      <c r="AK169" s="1670"/>
      <c r="AL169" s="1670"/>
      <c r="AM169" s="1670"/>
      <c r="AN169" s="1670"/>
      <c r="AO169" s="1670"/>
      <c r="AP169" s="1670"/>
      <c r="AQ169" s="1670"/>
      <c r="AR169" s="1670"/>
      <c r="AS169" s="1670"/>
      <c r="AT169" s="1670"/>
      <c r="AU169" s="1670"/>
      <c r="AV169" s="1670"/>
      <c r="AW169" s="1670"/>
      <c r="AX169" s="1670"/>
      <c r="AY169" s="1670"/>
      <c r="AZ169" s="1670"/>
      <c r="BA169" s="1670"/>
    </row>
    <row r="170" spans="3:53">
      <c r="C170" s="1670"/>
      <c r="D170" s="1670"/>
      <c r="E170" s="1670"/>
      <c r="F170" s="1670"/>
      <c r="G170" s="1670"/>
      <c r="H170" s="1670"/>
      <c r="I170" s="1670"/>
      <c r="J170" s="1670"/>
      <c r="K170" s="1670"/>
      <c r="L170" s="1670"/>
      <c r="M170" s="1670"/>
      <c r="N170" s="1670"/>
      <c r="O170" s="1670"/>
      <c r="P170" s="1670"/>
      <c r="Q170" s="1670"/>
      <c r="R170" s="1670"/>
      <c r="S170" s="1670"/>
      <c r="T170" s="1670"/>
      <c r="U170" s="1670"/>
      <c r="V170" s="1670"/>
      <c r="W170" s="1670"/>
      <c r="X170" s="1670"/>
      <c r="Y170" s="1670"/>
      <c r="Z170" s="1670"/>
      <c r="AA170" s="1670"/>
      <c r="AB170" s="1670"/>
      <c r="AC170" s="1670"/>
      <c r="AD170" s="1670"/>
      <c r="AE170" s="1670"/>
      <c r="AF170" s="1670"/>
      <c r="AG170" s="1670"/>
      <c r="AH170" s="1670"/>
      <c r="AI170" s="1670"/>
      <c r="AJ170" s="1670"/>
      <c r="AK170" s="1670"/>
      <c r="AL170" s="1670"/>
      <c r="AM170" s="1670"/>
      <c r="AN170" s="1670"/>
      <c r="AO170" s="1670"/>
      <c r="AP170" s="1670"/>
      <c r="AQ170" s="1670"/>
      <c r="AR170" s="1670"/>
      <c r="AS170" s="1670"/>
      <c r="AT170" s="1670"/>
      <c r="AU170" s="1670"/>
      <c r="AV170" s="1670"/>
      <c r="AW170" s="1670"/>
      <c r="AX170" s="1670"/>
      <c r="AY170" s="1670"/>
      <c r="AZ170" s="1670"/>
      <c r="BA170" s="1670"/>
    </row>
    <row r="171" spans="3:53">
      <c r="C171" s="1670"/>
      <c r="D171" s="1670"/>
      <c r="E171" s="1670"/>
      <c r="F171" s="1670"/>
      <c r="G171" s="1670"/>
      <c r="H171" s="1670"/>
      <c r="I171" s="1670"/>
      <c r="J171" s="1670"/>
      <c r="K171" s="1670"/>
      <c r="L171" s="1670"/>
      <c r="M171" s="1670"/>
      <c r="N171" s="1670"/>
      <c r="O171" s="1670"/>
      <c r="P171" s="1670"/>
      <c r="Q171" s="1670"/>
      <c r="R171" s="1670"/>
      <c r="S171" s="1670"/>
      <c r="T171" s="1670"/>
      <c r="U171" s="1670"/>
      <c r="V171" s="1670"/>
      <c r="W171" s="1670"/>
      <c r="X171" s="1670"/>
      <c r="Y171" s="1670"/>
      <c r="Z171" s="1670"/>
      <c r="AA171" s="1670"/>
      <c r="AB171" s="1670"/>
      <c r="AC171" s="1670"/>
      <c r="AD171" s="1670"/>
      <c r="AE171" s="1670"/>
      <c r="AF171" s="1670"/>
      <c r="AG171" s="1670"/>
      <c r="AH171" s="1670"/>
      <c r="AI171" s="1670"/>
      <c r="AJ171" s="1670"/>
      <c r="AK171" s="1670"/>
      <c r="AL171" s="1670"/>
      <c r="AM171" s="1670"/>
      <c r="AN171" s="1670"/>
      <c r="AO171" s="1670"/>
      <c r="AP171" s="1670"/>
      <c r="AQ171" s="1670"/>
      <c r="AR171" s="1670"/>
      <c r="AS171" s="1670"/>
      <c r="AT171" s="1670"/>
      <c r="AU171" s="1670"/>
      <c r="AV171" s="1670"/>
      <c r="AW171" s="1670"/>
      <c r="AX171" s="1670"/>
      <c r="AY171" s="1670"/>
      <c r="AZ171" s="1670"/>
      <c r="BA171" s="1670"/>
    </row>
    <row r="172" spans="3:53">
      <c r="C172" s="1670"/>
      <c r="D172" s="1670"/>
      <c r="E172" s="1670"/>
      <c r="F172" s="1670"/>
      <c r="G172" s="1670"/>
      <c r="H172" s="1670"/>
      <c r="I172" s="1670"/>
      <c r="J172" s="1670"/>
      <c r="K172" s="1670"/>
      <c r="L172" s="1670"/>
      <c r="M172" s="1670"/>
      <c r="N172" s="1670"/>
      <c r="O172" s="1670"/>
      <c r="P172" s="1670"/>
      <c r="Q172" s="1670"/>
      <c r="R172" s="1670"/>
      <c r="S172" s="1670"/>
      <c r="T172" s="1670"/>
      <c r="U172" s="1670"/>
      <c r="V172" s="1670"/>
      <c r="W172" s="1670"/>
      <c r="X172" s="1670"/>
      <c r="Y172" s="1670"/>
      <c r="Z172" s="1670"/>
      <c r="AA172" s="1670"/>
      <c r="AB172" s="1670"/>
      <c r="AC172" s="1670"/>
      <c r="AD172" s="1670"/>
      <c r="AE172" s="1670"/>
      <c r="AF172" s="1670"/>
      <c r="AG172" s="1670"/>
      <c r="AH172" s="1670"/>
      <c r="AI172" s="1670"/>
      <c r="AJ172" s="1670"/>
      <c r="AK172" s="1670"/>
      <c r="AL172" s="1670"/>
      <c r="AM172" s="1670"/>
      <c r="AN172" s="1670"/>
      <c r="AO172" s="1670"/>
      <c r="AP172" s="1670"/>
      <c r="AQ172" s="1670"/>
      <c r="AR172" s="1670"/>
      <c r="AS172" s="1670"/>
      <c r="AT172" s="1670"/>
      <c r="AU172" s="1670"/>
      <c r="AV172" s="1670"/>
      <c r="AW172" s="1670"/>
      <c r="AX172" s="1670"/>
      <c r="AY172" s="1670"/>
      <c r="AZ172" s="1670"/>
      <c r="BA172" s="1670"/>
    </row>
    <row r="173" spans="3:53">
      <c r="C173" s="1670"/>
      <c r="D173" s="1670"/>
      <c r="E173" s="1670"/>
      <c r="F173" s="1670"/>
      <c r="G173" s="1670"/>
      <c r="H173" s="1670"/>
      <c r="I173" s="1670"/>
      <c r="J173" s="1670"/>
      <c r="K173" s="1670"/>
      <c r="L173" s="1670"/>
      <c r="M173" s="1670"/>
      <c r="N173" s="1670"/>
      <c r="O173" s="1670"/>
      <c r="P173" s="1670"/>
      <c r="Q173" s="1670"/>
      <c r="R173" s="1670"/>
      <c r="S173" s="1670"/>
      <c r="T173" s="1670"/>
      <c r="U173" s="1670"/>
      <c r="V173" s="1670"/>
      <c r="W173" s="1670"/>
      <c r="X173" s="1670"/>
      <c r="Y173" s="1670"/>
      <c r="Z173" s="1670"/>
      <c r="AA173" s="1670"/>
      <c r="AB173" s="1670"/>
      <c r="AC173" s="1670"/>
      <c r="AD173" s="1670"/>
      <c r="AE173" s="1670"/>
      <c r="AF173" s="1670"/>
      <c r="AG173" s="1670"/>
      <c r="AH173" s="1670"/>
      <c r="AI173" s="1670"/>
      <c r="AJ173" s="1670"/>
      <c r="AK173" s="1670"/>
      <c r="AL173" s="1670"/>
      <c r="AM173" s="1670"/>
      <c r="AN173" s="1670"/>
      <c r="AO173" s="1670"/>
      <c r="AP173" s="1670"/>
      <c r="AQ173" s="1670"/>
      <c r="AR173" s="1670"/>
      <c r="AS173" s="1670"/>
      <c r="AT173" s="1670"/>
      <c r="AU173" s="1670"/>
      <c r="AV173" s="1670"/>
      <c r="AW173" s="1670"/>
      <c r="AX173" s="1670"/>
      <c r="AY173" s="1670"/>
      <c r="AZ173" s="1670"/>
      <c r="BA173" s="1670"/>
    </row>
    <row r="174" spans="3:53">
      <c r="C174" s="1670"/>
      <c r="D174" s="1670"/>
      <c r="E174" s="1670"/>
      <c r="F174" s="1670"/>
      <c r="G174" s="1670"/>
      <c r="H174" s="1670"/>
      <c r="I174" s="1670"/>
      <c r="J174" s="1670"/>
      <c r="K174" s="1670"/>
      <c r="L174" s="1670"/>
      <c r="M174" s="1670"/>
      <c r="N174" s="1670"/>
      <c r="O174" s="1670"/>
      <c r="P174" s="1670"/>
      <c r="Q174" s="1670"/>
      <c r="R174" s="1670"/>
      <c r="S174" s="1670"/>
      <c r="T174" s="1670"/>
      <c r="U174" s="1670"/>
      <c r="V174" s="1670"/>
      <c r="W174" s="1670"/>
      <c r="X174" s="1670"/>
      <c r="Y174" s="1670"/>
      <c r="Z174" s="1670"/>
      <c r="AA174" s="1670"/>
      <c r="AB174" s="1670"/>
      <c r="AC174" s="1670"/>
      <c r="AD174" s="1670"/>
      <c r="AE174" s="1670"/>
      <c r="AF174" s="1670"/>
      <c r="AG174" s="1670"/>
      <c r="AH174" s="1670"/>
      <c r="AI174" s="1670"/>
      <c r="AJ174" s="1670"/>
      <c r="AK174" s="1670"/>
      <c r="AL174" s="1670"/>
      <c r="AM174" s="1670"/>
      <c r="AN174" s="1670"/>
      <c r="AO174" s="1670"/>
      <c r="AP174" s="1670"/>
      <c r="AQ174" s="1670"/>
      <c r="AR174" s="1670"/>
      <c r="AS174" s="1670"/>
      <c r="AT174" s="1670"/>
      <c r="AU174" s="1670"/>
      <c r="AV174" s="1670"/>
      <c r="AW174" s="1670"/>
      <c r="AX174" s="1670"/>
      <c r="AY174" s="1670"/>
      <c r="AZ174" s="1670"/>
      <c r="BA174" s="1670"/>
    </row>
  </sheetData>
  <mergeCells count="4">
    <mergeCell ref="E21:J21"/>
    <mergeCell ref="M21:R21"/>
    <mergeCell ref="V21:AA21"/>
    <mergeCell ref="AE21:AJ21"/>
  </mergeCells>
  <hyperlinks>
    <hyperlink ref="B3" location="SOMMAIRE!A1" display="Retour au sommaire"/>
  </hyperlink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V38"/>
  <sheetViews>
    <sheetView zoomScale="90" zoomScaleNormal="90" workbookViewId="0">
      <selection activeCell="B3" sqref="B3"/>
    </sheetView>
  </sheetViews>
  <sheetFormatPr baseColWidth="10" defaultColWidth="11.42578125" defaultRowHeight="15"/>
  <cols>
    <col min="1" max="1" width="31.7109375" style="1702" customWidth="1"/>
    <col min="2" max="2" width="40.140625" style="1702" customWidth="1"/>
    <col min="3" max="53" width="6.85546875" style="1703" customWidth="1"/>
    <col min="54" max="65" width="6.85546875" style="1702" customWidth="1"/>
    <col min="66" max="16384" width="11.42578125" style="1702"/>
  </cols>
  <sheetData>
    <row r="1" spans="1:64" s="1676" customFormat="1" ht="15.75">
      <c r="A1" s="1673" t="s">
        <v>697</v>
      </c>
      <c r="B1" s="1674"/>
      <c r="C1" s="1675"/>
      <c r="D1" s="1675"/>
      <c r="E1" s="1675"/>
      <c r="F1" s="1675"/>
      <c r="G1" s="1675"/>
      <c r="H1" s="1675"/>
      <c r="I1" s="1675"/>
      <c r="J1" s="1675"/>
      <c r="K1" s="1675"/>
      <c r="L1" s="1675"/>
      <c r="M1" s="1675"/>
      <c r="N1" s="1675"/>
      <c r="O1" s="1675"/>
      <c r="P1" s="1675"/>
      <c r="Q1" s="1675"/>
      <c r="R1" s="1675"/>
      <c r="S1" s="1675"/>
      <c r="T1" s="1675"/>
      <c r="U1" s="1675"/>
      <c r="V1" s="1675"/>
      <c r="W1" s="1675"/>
      <c r="X1" s="1675"/>
      <c r="Y1" s="1675"/>
      <c r="Z1" s="1675"/>
      <c r="AA1" s="1675"/>
      <c r="AB1" s="1675"/>
      <c r="AC1" s="1675"/>
      <c r="AD1" s="1675"/>
      <c r="AE1" s="1675"/>
      <c r="AF1" s="1675"/>
      <c r="AG1" s="1675"/>
      <c r="AH1" s="1675"/>
      <c r="AI1" s="1675"/>
      <c r="AJ1" s="1675"/>
      <c r="AK1" s="1675"/>
      <c r="AL1" s="1675"/>
      <c r="AM1" s="1675"/>
      <c r="AN1" s="1675"/>
      <c r="AO1" s="1675"/>
      <c r="AP1" s="1675"/>
      <c r="AQ1" s="1675"/>
      <c r="AR1" s="1675"/>
      <c r="AS1" s="1675"/>
      <c r="AT1" s="1675"/>
      <c r="AU1" s="1675"/>
      <c r="AV1" s="1675"/>
      <c r="AW1" s="1675"/>
      <c r="AX1" s="1675"/>
      <c r="AY1" s="1675"/>
      <c r="AZ1" s="1675"/>
      <c r="BA1" s="1675"/>
    </row>
    <row r="2" spans="1:64" s="1676" customFormat="1" ht="15.75">
      <c r="A2" s="1674"/>
      <c r="B2" s="1677"/>
      <c r="C2" s="1675"/>
      <c r="D2" s="1675"/>
      <c r="E2" s="1675"/>
      <c r="F2" s="1675"/>
      <c r="G2" s="1675"/>
      <c r="H2" s="1675"/>
      <c r="I2" s="1675"/>
      <c r="J2" s="1675"/>
      <c r="K2" s="1675"/>
      <c r="L2" s="1675"/>
      <c r="M2" s="1675"/>
      <c r="N2" s="1675"/>
      <c r="O2" s="1675"/>
      <c r="P2" s="1675"/>
      <c r="Q2" s="1675"/>
      <c r="R2" s="1675"/>
      <c r="S2" s="1675"/>
      <c r="T2" s="1675"/>
      <c r="U2" s="1675"/>
      <c r="V2" s="1675"/>
      <c r="W2" s="1675"/>
      <c r="X2" s="1675"/>
      <c r="Y2" s="1675"/>
      <c r="Z2" s="1675"/>
      <c r="AA2" s="1675"/>
      <c r="AB2" s="1675"/>
      <c r="AC2" s="1675"/>
      <c r="AD2" s="1675"/>
      <c r="AE2" s="1675"/>
      <c r="AF2" s="1675"/>
      <c r="AG2" s="1675"/>
      <c r="AH2" s="1675"/>
      <c r="AI2" s="1675"/>
      <c r="AJ2" s="1675"/>
      <c r="AK2" s="1675"/>
      <c r="AL2" s="1675"/>
      <c r="AM2" s="1675"/>
      <c r="AN2" s="1675"/>
      <c r="AO2" s="1675"/>
      <c r="AP2" s="1675"/>
      <c r="AQ2" s="1675"/>
      <c r="AR2" s="1675"/>
      <c r="AS2" s="1675"/>
      <c r="AT2" s="1675"/>
      <c r="AU2" s="1675"/>
      <c r="AV2" s="1675"/>
      <c r="AW2" s="1675"/>
      <c r="AX2" s="1675"/>
      <c r="AY2" s="1675"/>
      <c r="AZ2" s="1675"/>
      <c r="BA2" s="1675"/>
    </row>
    <row r="3" spans="1:64" s="1676" customFormat="1" ht="15.75" thickBot="1">
      <c r="B3" s="1722" t="s">
        <v>763</v>
      </c>
      <c r="C3" s="1675"/>
      <c r="D3" s="1675"/>
      <c r="E3" s="1675"/>
      <c r="F3" s="1675"/>
      <c r="G3" s="1675"/>
      <c r="H3" s="1675"/>
      <c r="I3" s="1678"/>
      <c r="J3" s="1675"/>
      <c r="K3" s="1675"/>
      <c r="L3" s="1675"/>
      <c r="M3" s="1675"/>
      <c r="N3" s="1675"/>
      <c r="O3" s="1675"/>
      <c r="P3" s="1675"/>
      <c r="Q3" s="1675"/>
      <c r="R3" s="1675"/>
      <c r="S3" s="1675"/>
      <c r="T3" s="1675"/>
      <c r="U3" s="1675"/>
      <c r="V3" s="1675"/>
      <c r="W3" s="1675"/>
      <c r="X3" s="1675"/>
      <c r="Y3" s="1675"/>
      <c r="Z3" s="1675"/>
      <c r="AA3" s="1675"/>
      <c r="AB3" s="1675"/>
      <c r="AC3" s="1675"/>
      <c r="AD3" s="1675"/>
      <c r="AE3" s="1675"/>
      <c r="AF3" s="1675"/>
      <c r="AG3" s="1675"/>
      <c r="AH3" s="1675"/>
      <c r="AI3" s="1675"/>
      <c r="AJ3" s="1675"/>
      <c r="AK3" s="1675"/>
      <c r="AL3" s="1675"/>
      <c r="AM3" s="1675"/>
      <c r="AN3" s="1675"/>
      <c r="AO3" s="1675"/>
      <c r="AP3" s="1675"/>
      <c r="AQ3" s="1675"/>
      <c r="AR3" s="1675"/>
      <c r="AS3" s="1675"/>
      <c r="AT3" s="1675"/>
      <c r="AU3" s="1675"/>
      <c r="AV3" s="1675"/>
      <c r="AW3" s="1675"/>
      <c r="AX3" s="1675"/>
      <c r="AY3" s="1675"/>
      <c r="AZ3" s="1675"/>
      <c r="BA3" s="1675"/>
    </row>
    <row r="4" spans="1:64" s="1679" customFormat="1" ht="15.75" thickBot="1">
      <c r="B4" s="1680" t="s">
        <v>695</v>
      </c>
      <c r="C4" s="1681">
        <v>1940</v>
      </c>
      <c r="D4" s="1682">
        <v>1941</v>
      </c>
      <c r="E4" s="1682">
        <v>1942</v>
      </c>
      <c r="F4" s="1682">
        <v>1943</v>
      </c>
      <c r="G4" s="1682">
        <v>1944</v>
      </c>
      <c r="H4" s="1682">
        <v>1945</v>
      </c>
      <c r="I4" s="1682">
        <v>1946</v>
      </c>
      <c r="J4" s="1682">
        <v>1947</v>
      </c>
      <c r="K4" s="1682">
        <v>1948</v>
      </c>
      <c r="L4" s="1682">
        <v>1949</v>
      </c>
      <c r="M4" s="1682">
        <v>1950</v>
      </c>
      <c r="N4" s="1682">
        <v>1951</v>
      </c>
      <c r="O4" s="1682">
        <v>1952</v>
      </c>
      <c r="P4" s="1682">
        <v>1953</v>
      </c>
      <c r="Q4" s="1682">
        <v>1954</v>
      </c>
      <c r="R4" s="1682">
        <v>1955</v>
      </c>
      <c r="S4" s="1682">
        <v>1956</v>
      </c>
      <c r="T4" s="1682">
        <v>1957</v>
      </c>
      <c r="U4" s="1682">
        <v>1958</v>
      </c>
      <c r="V4" s="1682">
        <v>1959</v>
      </c>
      <c r="W4" s="1682">
        <v>1960</v>
      </c>
      <c r="X4" s="1682">
        <v>1961</v>
      </c>
      <c r="Y4" s="1682">
        <v>1962</v>
      </c>
      <c r="Z4" s="1682">
        <v>1963</v>
      </c>
      <c r="AA4" s="1682">
        <v>1964</v>
      </c>
      <c r="AB4" s="1682">
        <v>1965</v>
      </c>
      <c r="AC4" s="1682">
        <v>1966</v>
      </c>
      <c r="AD4" s="1682">
        <v>1967</v>
      </c>
      <c r="AE4" s="1682">
        <v>1968</v>
      </c>
      <c r="AF4" s="1682">
        <v>1969</v>
      </c>
      <c r="AG4" s="1682">
        <v>1970</v>
      </c>
      <c r="AH4" s="1682">
        <v>1971</v>
      </c>
      <c r="AI4" s="1682">
        <v>1972</v>
      </c>
      <c r="AJ4" s="1682">
        <v>1973</v>
      </c>
      <c r="AK4" s="1682">
        <v>1974</v>
      </c>
      <c r="AL4" s="1682">
        <v>1975</v>
      </c>
      <c r="AM4" s="1682">
        <v>1976</v>
      </c>
      <c r="AN4" s="1682">
        <v>1977</v>
      </c>
      <c r="AO4" s="1682">
        <v>1978</v>
      </c>
      <c r="AP4" s="1682">
        <v>1979</v>
      </c>
      <c r="AQ4" s="1682">
        <v>1980</v>
      </c>
      <c r="AR4" s="1682">
        <v>1981</v>
      </c>
      <c r="AS4" s="1682">
        <v>1982</v>
      </c>
      <c r="AT4" s="1682">
        <v>1983</v>
      </c>
      <c r="AU4" s="1682">
        <v>1984</v>
      </c>
      <c r="AV4" s="1682">
        <v>1985</v>
      </c>
      <c r="AW4" s="1682">
        <v>1986</v>
      </c>
      <c r="AX4" s="1682">
        <v>1987</v>
      </c>
      <c r="AY4" s="1682">
        <v>1988</v>
      </c>
      <c r="AZ4" s="1682">
        <v>1989</v>
      </c>
      <c r="BA4" s="1682">
        <v>1990</v>
      </c>
      <c r="BB4" s="1682">
        <v>1991</v>
      </c>
      <c r="BC4" s="1682">
        <v>1992</v>
      </c>
      <c r="BD4" s="1682">
        <v>1993</v>
      </c>
      <c r="BE4" s="1682">
        <v>1994</v>
      </c>
      <c r="BF4" s="1682">
        <v>1995</v>
      </c>
      <c r="BG4" s="1682">
        <v>1996</v>
      </c>
      <c r="BH4" s="1682">
        <v>1997</v>
      </c>
      <c r="BI4" s="1682">
        <v>1998</v>
      </c>
      <c r="BJ4" s="1682">
        <v>1999</v>
      </c>
      <c r="BK4" s="1683">
        <v>2000</v>
      </c>
    </row>
    <row r="5" spans="1:64" s="1679" customFormat="1">
      <c r="B5" s="1649">
        <v>1.7999999999999999E-2</v>
      </c>
      <c r="C5" s="1684">
        <v>1.2314239593228169</v>
      </c>
      <c r="D5" s="1685">
        <v>1.2364321936012492</v>
      </c>
      <c r="E5" s="1685">
        <v>1.2397581496896051</v>
      </c>
      <c r="F5" s="1685">
        <v>1.2461224386105061</v>
      </c>
      <c r="G5" s="1685">
        <v>1.2770711573583984</v>
      </c>
      <c r="H5" s="1685">
        <v>1.2817876399471901</v>
      </c>
      <c r="I5" s="1685">
        <v>1.3132236481869692</v>
      </c>
      <c r="J5" s="1685">
        <v>1.3173214319729445</v>
      </c>
      <c r="K5" s="1685">
        <v>1.3438638382476584</v>
      </c>
      <c r="L5" s="1685">
        <v>1.2767768701895226</v>
      </c>
      <c r="M5" s="1685">
        <v>1.2361108909760818</v>
      </c>
      <c r="N5" s="1685">
        <v>1.2047433155069713</v>
      </c>
      <c r="O5" s="1685">
        <v>1.1955474596944309</v>
      </c>
      <c r="P5" s="1685">
        <v>1.186385100892368</v>
      </c>
      <c r="Q5" s="1685">
        <v>1.1772353968670206</v>
      </c>
      <c r="R5" s="1685">
        <v>1.1796097640943446</v>
      </c>
      <c r="S5" s="1685">
        <v>1.1464612917700805</v>
      </c>
      <c r="T5" s="1685">
        <v>1.115172922588203</v>
      </c>
      <c r="U5" s="1685">
        <v>1.0762479623089807</v>
      </c>
      <c r="V5" s="1685">
        <v>1.0784800601024924</v>
      </c>
      <c r="W5" s="1685">
        <v>1.0825428970959312</v>
      </c>
      <c r="X5" s="1685">
        <v>1.0878815093404521</v>
      </c>
      <c r="Y5" s="1685">
        <v>1.0896390404992913</v>
      </c>
      <c r="Z5" s="1685">
        <v>1.0926611953521894</v>
      </c>
      <c r="AA5" s="1685">
        <v>1.0979250172311912</v>
      </c>
      <c r="AB5" s="1685">
        <v>1.102154584523094</v>
      </c>
      <c r="AC5" s="1685">
        <v>1.106584737292311</v>
      </c>
      <c r="AD5" s="1685">
        <v>1.11362619128894</v>
      </c>
      <c r="AE5" s="1685">
        <v>1.1187039705292956</v>
      </c>
      <c r="AF5" s="1685">
        <v>1.1244572836583251</v>
      </c>
      <c r="AG5" s="1685">
        <v>1.1315750022283828</v>
      </c>
      <c r="AH5" s="1685">
        <v>1.1381056000861807</v>
      </c>
      <c r="AI5" s="1685">
        <v>1.1446582500339264</v>
      </c>
      <c r="AJ5" s="1685">
        <v>1.1535916280766088</v>
      </c>
      <c r="AK5" s="1685">
        <v>1.1612298574553366</v>
      </c>
      <c r="AL5" s="1685">
        <v>1.169479483099569</v>
      </c>
      <c r="AM5" s="1685">
        <v>1.1780094806093395</v>
      </c>
      <c r="AN5" s="1685">
        <v>1.186956134123516</v>
      </c>
      <c r="AO5" s="1685">
        <v>1.1967985439184874</v>
      </c>
      <c r="AP5" s="1685">
        <v>1.2070912582064504</v>
      </c>
      <c r="AQ5" s="1685">
        <v>1.2178267936318283</v>
      </c>
      <c r="AR5" s="1685">
        <v>1.2296001252683737</v>
      </c>
      <c r="AS5" s="1685">
        <v>1.2421751525987033</v>
      </c>
      <c r="AT5" s="1685">
        <v>1.2551251770004728</v>
      </c>
      <c r="AU5" s="1685">
        <v>1.2685216157066412</v>
      </c>
      <c r="AV5" s="1685">
        <v>1.2827637928134137</v>
      </c>
      <c r="AW5" s="1685">
        <v>1.2980802373332789</v>
      </c>
      <c r="AX5" s="1685">
        <v>1.3140112669299835</v>
      </c>
      <c r="AY5" s="1685">
        <v>1.3307478642436201</v>
      </c>
      <c r="AZ5" s="1685">
        <v>1.349085297423589</v>
      </c>
      <c r="BA5" s="1685">
        <v>1.3675752568295079</v>
      </c>
      <c r="BB5" s="1685">
        <v>1.3875773212214986</v>
      </c>
      <c r="BC5" s="1685">
        <v>1.4081918672533251</v>
      </c>
      <c r="BD5" s="1685">
        <v>1.4294449125060467</v>
      </c>
      <c r="BE5" s="1685">
        <v>1.45170821479645</v>
      </c>
      <c r="BF5" s="1685">
        <v>1.4740896570889717</v>
      </c>
      <c r="BG5" s="1685">
        <v>1.497345740120998</v>
      </c>
      <c r="BH5" s="1685">
        <v>1.5205461363147863</v>
      </c>
      <c r="BI5" s="1685">
        <v>1.5450081578040835</v>
      </c>
      <c r="BJ5" s="1685">
        <v>1.569845482615698</v>
      </c>
      <c r="BK5" s="1686">
        <v>1.5954991638811444</v>
      </c>
    </row>
    <row r="6" spans="1:64" s="1679" customFormat="1">
      <c r="B6" s="1649">
        <v>1.4999999999999999E-2</v>
      </c>
      <c r="C6" s="1687">
        <v>1.2314253461190499</v>
      </c>
      <c r="D6" s="1688">
        <v>1.2364348050773051</v>
      </c>
      <c r="E6" s="1688">
        <v>1.2397602313058678</v>
      </c>
      <c r="F6" s="1688">
        <v>1.2461217331122743</v>
      </c>
      <c r="G6" s="1688">
        <v>1.2770723005138795</v>
      </c>
      <c r="H6" s="1688">
        <v>1.2817906750943195</v>
      </c>
      <c r="I6" s="1688">
        <v>1.3132263718634951</v>
      </c>
      <c r="J6" s="1688">
        <v>1.3173215999860293</v>
      </c>
      <c r="K6" s="1688">
        <v>1.343863766152853</v>
      </c>
      <c r="L6" s="1688">
        <v>1.2767762725989475</v>
      </c>
      <c r="M6" s="1688">
        <v>1.2361107956805275</v>
      </c>
      <c r="N6" s="1688">
        <v>1.20474170677131</v>
      </c>
      <c r="O6" s="1688">
        <v>1.1955496862937656</v>
      </c>
      <c r="P6" s="1688">
        <v>1.1863841027281334</v>
      </c>
      <c r="Q6" s="1688">
        <v>1.1772389880621097</v>
      </c>
      <c r="R6" s="1688">
        <v>1.1796107334069648</v>
      </c>
      <c r="S6" s="1688">
        <v>1.1464615375521867</v>
      </c>
      <c r="T6" s="1688">
        <v>1.1151725669331953</v>
      </c>
      <c r="U6" s="1688">
        <v>1.0762496193568225</v>
      </c>
      <c r="V6" s="1688">
        <v>1.0784816226856</v>
      </c>
      <c r="W6" s="1688">
        <v>1.0825427548820534</v>
      </c>
      <c r="X6" s="1688">
        <v>1.0878812469910688</v>
      </c>
      <c r="Y6" s="1688">
        <v>1.0896404912096431</v>
      </c>
      <c r="Z6" s="1688">
        <v>1.0926693031123007</v>
      </c>
      <c r="AA6" s="1688">
        <v>1.0979191513131985</v>
      </c>
      <c r="AB6" s="1688">
        <v>1.1020112298042699</v>
      </c>
      <c r="AC6" s="1688">
        <v>1.1061910858488171</v>
      </c>
      <c r="AD6" s="1688">
        <v>1.1123564024578463</v>
      </c>
      <c r="AE6" s="1688">
        <v>1.1168946157134723</v>
      </c>
      <c r="AF6" s="1688">
        <v>1.1215160028647104</v>
      </c>
      <c r="AG6" s="1688">
        <v>1.1277961065211346</v>
      </c>
      <c r="AH6" s="1688">
        <v>1.1329453899101587</v>
      </c>
      <c r="AI6" s="1688">
        <v>1.138105224529504</v>
      </c>
      <c r="AJ6" s="1688">
        <v>1.1455935178361321</v>
      </c>
      <c r="AK6" s="1688">
        <v>1.1513552314338291</v>
      </c>
      <c r="AL6" s="1688">
        <v>1.1581869499392503</v>
      </c>
      <c r="AM6" s="1688">
        <v>1.1648292713201625</v>
      </c>
      <c r="AN6" s="1688">
        <v>1.1718906756610241</v>
      </c>
      <c r="AO6" s="1688">
        <v>1.1793766777784684</v>
      </c>
      <c r="AP6" s="1688">
        <v>1.1873018322281403</v>
      </c>
      <c r="AQ6" s="1688">
        <v>1.195675163363388</v>
      </c>
      <c r="AR6" s="1688">
        <v>1.2046187246270559</v>
      </c>
      <c r="AS6" s="1688">
        <v>1.2143334833105084</v>
      </c>
      <c r="AT6" s="1688">
        <v>1.2239707693051485</v>
      </c>
      <c r="AU6" s="1688">
        <v>1.2345003492959967</v>
      </c>
      <c r="AV6" s="1688">
        <v>1.2458712989699487</v>
      </c>
      <c r="AW6" s="1688">
        <v>1.2573929462820101</v>
      </c>
      <c r="AX6" s="1688">
        <v>1.2695103726887815</v>
      </c>
      <c r="AY6" s="1688">
        <v>1.2823950626860088</v>
      </c>
      <c r="AZ6" s="1688">
        <v>1.2963950769456445</v>
      </c>
      <c r="BA6" s="1688">
        <v>1.3109887060679355</v>
      </c>
      <c r="BB6" s="1688">
        <v>1.3266171744154607</v>
      </c>
      <c r="BC6" s="1688">
        <v>1.3423745348961649</v>
      </c>
      <c r="BD6" s="1688">
        <v>1.3592066960771652</v>
      </c>
      <c r="BE6" s="1688">
        <v>1.3760986614773274</v>
      </c>
      <c r="BF6" s="1688">
        <v>1.3935471238659098</v>
      </c>
      <c r="BG6" s="1688">
        <v>1.4114072399258499</v>
      </c>
      <c r="BH6" s="1688">
        <v>1.4291959003564678</v>
      </c>
      <c r="BI6" s="1688">
        <v>1.4477428373365939</v>
      </c>
      <c r="BJ6" s="1688">
        <v>1.4670743757040052</v>
      </c>
      <c r="BK6" s="1689">
        <v>1.4867141557460595</v>
      </c>
    </row>
    <row r="7" spans="1:64" s="1679" customFormat="1">
      <c r="B7" s="1649">
        <v>1.2999999999999999E-2</v>
      </c>
      <c r="C7" s="1687">
        <v>1.2314241665088783</v>
      </c>
      <c r="D7" s="1688">
        <v>1.2364333662434999</v>
      </c>
      <c r="E7" s="1688">
        <v>1.2397583976916662</v>
      </c>
      <c r="F7" s="1688">
        <v>1.2461229732485042</v>
      </c>
      <c r="G7" s="1688">
        <v>1.2770748473797133</v>
      </c>
      <c r="H7" s="1688">
        <v>1.2817859567933954</v>
      </c>
      <c r="I7" s="1688">
        <v>1.3132217774542059</v>
      </c>
      <c r="J7" s="1688">
        <v>1.3173218772482114</v>
      </c>
      <c r="K7" s="1688">
        <v>1.3438680493287327</v>
      </c>
      <c r="L7" s="1688">
        <v>1.2767774726735421</v>
      </c>
      <c r="M7" s="1688">
        <v>1.236110315595784</v>
      </c>
      <c r="N7" s="1688">
        <v>1.2047438447630898</v>
      </c>
      <c r="O7" s="1688">
        <v>1.1955491545765653</v>
      </c>
      <c r="P7" s="1688">
        <v>1.186383483844893</v>
      </c>
      <c r="Q7" s="1688">
        <v>1.1772368729766656</v>
      </c>
      <c r="R7" s="1688">
        <v>1.17961106920825</v>
      </c>
      <c r="S7" s="1688">
        <v>1.1464589873281115</v>
      </c>
      <c r="T7" s="1688">
        <v>1.1151705138309769</v>
      </c>
      <c r="U7" s="1688">
        <v>1.0762458980348599</v>
      </c>
      <c r="V7" s="1688">
        <v>1.0784813408317018</v>
      </c>
      <c r="W7" s="1688">
        <v>1.082541245843103</v>
      </c>
      <c r="X7" s="1688">
        <v>1.0878813624523018</v>
      </c>
      <c r="Y7" s="1688">
        <v>1.0896397632973229</v>
      </c>
      <c r="Z7" s="1688">
        <v>1.092675741576592</v>
      </c>
      <c r="AA7" s="1688">
        <v>1.0979157881432349</v>
      </c>
      <c r="AB7" s="1688">
        <v>1.1014442263813704</v>
      </c>
      <c r="AC7" s="1688">
        <v>1.1058886563473516</v>
      </c>
      <c r="AD7" s="1688">
        <v>1.1117654171061477</v>
      </c>
      <c r="AE7" s="1688">
        <v>1.1159412349574291</v>
      </c>
      <c r="AF7" s="1688">
        <v>1.1201211287254547</v>
      </c>
      <c r="AG7" s="1688">
        <v>1.1254034852024482</v>
      </c>
      <c r="AH7" s="1688">
        <v>1.1294717653038577</v>
      </c>
      <c r="AI7" s="1688">
        <v>1.1340298236734652</v>
      </c>
      <c r="AJ7" s="1688">
        <v>1.1404368380381356</v>
      </c>
      <c r="AK7" s="1688">
        <v>1.1451136563258293</v>
      </c>
      <c r="AL7" s="1688">
        <v>1.1503907231941317</v>
      </c>
      <c r="AM7" s="1688">
        <v>1.155946679872276</v>
      </c>
      <c r="AN7" s="1688">
        <v>1.161456963078084</v>
      </c>
      <c r="AO7" s="1688">
        <v>1.1678790721168775</v>
      </c>
      <c r="AP7" s="1688">
        <v>1.1742715626537132</v>
      </c>
      <c r="AQ7" s="1688">
        <v>1.1810967977882787</v>
      </c>
      <c r="AR7" s="1688">
        <v>1.1884943183853898</v>
      </c>
      <c r="AS7" s="1688">
        <v>1.196195533061428</v>
      </c>
      <c r="AT7" s="1688">
        <v>1.2042893524735245</v>
      </c>
      <c r="AU7" s="1688">
        <v>1.2128208497985313</v>
      </c>
      <c r="AV7" s="1688">
        <v>1.2217237615506449</v>
      </c>
      <c r="AW7" s="1688">
        <v>1.2312212511999185</v>
      </c>
      <c r="AX7" s="1688">
        <v>1.2408431467327001</v>
      </c>
      <c r="AY7" s="1688">
        <v>1.2516947947712687</v>
      </c>
      <c r="AZ7" s="1688">
        <v>1.2631891570938214</v>
      </c>
      <c r="BA7" s="1688">
        <v>1.2747968323982175</v>
      </c>
      <c r="BB7" s="1688">
        <v>1.2874277643433294</v>
      </c>
      <c r="BC7" s="1688">
        <v>1.3006324500396582</v>
      </c>
      <c r="BD7" s="1688">
        <v>1.3139824010284891</v>
      </c>
      <c r="BE7" s="1688">
        <v>1.3283110425301012</v>
      </c>
      <c r="BF7" s="1688">
        <v>1.3427272168599238</v>
      </c>
      <c r="BG7" s="1688">
        <v>1.3570714769731003</v>
      </c>
      <c r="BH7" s="1688">
        <v>1.3718144016476961</v>
      </c>
      <c r="BI7" s="1688">
        <v>1.3868265472745829</v>
      </c>
      <c r="BJ7" s="1688">
        <v>1.4026139413077752</v>
      </c>
      <c r="BK7" s="1689">
        <v>1.4186647498087617</v>
      </c>
    </row>
    <row r="8" spans="1:64" s="1679" customFormat="1" ht="15.75" thickBot="1">
      <c r="B8" s="1656">
        <v>0.01</v>
      </c>
      <c r="C8" s="1690">
        <v>1.231424676983792</v>
      </c>
      <c r="D8" s="1691">
        <v>1.2364349821799518</v>
      </c>
      <c r="E8" s="1691">
        <v>1.2397590389527231</v>
      </c>
      <c r="F8" s="1691">
        <v>1.2461236387703802</v>
      </c>
      <c r="G8" s="1691">
        <v>1.2770705207001698</v>
      </c>
      <c r="H8" s="1691">
        <v>1.2817897798749052</v>
      </c>
      <c r="I8" s="1691">
        <v>1.31322470774908</v>
      </c>
      <c r="J8" s="1691">
        <v>1.3173192686642301</v>
      </c>
      <c r="K8" s="1691">
        <v>1.3438671629968961</v>
      </c>
      <c r="L8" s="1691">
        <v>1.2767798531753083</v>
      </c>
      <c r="M8" s="1691">
        <v>1.2361084193513807</v>
      </c>
      <c r="N8" s="1691">
        <v>1.20474497773213</v>
      </c>
      <c r="O8" s="1691">
        <v>1.1955488147784621</v>
      </c>
      <c r="P8" s="1691">
        <v>1.1863840431897097</v>
      </c>
      <c r="Q8" s="1691">
        <v>1.1772352584110513</v>
      </c>
      <c r="R8" s="1691">
        <v>1.1796120948145201</v>
      </c>
      <c r="S8" s="1691">
        <v>1.1464582243039148</v>
      </c>
      <c r="T8" s="1691">
        <v>1.1151701607691493</v>
      </c>
      <c r="U8" s="1691">
        <v>1.0762493548006749</v>
      </c>
      <c r="V8" s="1691">
        <v>1.0784829567823586</v>
      </c>
      <c r="W8" s="1691">
        <v>1.0825412044646505</v>
      </c>
      <c r="X8" s="1691">
        <v>1.0878834905693364</v>
      </c>
      <c r="Y8" s="1691">
        <v>1.0896447918149992</v>
      </c>
      <c r="Z8" s="1691">
        <v>1.0926835830711938</v>
      </c>
      <c r="AA8" s="1691">
        <v>1.0979165413955798</v>
      </c>
      <c r="AB8" s="1691">
        <v>1.1013223640085528</v>
      </c>
      <c r="AC8" s="1691">
        <v>1.1055148179705563</v>
      </c>
      <c r="AD8" s="1691">
        <v>1.1109827296719044</v>
      </c>
      <c r="AE8" s="1691">
        <v>1.1141666265407015</v>
      </c>
      <c r="AF8" s="1691">
        <v>1.1172052417140537</v>
      </c>
      <c r="AG8" s="1691">
        <v>1.1216724836378105</v>
      </c>
      <c r="AH8" s="1691">
        <v>1.1248545773443399</v>
      </c>
      <c r="AI8" s="1691">
        <v>1.1275942865241808</v>
      </c>
      <c r="AJ8" s="1691">
        <v>1.1326151388487855</v>
      </c>
      <c r="AK8" s="1691">
        <v>1.1359446796311672</v>
      </c>
      <c r="AL8" s="1691">
        <v>1.1394104468763797</v>
      </c>
      <c r="AM8" s="1691">
        <v>1.1431609252163601</v>
      </c>
      <c r="AN8" s="1691">
        <v>1.1468640330416822</v>
      </c>
      <c r="AO8" s="1691">
        <v>1.1510226621797077</v>
      </c>
      <c r="AP8" s="1691">
        <v>1.1551565066141287</v>
      </c>
      <c r="AQ8" s="1691">
        <v>1.1597237209401217</v>
      </c>
      <c r="AR8" s="1691">
        <v>1.1644042408831647</v>
      </c>
      <c r="AS8" s="1691">
        <v>1.1698288677706892</v>
      </c>
      <c r="AT8" s="1691">
        <v>1.1751924454415061</v>
      </c>
      <c r="AU8" s="1691">
        <v>1.1809969871311876</v>
      </c>
      <c r="AV8" s="1691">
        <v>1.1867123646123119</v>
      </c>
      <c r="AW8" s="1691">
        <v>1.1930224437563419</v>
      </c>
      <c r="AX8" s="1691">
        <v>1.1999196654990643</v>
      </c>
      <c r="AY8" s="1691">
        <v>1.2070907584145731</v>
      </c>
      <c r="AZ8" s="1691">
        <v>1.2148959389598171</v>
      </c>
      <c r="BA8" s="1691">
        <v>1.2232905788823041</v>
      </c>
      <c r="BB8" s="1691">
        <v>1.2317677924049253</v>
      </c>
      <c r="BC8" s="1691">
        <v>1.2408072585904959</v>
      </c>
      <c r="BD8" s="1691">
        <v>1.2504348077150838</v>
      </c>
      <c r="BE8" s="1691">
        <v>1.2601087953015657</v>
      </c>
      <c r="BF8" s="1691">
        <v>1.2698551982399089</v>
      </c>
      <c r="BG8" s="1691">
        <v>1.2799968263123398</v>
      </c>
      <c r="BH8" s="1691">
        <v>1.2900801522614549</v>
      </c>
      <c r="BI8" s="1691">
        <v>1.3004008012584831</v>
      </c>
      <c r="BJ8" s="1691">
        <v>1.3114549956753834</v>
      </c>
      <c r="BK8" s="1692">
        <v>1.322748787323387</v>
      </c>
      <c r="BL8" s="1693"/>
    </row>
    <row r="9" spans="1:64" s="1679" customFormat="1" ht="15.75" thickBot="1">
      <c r="B9" s="1680" t="s">
        <v>696</v>
      </c>
      <c r="C9" s="1681">
        <v>1940</v>
      </c>
      <c r="D9" s="1682">
        <v>1941</v>
      </c>
      <c r="E9" s="1682">
        <v>1942</v>
      </c>
      <c r="F9" s="1682">
        <v>1943</v>
      </c>
      <c r="G9" s="1682">
        <v>1944</v>
      </c>
      <c r="H9" s="1682">
        <v>1945</v>
      </c>
      <c r="I9" s="1682">
        <v>1946</v>
      </c>
      <c r="J9" s="1682">
        <v>1947</v>
      </c>
      <c r="K9" s="1682">
        <v>1948</v>
      </c>
      <c r="L9" s="1682">
        <v>1949</v>
      </c>
      <c r="M9" s="1682">
        <v>1950</v>
      </c>
      <c r="N9" s="1682">
        <v>1951</v>
      </c>
      <c r="O9" s="1682">
        <v>1952</v>
      </c>
      <c r="P9" s="1682">
        <v>1953</v>
      </c>
      <c r="Q9" s="1682">
        <v>1954</v>
      </c>
      <c r="R9" s="1682">
        <v>1955</v>
      </c>
      <c r="S9" s="1682">
        <v>1956</v>
      </c>
      <c r="T9" s="1682">
        <v>1957</v>
      </c>
      <c r="U9" s="1682">
        <v>1958</v>
      </c>
      <c r="V9" s="1682">
        <v>1959</v>
      </c>
      <c r="W9" s="1682">
        <v>1960</v>
      </c>
      <c r="X9" s="1682">
        <v>1961</v>
      </c>
      <c r="Y9" s="1682">
        <v>1962</v>
      </c>
      <c r="Z9" s="1682">
        <v>1963</v>
      </c>
      <c r="AA9" s="1682">
        <v>1964</v>
      </c>
      <c r="AB9" s="1682">
        <v>1965</v>
      </c>
      <c r="AC9" s="1682">
        <v>1966</v>
      </c>
      <c r="AD9" s="1682">
        <v>1967</v>
      </c>
      <c r="AE9" s="1682">
        <v>1968</v>
      </c>
      <c r="AF9" s="1682">
        <v>1969</v>
      </c>
      <c r="AG9" s="1682">
        <v>1970</v>
      </c>
      <c r="AH9" s="1682">
        <v>1971</v>
      </c>
      <c r="AI9" s="1682">
        <v>1972</v>
      </c>
      <c r="AJ9" s="1682">
        <v>1973</v>
      </c>
      <c r="AK9" s="1682">
        <v>1974</v>
      </c>
      <c r="AL9" s="1682">
        <v>1975</v>
      </c>
      <c r="AM9" s="1682">
        <v>1976</v>
      </c>
      <c r="AN9" s="1682">
        <v>1977</v>
      </c>
      <c r="AO9" s="1682">
        <v>1978</v>
      </c>
      <c r="AP9" s="1682">
        <v>1979</v>
      </c>
      <c r="AQ9" s="1682">
        <v>1980</v>
      </c>
      <c r="AR9" s="1682">
        <v>1981</v>
      </c>
      <c r="AS9" s="1682">
        <v>1982</v>
      </c>
      <c r="AT9" s="1682">
        <v>1983</v>
      </c>
      <c r="AU9" s="1682">
        <v>1984</v>
      </c>
      <c r="AV9" s="1682">
        <v>1985</v>
      </c>
      <c r="AW9" s="1682">
        <v>1986</v>
      </c>
      <c r="AX9" s="1682">
        <v>1987</v>
      </c>
      <c r="AY9" s="1682">
        <v>1988</v>
      </c>
      <c r="AZ9" s="1682">
        <v>1989</v>
      </c>
      <c r="BA9" s="1682">
        <v>1990</v>
      </c>
      <c r="BB9" s="1682">
        <v>1991</v>
      </c>
      <c r="BC9" s="1682">
        <v>1992</v>
      </c>
      <c r="BD9" s="1682">
        <v>1993</v>
      </c>
      <c r="BE9" s="1682">
        <v>1994</v>
      </c>
      <c r="BF9" s="1682">
        <v>1995</v>
      </c>
      <c r="BG9" s="1682">
        <v>1996</v>
      </c>
      <c r="BH9" s="1682">
        <v>1997</v>
      </c>
      <c r="BI9" s="1682">
        <v>1998</v>
      </c>
      <c r="BJ9" s="1682">
        <v>1999</v>
      </c>
      <c r="BK9" s="1683">
        <v>2000</v>
      </c>
    </row>
    <row r="10" spans="1:64" s="1679" customFormat="1">
      <c r="B10" s="1649">
        <v>1.7999999999999999E-2</v>
      </c>
      <c r="C10" s="1684">
        <v>1.2314239593228169</v>
      </c>
      <c r="D10" s="1685">
        <v>1.2364321936012492</v>
      </c>
      <c r="E10" s="1685">
        <v>1.2397581496896051</v>
      </c>
      <c r="F10" s="1685">
        <v>1.2461224386105061</v>
      </c>
      <c r="G10" s="1685">
        <v>1.2770711573583984</v>
      </c>
      <c r="H10" s="1685">
        <v>1.2817876399471901</v>
      </c>
      <c r="I10" s="1685">
        <v>1.3132236481869692</v>
      </c>
      <c r="J10" s="1685">
        <v>1.3173214319729445</v>
      </c>
      <c r="K10" s="1685">
        <v>1.3438638382476584</v>
      </c>
      <c r="L10" s="1685">
        <v>1.2767768701895226</v>
      </c>
      <c r="M10" s="1685">
        <v>1.2361108909760818</v>
      </c>
      <c r="N10" s="1685">
        <v>1.2047433155069713</v>
      </c>
      <c r="O10" s="1685">
        <v>1.1955474596944309</v>
      </c>
      <c r="P10" s="1685">
        <v>1.186385100892368</v>
      </c>
      <c r="Q10" s="1685">
        <v>1.1772353968670206</v>
      </c>
      <c r="R10" s="1685">
        <v>1.1796097640943446</v>
      </c>
      <c r="S10" s="1685">
        <v>1.1464612917700805</v>
      </c>
      <c r="T10" s="1685">
        <v>1.115172922588203</v>
      </c>
      <c r="U10" s="1685">
        <v>1.0762479623089807</v>
      </c>
      <c r="V10" s="1685">
        <v>1.0557380822542697</v>
      </c>
      <c r="W10" s="1685">
        <v>1.0368694697444449</v>
      </c>
      <c r="X10" s="1685">
        <v>1.0224484296264131</v>
      </c>
      <c r="Y10" s="1685">
        <v>1.0071796322988971</v>
      </c>
      <c r="Z10" s="1685">
        <v>0.9922124794993632</v>
      </c>
      <c r="AA10" s="1685">
        <v>0.97840274429848184</v>
      </c>
      <c r="AB10" s="1685">
        <v>0.96584902408405537</v>
      </c>
      <c r="AC10" s="1685">
        <v>0.95258476562606087</v>
      </c>
      <c r="AD10" s="1685">
        <v>0.94169575861672383</v>
      </c>
      <c r="AE10" s="1685">
        <v>0.92926285862065261</v>
      </c>
      <c r="AF10" s="1685">
        <v>0.91752643106868426</v>
      </c>
      <c r="AG10" s="1685">
        <v>0.90700814834479826</v>
      </c>
      <c r="AH10" s="1685">
        <v>0.89611268724472082</v>
      </c>
      <c r="AI10" s="1685">
        <v>0.88533601327888245</v>
      </c>
      <c r="AJ10" s="1685">
        <v>0.87646909157834374</v>
      </c>
      <c r="AK10" s="1685">
        <v>0.86667231902271369</v>
      </c>
      <c r="AL10" s="1685">
        <v>0.85739621298559143</v>
      </c>
      <c r="AM10" s="1685">
        <v>0.84837910089957014</v>
      </c>
      <c r="AN10" s="1685">
        <v>0.83970756738521812</v>
      </c>
      <c r="AO10" s="1685">
        <v>0.83169994348517118</v>
      </c>
      <c r="AP10" s="1685">
        <v>0.82402036789469646</v>
      </c>
      <c r="AQ10" s="1685">
        <v>0.81664928967398154</v>
      </c>
      <c r="AR10" s="1685">
        <v>0.80996487300575515</v>
      </c>
      <c r="AS10" s="1685">
        <v>0.80378027740814684</v>
      </c>
      <c r="AT10" s="1685">
        <v>0.79779952088825767</v>
      </c>
      <c r="AU10" s="1685">
        <v>0.79205770645192874</v>
      </c>
      <c r="AV10" s="1685">
        <v>0.7867882525619655</v>
      </c>
      <c r="AW10" s="1685">
        <v>0.78210476863188449</v>
      </c>
      <c r="AX10" s="1685">
        <v>0.77770467012577627</v>
      </c>
      <c r="AY10" s="1685">
        <v>0.77368400363613576</v>
      </c>
      <c r="AZ10" s="1685">
        <v>0.77047663147516576</v>
      </c>
      <c r="BA10" s="1685">
        <v>0.7672263648506078</v>
      </c>
      <c r="BB10" s="1685">
        <v>0.76468346408096699</v>
      </c>
      <c r="BC10" s="1685">
        <v>0.76232218656825013</v>
      </c>
      <c r="BD10" s="1685">
        <v>0.7601448773820817</v>
      </c>
      <c r="BE10" s="1685">
        <v>0.75833396182012358</v>
      </c>
      <c r="BF10" s="1685">
        <v>0.75641005412672924</v>
      </c>
      <c r="BG10" s="1685">
        <v>0.75475796909344239</v>
      </c>
      <c r="BH10" s="1685">
        <v>0.75290024738041417</v>
      </c>
      <c r="BI10" s="1685">
        <v>0.75148590051946718</v>
      </c>
      <c r="BJ10" s="1685">
        <v>0.75006549879039019</v>
      </c>
      <c r="BK10" s="1686">
        <v>0.74884353502474033</v>
      </c>
    </row>
    <row r="11" spans="1:64" s="1679" customFormat="1">
      <c r="B11" s="1649">
        <v>1.4999999999999999E-2</v>
      </c>
      <c r="C11" s="1687">
        <v>1.2314253461190499</v>
      </c>
      <c r="D11" s="1688">
        <v>1.2364348050773051</v>
      </c>
      <c r="E11" s="1688">
        <v>1.2397602313058678</v>
      </c>
      <c r="F11" s="1688">
        <v>1.2461217331122743</v>
      </c>
      <c r="G11" s="1688">
        <v>1.2770723005138795</v>
      </c>
      <c r="H11" s="1688">
        <v>1.2817906750943195</v>
      </c>
      <c r="I11" s="1688">
        <v>1.3132263718634951</v>
      </c>
      <c r="J11" s="1688">
        <v>1.3173215999860293</v>
      </c>
      <c r="K11" s="1688">
        <v>1.343863766152853</v>
      </c>
      <c r="L11" s="1688">
        <v>1.2767762725989475</v>
      </c>
      <c r="M11" s="1688">
        <v>1.2361107956805275</v>
      </c>
      <c r="N11" s="1688">
        <v>1.20474170677131</v>
      </c>
      <c r="O11" s="1688">
        <v>1.1955496862937656</v>
      </c>
      <c r="P11" s="1688">
        <v>1.1863841027281334</v>
      </c>
      <c r="Q11" s="1688">
        <v>1.1772389880621097</v>
      </c>
      <c r="R11" s="1688">
        <v>1.1796107334069648</v>
      </c>
      <c r="S11" s="1688">
        <v>1.1464615375521867</v>
      </c>
      <c r="T11" s="1688">
        <v>1.1151725669331953</v>
      </c>
      <c r="U11" s="1688">
        <v>1.0762496193568225</v>
      </c>
      <c r="V11" s="1688">
        <v>1.0557396118870876</v>
      </c>
      <c r="W11" s="1688">
        <v>1.0372783146305979</v>
      </c>
      <c r="X11" s="1688">
        <v>1.0236578231422897</v>
      </c>
      <c r="Y11" s="1688">
        <v>1.0096634266915387</v>
      </c>
      <c r="Z11" s="1688">
        <v>0.99632939468784143</v>
      </c>
      <c r="AA11" s="1688">
        <v>0.98447867769460473</v>
      </c>
      <c r="AB11" s="1688">
        <v>0.97421665159657089</v>
      </c>
      <c r="AC11" s="1688">
        <v>0.96345989282683586</v>
      </c>
      <c r="AD11" s="1688">
        <v>0.95451202188802153</v>
      </c>
      <c r="AE11" s="1688">
        <v>0.94424261928477526</v>
      </c>
      <c r="AF11" s="1688">
        <v>0.93413755898429607</v>
      </c>
      <c r="AG11" s="1688">
        <v>0.92548611609811993</v>
      </c>
      <c r="AH11" s="1688">
        <v>0.91597211229679854</v>
      </c>
      <c r="AI11" s="1688">
        <v>0.90654558990470713</v>
      </c>
      <c r="AJ11" s="1688">
        <v>0.8990249361075191</v>
      </c>
      <c r="AK11" s="1688">
        <v>0.89019363898506854</v>
      </c>
      <c r="AL11" s="1688">
        <v>0.88224208930956016</v>
      </c>
      <c r="AM11" s="1688">
        <v>0.87418900345731709</v>
      </c>
      <c r="AN11" s="1688">
        <v>0.86649112736133316</v>
      </c>
      <c r="AO11" s="1688">
        <v>0.8591391590350278</v>
      </c>
      <c r="AP11" s="1688">
        <v>0.85213043063520622</v>
      </c>
      <c r="AQ11" s="1688">
        <v>0.84545812604448944</v>
      </c>
      <c r="AR11" s="1688">
        <v>0.83919417726618384</v>
      </c>
      <c r="AS11" s="1688">
        <v>0.83346003548939718</v>
      </c>
      <c r="AT11" s="1688">
        <v>0.82765970894802354</v>
      </c>
      <c r="AU11" s="1688">
        <v>0.82244325396114171</v>
      </c>
      <c r="AV11" s="1688">
        <v>0.8177524697136398</v>
      </c>
      <c r="AW11" s="1688">
        <v>0.81311816026423467</v>
      </c>
      <c r="AX11" s="1688">
        <v>0.80882180796562486</v>
      </c>
      <c r="AY11" s="1688">
        <v>0.80495646695512957</v>
      </c>
      <c r="AZ11" s="1688">
        <v>0.80171846708836503</v>
      </c>
      <c r="BA11" s="1688">
        <v>0.79876204900357939</v>
      </c>
      <c r="BB11" s="1688">
        <v>0.79633910953262654</v>
      </c>
      <c r="BC11" s="1688">
        <v>0.79388956298553748</v>
      </c>
      <c r="BD11" s="1688">
        <v>0.7919647480376506</v>
      </c>
      <c r="BE11" s="1688">
        <v>0.78995777054408856</v>
      </c>
      <c r="BF11" s="1688">
        <v>0.78815188773355693</v>
      </c>
      <c r="BG11" s="1688">
        <v>0.78645623416062527</v>
      </c>
      <c r="BH11" s="1688">
        <v>0.78459933924705882</v>
      </c>
      <c r="BI11" s="1688">
        <v>0.78303569318718869</v>
      </c>
      <c r="BJ11" s="1688">
        <v>0.78176500089668999</v>
      </c>
      <c r="BK11" s="1689">
        <v>0.7805226782968453</v>
      </c>
    </row>
    <row r="12" spans="1:64" s="1679" customFormat="1">
      <c r="B12" s="1649">
        <v>1.2999999999999999E-2</v>
      </c>
      <c r="C12" s="1687">
        <v>1.2314241665088783</v>
      </c>
      <c r="D12" s="1688">
        <v>1.2364333662434999</v>
      </c>
      <c r="E12" s="1688">
        <v>1.2397583976916662</v>
      </c>
      <c r="F12" s="1688">
        <v>1.2461229732485042</v>
      </c>
      <c r="G12" s="1688">
        <v>1.2770748473797133</v>
      </c>
      <c r="H12" s="1688">
        <v>1.2817859567933954</v>
      </c>
      <c r="I12" s="1688">
        <v>1.3132217774542059</v>
      </c>
      <c r="J12" s="1688">
        <v>1.3173218772482114</v>
      </c>
      <c r="K12" s="1688">
        <v>1.3438680493287327</v>
      </c>
      <c r="L12" s="1688">
        <v>1.2767774726735421</v>
      </c>
      <c r="M12" s="1688">
        <v>1.236110315595784</v>
      </c>
      <c r="N12" s="1688">
        <v>1.2047438447630898</v>
      </c>
      <c r="O12" s="1688">
        <v>1.1955491545765653</v>
      </c>
      <c r="P12" s="1688">
        <v>1.186383483844893</v>
      </c>
      <c r="Q12" s="1688">
        <v>1.1772368729766656</v>
      </c>
      <c r="R12" s="1688">
        <v>1.17961106920825</v>
      </c>
      <c r="S12" s="1688">
        <v>1.1464589873281115</v>
      </c>
      <c r="T12" s="1688">
        <v>1.1151705138309769</v>
      </c>
      <c r="U12" s="1688">
        <v>1.0762458980348599</v>
      </c>
      <c r="V12" s="1688">
        <v>1.0557393359766607</v>
      </c>
      <c r="W12" s="1688">
        <v>1.0375838158785975</v>
      </c>
      <c r="X12" s="1688">
        <v>1.0245666234217528</v>
      </c>
      <c r="Y12" s="1688">
        <v>1.0114554359027215</v>
      </c>
      <c r="Z12" s="1688">
        <v>0.99928431062959799</v>
      </c>
      <c r="AA12" s="1688">
        <v>0.98875085015124742</v>
      </c>
      <c r="AB12" s="1688">
        <v>0.97958567888505244</v>
      </c>
      <c r="AC12" s="1688">
        <v>0.97091648397866448</v>
      </c>
      <c r="AD12" s="1688">
        <v>0.96354984625924289</v>
      </c>
      <c r="AE12" s="1688">
        <v>0.95475712027076609</v>
      </c>
      <c r="AF12" s="1688">
        <v>0.94603482656673898</v>
      </c>
      <c r="AG12" s="1688">
        <v>0.93829833463745704</v>
      </c>
      <c r="AH12" s="1688">
        <v>0.92960536872050759</v>
      </c>
      <c r="AI12" s="1688">
        <v>0.9213789269143976</v>
      </c>
      <c r="AJ12" s="1688">
        <v>0.91469349592103455</v>
      </c>
      <c r="AK12" s="1688">
        <v>0.90665800904944571</v>
      </c>
      <c r="AL12" s="1688">
        <v>0.89914727789830051</v>
      </c>
      <c r="AM12" s="1688">
        <v>0.89189518534986167</v>
      </c>
      <c r="AN12" s="1688">
        <v>0.88464635860131913</v>
      </c>
      <c r="AO12" s="1688">
        <v>0.87812229344590587</v>
      </c>
      <c r="AP12" s="1688">
        <v>0.87159800033926749</v>
      </c>
      <c r="AQ12" s="1688">
        <v>0.86541362454755011</v>
      </c>
      <c r="AR12" s="1688">
        <v>0.85965837928177824</v>
      </c>
      <c r="AS12" s="1688">
        <v>0.85412517304680124</v>
      </c>
      <c r="AT12" s="1688">
        <v>0.84886914247881262</v>
      </c>
      <c r="AU12" s="1688">
        <v>0.84391189643464137</v>
      </c>
      <c r="AV12" s="1688">
        <v>0.83919720739111969</v>
      </c>
      <c r="AW12" s="1688">
        <v>0.83486771507547575</v>
      </c>
      <c r="AX12" s="1688">
        <v>0.83059441208989704</v>
      </c>
      <c r="AY12" s="1688">
        <v>0.82710590127493555</v>
      </c>
      <c r="AZ12" s="1688">
        <v>0.8239893851526584</v>
      </c>
      <c r="BA12" s="1688">
        <v>0.82088960882041417</v>
      </c>
      <c r="BB12" s="1688">
        <v>0.81838414687468508</v>
      </c>
      <c r="BC12" s="1688">
        <v>0.81616783820158501</v>
      </c>
      <c r="BD12" s="1688">
        <v>0.81396362067807571</v>
      </c>
      <c r="BE12" s="1688">
        <v>0.81228004487826699</v>
      </c>
      <c r="BF12" s="1688">
        <v>0.81055846902705142</v>
      </c>
      <c r="BG12" s="1688">
        <v>0.80870445010625081</v>
      </c>
      <c r="BH12" s="1688">
        <v>0.80699904892912555</v>
      </c>
      <c r="BI12" s="1688">
        <v>0.8053605759477408</v>
      </c>
      <c r="BJ12" s="1688">
        <v>0.80407567791761747</v>
      </c>
      <c r="BK12" s="1689">
        <v>0.8028401930568746</v>
      </c>
    </row>
    <row r="13" spans="1:64" s="1679" customFormat="1" ht="15.75" thickBot="1">
      <c r="B13" s="1656">
        <v>0.01</v>
      </c>
      <c r="C13" s="1690">
        <v>1.231424676983792</v>
      </c>
      <c r="D13" s="1691">
        <v>1.2364349821799518</v>
      </c>
      <c r="E13" s="1691">
        <v>1.2397590389527231</v>
      </c>
      <c r="F13" s="1691">
        <v>1.2461236387703802</v>
      </c>
      <c r="G13" s="1691">
        <v>1.2770705207001698</v>
      </c>
      <c r="H13" s="1691">
        <v>1.2817897798749052</v>
      </c>
      <c r="I13" s="1691">
        <v>1.31322470774908</v>
      </c>
      <c r="J13" s="1691">
        <v>1.3173192686642301</v>
      </c>
      <c r="K13" s="1691">
        <v>1.3438671629968961</v>
      </c>
      <c r="L13" s="1691">
        <v>1.2767798531753083</v>
      </c>
      <c r="M13" s="1691">
        <v>1.2361084193513807</v>
      </c>
      <c r="N13" s="1691">
        <v>1.20474497773213</v>
      </c>
      <c r="O13" s="1691">
        <v>1.1955488147784621</v>
      </c>
      <c r="P13" s="1691">
        <v>1.1863840431897097</v>
      </c>
      <c r="Q13" s="1691">
        <v>1.1772352584110513</v>
      </c>
      <c r="R13" s="1691">
        <v>1.1796120948145201</v>
      </c>
      <c r="S13" s="1691">
        <v>1.1464582243039148</v>
      </c>
      <c r="T13" s="1691">
        <v>1.1151701607691493</v>
      </c>
      <c r="U13" s="1691">
        <v>1.0762493548006749</v>
      </c>
      <c r="V13" s="1691">
        <v>1.0557409178516628</v>
      </c>
      <c r="W13" s="1691">
        <v>1.0379933218180275</v>
      </c>
      <c r="X13" s="1691">
        <v>1.0257821720674507</v>
      </c>
      <c r="Y13" s="1691">
        <v>1.0139572981921499</v>
      </c>
      <c r="Z13" s="1691">
        <v>1.0034392705718012</v>
      </c>
      <c r="AA13" s="1691">
        <v>0.99501118127918409</v>
      </c>
      <c r="AB13" s="1691">
        <v>0.98821562717940403</v>
      </c>
      <c r="AC13" s="1691">
        <v>0.9821559530485775</v>
      </c>
      <c r="AD13" s="1691">
        <v>0.97724131470555575</v>
      </c>
      <c r="AE13" s="1691">
        <v>0.9703385448551145</v>
      </c>
      <c r="AF13" s="1691">
        <v>0.96335139044079465</v>
      </c>
      <c r="AG13" s="1691">
        <v>0.9576271627865891</v>
      </c>
      <c r="AH13" s="1691">
        <v>0.95083551806496946</v>
      </c>
      <c r="AI13" s="1691">
        <v>0.94371424193608611</v>
      </c>
      <c r="AJ13" s="1691">
        <v>0.93853101923391402</v>
      </c>
      <c r="AK13" s="1691">
        <v>0.93197030919869106</v>
      </c>
      <c r="AL13" s="1691">
        <v>0.92555816894529497</v>
      </c>
      <c r="AM13" s="1691">
        <v>0.91941062582375466</v>
      </c>
      <c r="AN13" s="1691">
        <v>0.91325636263444443</v>
      </c>
      <c r="AO13" s="1691">
        <v>0.90749298015733126</v>
      </c>
      <c r="AP13" s="1691">
        <v>0.90173485054355118</v>
      </c>
      <c r="AQ13" s="1691">
        <v>0.89633672857655267</v>
      </c>
      <c r="AR13" s="1691">
        <v>0.89104380891701662</v>
      </c>
      <c r="AS13" s="1691">
        <v>0.88633161148934736</v>
      </c>
      <c r="AT13" s="1691">
        <v>0.88157957969353717</v>
      </c>
      <c r="AU13" s="1691">
        <v>0.87716227814934566</v>
      </c>
      <c r="AV13" s="1691">
        <v>0.87268045775587433</v>
      </c>
      <c r="AW13" s="1691">
        <v>0.86863439807659271</v>
      </c>
      <c r="AX13" s="1691">
        <v>0.86500617318299244</v>
      </c>
      <c r="AY13" s="1691">
        <v>0.86156011778288355</v>
      </c>
      <c r="AZ13" s="1691">
        <v>0.85854560347148146</v>
      </c>
      <c r="BA13" s="1691">
        <v>0.85591876033244774</v>
      </c>
      <c r="BB13" s="1691">
        <v>0.8533169745237924</v>
      </c>
      <c r="BC13" s="1691">
        <v>0.85106845238504603</v>
      </c>
      <c r="BD13" s="1691">
        <v>0.84918017689066483</v>
      </c>
      <c r="BE13" s="1691">
        <v>0.84727708756834297</v>
      </c>
      <c r="BF13" s="1691">
        <v>0.84537664722684747</v>
      </c>
      <c r="BG13" s="1691">
        <v>0.84369128802701032</v>
      </c>
      <c r="BH13" s="1691">
        <v>0.8419183818265682</v>
      </c>
      <c r="BI13" s="1691">
        <v>0.84025122174038347</v>
      </c>
      <c r="BJ13" s="1691">
        <v>0.83900382775767901</v>
      </c>
      <c r="BK13" s="1692">
        <v>0.8378505299217891</v>
      </c>
    </row>
    <row r="14" spans="1:64" s="1679" customFormat="1">
      <c r="B14" s="1694"/>
      <c r="C14" s="1580"/>
      <c r="D14" s="1580"/>
      <c r="E14" s="1580"/>
      <c r="F14" s="1580"/>
      <c r="G14" s="1580"/>
      <c r="H14" s="1580"/>
      <c r="I14" s="1580"/>
      <c r="J14" s="1580"/>
      <c r="K14" s="1580"/>
      <c r="L14" s="1580"/>
      <c r="M14" s="1580"/>
      <c r="N14" s="1580"/>
      <c r="O14" s="1580"/>
      <c r="P14" s="1580"/>
      <c r="Q14" s="1580"/>
      <c r="R14" s="1580"/>
      <c r="S14" s="1580"/>
      <c r="T14" s="1580"/>
      <c r="U14" s="1580"/>
      <c r="V14" s="1580"/>
      <c r="W14" s="1580"/>
      <c r="X14" s="1580"/>
      <c r="Y14" s="1580"/>
      <c r="Z14" s="1580"/>
      <c r="AA14" s="1580"/>
      <c r="AB14" s="1580"/>
      <c r="AC14" s="1580"/>
      <c r="AD14" s="1580"/>
      <c r="AE14" s="1580"/>
      <c r="AF14" s="1580"/>
      <c r="AG14" s="1580"/>
      <c r="AH14" s="1580"/>
      <c r="AI14" s="1580"/>
      <c r="AJ14" s="1580"/>
      <c r="AK14" s="1580"/>
      <c r="AL14" s="1580"/>
      <c r="AM14" s="1580"/>
      <c r="AN14" s="1580"/>
      <c r="AO14" s="1580"/>
      <c r="AP14" s="1580"/>
      <c r="AQ14" s="1580"/>
      <c r="AR14" s="1580"/>
      <c r="AS14" s="1580"/>
      <c r="AT14" s="1580"/>
      <c r="AU14" s="1580"/>
      <c r="AV14" s="1580"/>
      <c r="AW14" s="1580"/>
      <c r="AX14" s="1580"/>
      <c r="AY14" s="1580"/>
      <c r="AZ14" s="1580"/>
      <c r="BA14" s="1580"/>
    </row>
    <row r="15" spans="1:64" s="1679" customFormat="1">
      <c r="C15" s="1695"/>
      <c r="D15" s="1695"/>
      <c r="E15" s="1695"/>
      <c r="F15" s="1695"/>
      <c r="G15" s="1695"/>
      <c r="H15" s="1695"/>
      <c r="I15" s="1695"/>
      <c r="J15" s="1695"/>
      <c r="K15" s="1695"/>
      <c r="L15" s="1695"/>
      <c r="M15" s="1695"/>
      <c r="N15" s="1695"/>
      <c r="O15" s="1695"/>
      <c r="P15" s="1695"/>
      <c r="Q15" s="1695"/>
      <c r="R15" s="1695"/>
      <c r="S15" s="1695"/>
      <c r="T15" s="1695"/>
      <c r="U15" s="1695"/>
      <c r="V15" s="1695"/>
      <c r="W15" s="1695"/>
      <c r="X15" s="1695"/>
      <c r="Y15" s="1695"/>
      <c r="Z15" s="1695"/>
      <c r="AA15" s="1695"/>
      <c r="AB15" s="1695"/>
      <c r="AC15" s="1695"/>
      <c r="AD15" s="1695"/>
      <c r="AE15" s="1695"/>
      <c r="AF15" s="1695"/>
      <c r="AG15" s="1695"/>
      <c r="AH15" s="1695"/>
      <c r="AI15" s="1695"/>
      <c r="AJ15" s="1695"/>
      <c r="AK15" s="1695"/>
      <c r="AL15" s="1695"/>
      <c r="AM15" s="1695"/>
      <c r="AN15" s="1695"/>
      <c r="AO15" s="1695"/>
      <c r="AP15" s="1695"/>
      <c r="AQ15" s="1695"/>
      <c r="AR15" s="1695"/>
      <c r="AS15" s="1695"/>
      <c r="AT15" s="1695"/>
      <c r="AU15" s="1695"/>
      <c r="AV15" s="1695"/>
      <c r="AW15" s="1695"/>
      <c r="AX15" s="1695"/>
      <c r="AY15" s="1695"/>
      <c r="AZ15" s="1695"/>
      <c r="BA15" s="1695"/>
    </row>
    <row r="16" spans="1:64" s="1676" customFormat="1">
      <c r="B16" s="1696"/>
    </row>
    <row r="17" spans="2:74" s="1676" customFormat="1">
      <c r="B17" s="1696"/>
    </row>
    <row r="18" spans="2:74" s="1676" customFormat="1">
      <c r="B18" s="1696"/>
      <c r="C18" s="1675"/>
      <c r="D18" s="1675"/>
      <c r="E18" s="1675"/>
      <c r="F18" s="1675"/>
      <c r="G18" s="1675"/>
      <c r="H18" s="1675"/>
      <c r="I18" s="1675"/>
      <c r="J18" s="1675"/>
      <c r="K18" s="1675"/>
      <c r="L18" s="1675"/>
      <c r="M18" s="1675"/>
      <c r="N18" s="1675"/>
      <c r="O18" s="1675"/>
      <c r="P18" s="1675"/>
      <c r="Q18" s="1675"/>
      <c r="R18" s="1675"/>
      <c r="S18" s="1675"/>
      <c r="T18" s="1675"/>
      <c r="U18" s="1675"/>
      <c r="V18" s="1675"/>
      <c r="W18" s="1675"/>
      <c r="X18" s="1675"/>
      <c r="Y18" s="1675"/>
      <c r="Z18" s="1675"/>
      <c r="AA18" s="1675"/>
      <c r="AB18" s="1675"/>
      <c r="AC18" s="1675"/>
      <c r="AD18" s="1675"/>
      <c r="AE18" s="1675"/>
      <c r="AF18" s="1675"/>
      <c r="AG18" s="1675"/>
      <c r="AH18" s="1675"/>
      <c r="AI18" s="1675"/>
      <c r="AJ18" s="1675"/>
      <c r="AK18" s="1675"/>
      <c r="AL18" s="1675"/>
      <c r="AM18" s="1675"/>
      <c r="AN18" s="1675"/>
      <c r="AO18" s="1675"/>
      <c r="AP18" s="1675"/>
      <c r="AQ18" s="1675"/>
      <c r="AR18" s="1675"/>
      <c r="AS18" s="1675"/>
      <c r="AT18" s="1675"/>
      <c r="AU18" s="1675"/>
      <c r="AV18" s="1675"/>
      <c r="AW18" s="1675"/>
      <c r="AX18" s="1675"/>
      <c r="AY18" s="1675"/>
      <c r="AZ18" s="1675"/>
      <c r="BA18" s="1675"/>
    </row>
    <row r="19" spans="2:74" s="1676" customFormat="1">
      <c r="B19" s="1696"/>
      <c r="C19" s="1675"/>
      <c r="D19" s="1675"/>
      <c r="E19" s="1675"/>
      <c r="F19" s="1675"/>
      <c r="G19" s="1675"/>
      <c r="H19" s="1675"/>
      <c r="I19" s="1675"/>
      <c r="J19" s="1675"/>
      <c r="K19" s="1675"/>
      <c r="L19" s="1675"/>
      <c r="M19" s="1675"/>
      <c r="N19" s="1675"/>
      <c r="O19" s="1675"/>
      <c r="P19" s="1675"/>
      <c r="Q19" s="1675"/>
      <c r="R19" s="1675"/>
      <c r="S19" s="1675"/>
      <c r="T19" s="1675"/>
      <c r="U19" s="1675"/>
      <c r="V19" s="1675"/>
      <c r="W19" s="1675"/>
      <c r="X19" s="1675"/>
      <c r="Y19" s="1675"/>
      <c r="Z19" s="1675"/>
      <c r="AA19" s="1675"/>
      <c r="AB19" s="1675"/>
      <c r="AC19" s="1675"/>
      <c r="AD19" s="1675"/>
      <c r="AE19" s="1675"/>
      <c r="AF19" s="1675"/>
      <c r="AG19" s="1675"/>
      <c r="AH19" s="1675"/>
      <c r="AI19" s="1675"/>
      <c r="AJ19" s="1675"/>
      <c r="AK19" s="1675"/>
      <c r="AL19" s="1675"/>
      <c r="AM19" s="1675"/>
      <c r="AN19" s="1675"/>
      <c r="AO19" s="1675"/>
      <c r="AP19" s="1675"/>
      <c r="AQ19" s="1675"/>
      <c r="AR19" s="1675"/>
      <c r="AS19" s="1675"/>
      <c r="AT19" s="1675"/>
      <c r="AU19" s="1675"/>
      <c r="AV19" s="1675"/>
      <c r="AW19" s="1675"/>
      <c r="AX19" s="1675"/>
      <c r="AY19" s="1675"/>
      <c r="AZ19" s="1675"/>
      <c r="BA19" s="1675"/>
    </row>
    <row r="20" spans="2:74" s="1676" customFormat="1">
      <c r="C20" s="1675"/>
      <c r="D20" s="1675"/>
      <c r="E20" s="1675"/>
      <c r="F20" s="1675"/>
      <c r="G20" s="1675"/>
      <c r="H20" s="1675"/>
      <c r="I20" s="1675"/>
      <c r="J20" s="1675"/>
      <c r="K20" s="1675"/>
      <c r="L20" s="1675"/>
      <c r="M20" s="1675"/>
      <c r="N20" s="1675"/>
      <c r="O20" s="1675"/>
      <c r="P20" s="1675"/>
      <c r="Q20" s="1675"/>
      <c r="R20" s="1675"/>
      <c r="S20" s="1675"/>
      <c r="T20" s="1675"/>
      <c r="U20" s="1675"/>
      <c r="V20" s="1675"/>
      <c r="W20" s="1675"/>
      <c r="X20" s="1675"/>
      <c r="Y20" s="1675"/>
      <c r="Z20" s="1675"/>
      <c r="AA20" s="1675"/>
      <c r="AB20" s="1675"/>
      <c r="AC20" s="1675"/>
      <c r="AD20" s="1675"/>
      <c r="AE20" s="1675"/>
      <c r="AF20" s="1675"/>
      <c r="AG20" s="1675"/>
      <c r="AH20" s="1675"/>
      <c r="AI20" s="1675"/>
      <c r="AJ20" s="1675"/>
      <c r="AK20" s="1675"/>
      <c r="AL20" s="1675"/>
      <c r="AM20" s="1675"/>
      <c r="AN20" s="1675"/>
      <c r="AO20" s="1675"/>
      <c r="AP20" s="1675"/>
      <c r="AQ20" s="1675"/>
      <c r="AR20" s="1675"/>
      <c r="AS20" s="1675"/>
      <c r="AT20" s="1675"/>
      <c r="AU20" s="1675"/>
      <c r="AV20" s="1675"/>
      <c r="AW20" s="1675"/>
      <c r="AX20" s="1675"/>
      <c r="AY20" s="1675"/>
      <c r="AZ20" s="1675"/>
      <c r="BA20" s="1675"/>
    </row>
    <row r="21" spans="2:74" s="1676" customFormat="1">
      <c r="D21" s="1697" t="s">
        <v>698</v>
      </c>
      <c r="E21" s="1698"/>
      <c r="F21" s="1699"/>
      <c r="G21" s="1698"/>
      <c r="I21" s="1698"/>
      <c r="J21" s="1698"/>
      <c r="K21" s="1698"/>
      <c r="L21" s="1698"/>
      <c r="M21" s="1675"/>
      <c r="N21" s="1675"/>
      <c r="O21" s="1697" t="s">
        <v>699</v>
      </c>
      <c r="P21" s="1698"/>
      <c r="Q21" s="1675"/>
      <c r="R21" s="1675"/>
      <c r="S21" s="1675"/>
      <c r="T21" s="1675"/>
      <c r="U21" s="1675"/>
      <c r="V21" s="1675"/>
      <c r="W21" s="1675"/>
      <c r="X21" s="1675"/>
      <c r="Y21" s="1675"/>
      <c r="Z21" s="1675"/>
      <c r="AA21" s="1675"/>
      <c r="AB21" s="1675"/>
      <c r="AC21" s="1675"/>
      <c r="AD21" s="1675"/>
      <c r="AE21" s="1675"/>
      <c r="AF21" s="1675"/>
      <c r="AG21" s="1675"/>
      <c r="AH21" s="1675"/>
      <c r="AI21" s="1675"/>
      <c r="AJ21" s="1675"/>
      <c r="AK21" s="1675"/>
      <c r="AL21" s="1675"/>
      <c r="AM21" s="1675"/>
      <c r="AN21" s="1675"/>
      <c r="AO21" s="1675"/>
      <c r="AP21" s="1675"/>
      <c r="AQ21" s="1675"/>
      <c r="AR21" s="1675"/>
      <c r="AS21" s="1675"/>
      <c r="AT21" s="1675"/>
      <c r="AU21" s="1675"/>
      <c r="AV21" s="1675"/>
      <c r="AW21" s="1675"/>
      <c r="AX21" s="1675"/>
      <c r="AY21" s="1675"/>
      <c r="AZ21" s="1675"/>
      <c r="BA21" s="1675"/>
    </row>
    <row r="22" spans="2:74" s="1676" customFormat="1">
      <c r="C22" s="1698"/>
      <c r="D22" s="1698"/>
      <c r="E22" s="1698"/>
      <c r="F22" s="1698"/>
      <c r="G22" s="1698"/>
      <c r="H22" s="1698"/>
      <c r="I22" s="1698"/>
      <c r="J22" s="1698"/>
      <c r="K22" s="1698"/>
      <c r="L22" s="1698"/>
      <c r="M22" s="1700"/>
      <c r="N22" s="1700"/>
      <c r="O22" s="1700"/>
      <c r="P22" s="1700"/>
      <c r="Q22" s="1675"/>
      <c r="R22" s="1675"/>
      <c r="S22" s="1701"/>
      <c r="T22" s="1701"/>
      <c r="U22" s="1701"/>
      <c r="V22" s="1701"/>
      <c r="W22" s="1701"/>
      <c r="X22" s="1701"/>
      <c r="Y22" s="1675"/>
      <c r="Z22" s="1700"/>
      <c r="AA22" s="1700"/>
      <c r="AB22" s="1700"/>
      <c r="AC22" s="1700"/>
      <c r="AD22" s="1700"/>
      <c r="AE22" s="1700"/>
      <c r="AF22" s="1675"/>
      <c r="AG22" s="1675"/>
      <c r="AH22" s="1675"/>
      <c r="AI22" s="1675"/>
      <c r="AJ22" s="1675"/>
      <c r="AK22" s="1675"/>
      <c r="AL22" s="1675"/>
      <c r="AM22" s="1675"/>
      <c r="AN22" s="1675"/>
      <c r="AO22" s="1675"/>
      <c r="AP22" s="1675"/>
      <c r="AQ22" s="1675"/>
      <c r="AR22" s="1675"/>
      <c r="AS22" s="1675"/>
      <c r="AT22" s="1675"/>
      <c r="AU22" s="1675"/>
    </row>
    <row r="23" spans="2:74" s="1676" customFormat="1" ht="15" customHeight="1">
      <c r="C23" s="1698"/>
      <c r="D23" s="1698"/>
      <c r="E23" s="1698"/>
      <c r="F23" s="1698"/>
      <c r="G23" s="1698"/>
      <c r="H23" s="1698"/>
      <c r="I23" s="1698"/>
      <c r="J23" s="1698"/>
      <c r="K23" s="1698"/>
      <c r="L23" s="1698"/>
      <c r="M23" s="1700"/>
      <c r="N23" s="1700"/>
      <c r="O23" s="1700"/>
      <c r="P23" s="1700"/>
      <c r="Q23" s="1675"/>
      <c r="R23" s="1675"/>
      <c r="S23" s="1701"/>
      <c r="T23" s="1701"/>
      <c r="U23" s="1701"/>
      <c r="V23" s="1701"/>
      <c r="W23" s="1701"/>
      <c r="X23" s="1701"/>
      <c r="Y23" s="1675"/>
      <c r="Z23" s="1700"/>
      <c r="AA23" s="1700"/>
      <c r="AB23" s="1700"/>
      <c r="AC23" s="1700"/>
      <c r="AD23" s="1700"/>
      <c r="AE23" s="1700"/>
      <c r="AF23" s="1675"/>
      <c r="AG23" s="1678"/>
      <c r="AH23" s="1678"/>
      <c r="AI23" s="1678"/>
      <c r="AJ23" s="1678"/>
      <c r="AK23" s="1678"/>
      <c r="AL23" s="1678"/>
      <c r="AM23" s="1678"/>
      <c r="AN23" s="1678"/>
      <c r="AO23" s="1678"/>
      <c r="AP23" s="1678"/>
      <c r="AQ23" s="1678"/>
      <c r="AR23" s="1678"/>
      <c r="AS23" s="1678"/>
      <c r="AT23" s="1678"/>
      <c r="AU23" s="1678"/>
      <c r="AV23" s="1678"/>
      <c r="AW23" s="1678"/>
      <c r="AX23" s="1678"/>
      <c r="AY23" s="1678"/>
      <c r="AZ23" s="1678"/>
      <c r="BA23" s="1678"/>
      <c r="BB23" s="1678"/>
      <c r="BC23" s="1678"/>
      <c r="BD23" s="1678"/>
      <c r="BE23" s="1678"/>
      <c r="BF23" s="1678"/>
      <c r="BG23" s="1678"/>
      <c r="BH23" s="1678"/>
      <c r="BI23" s="1678"/>
      <c r="BJ23" s="1678"/>
      <c r="BK23" s="1678"/>
      <c r="BL23" s="1678"/>
      <c r="BM23" s="1678"/>
      <c r="BN23" s="1678"/>
      <c r="BO23" s="1678"/>
      <c r="BP23" s="1678"/>
      <c r="BQ23" s="1678"/>
      <c r="BR23" s="1678"/>
      <c r="BS23" s="1678"/>
      <c r="BT23" s="1678"/>
      <c r="BU23" s="1678"/>
      <c r="BV23" s="1678"/>
    </row>
    <row r="24" spans="2:74" s="1676" customFormat="1" ht="21.75" customHeight="1">
      <c r="C24" s="1698"/>
      <c r="D24" s="1698"/>
      <c r="E24" s="1698"/>
      <c r="F24" s="1698"/>
      <c r="G24" s="1698"/>
      <c r="H24" s="1698"/>
      <c r="I24" s="1698"/>
      <c r="J24" s="1698"/>
      <c r="K24" s="1698"/>
      <c r="L24" s="1698"/>
      <c r="M24" s="1700"/>
      <c r="N24" s="1700"/>
      <c r="O24" s="1700"/>
      <c r="P24" s="1700"/>
      <c r="Q24" s="1675"/>
      <c r="R24" s="1675"/>
      <c r="S24" s="1701"/>
      <c r="T24" s="1701"/>
      <c r="U24" s="1701"/>
      <c r="V24" s="1701"/>
      <c r="W24" s="1701"/>
      <c r="X24" s="1701"/>
      <c r="Y24" s="1675"/>
      <c r="Z24" s="1700"/>
      <c r="AA24" s="1700"/>
      <c r="AB24" s="1700"/>
      <c r="AC24" s="1700"/>
      <c r="AD24" s="1700"/>
      <c r="AE24" s="1700"/>
      <c r="AF24" s="1675"/>
      <c r="AG24" s="1678"/>
      <c r="AH24" s="1678"/>
      <c r="AI24" s="1678"/>
      <c r="AJ24" s="1678"/>
      <c r="AK24" s="1678"/>
      <c r="AL24" s="1678"/>
      <c r="AM24" s="1678"/>
      <c r="AN24" s="1678"/>
      <c r="AO24" s="1678"/>
      <c r="AP24" s="1678"/>
      <c r="AQ24" s="1678"/>
      <c r="AR24" s="1678"/>
      <c r="AS24" s="1678"/>
      <c r="AT24" s="1678"/>
      <c r="AU24" s="1678"/>
      <c r="AV24" s="1678"/>
      <c r="AW24" s="1678"/>
      <c r="AX24" s="1678"/>
      <c r="AY24" s="1678"/>
      <c r="AZ24" s="1678"/>
      <c r="BA24" s="1678"/>
      <c r="BB24" s="1678"/>
      <c r="BC24" s="1678"/>
      <c r="BD24" s="1678"/>
      <c r="BE24" s="1678"/>
      <c r="BF24" s="1678"/>
      <c r="BG24" s="1678"/>
      <c r="BH24" s="1678"/>
      <c r="BI24" s="1678"/>
      <c r="BJ24" s="1678"/>
      <c r="BK24" s="1678"/>
      <c r="BL24" s="1678"/>
      <c r="BM24" s="1678"/>
      <c r="BN24" s="1678"/>
      <c r="BO24" s="1678"/>
      <c r="BP24" s="1678"/>
      <c r="BQ24" s="1678"/>
      <c r="BR24" s="1678"/>
      <c r="BS24" s="1678"/>
      <c r="BT24" s="1678"/>
      <c r="BU24" s="1678"/>
      <c r="BV24" s="1678"/>
    </row>
    <row r="25" spans="2:74" s="1676" customFormat="1" ht="36.75" customHeight="1">
      <c r="C25" s="1698"/>
      <c r="D25" s="1698"/>
      <c r="E25" s="1698"/>
      <c r="F25" s="1698"/>
      <c r="G25" s="1698"/>
      <c r="H25" s="1698"/>
      <c r="I25" s="1698"/>
      <c r="J25" s="1698"/>
      <c r="K25" s="1698"/>
      <c r="L25" s="1698"/>
      <c r="M25" s="1700"/>
      <c r="N25" s="1700"/>
      <c r="O25" s="1700"/>
      <c r="P25" s="1700"/>
      <c r="Q25" s="1675"/>
      <c r="R25" s="1675"/>
      <c r="S25" s="1701"/>
      <c r="T25" s="1701"/>
      <c r="U25" s="1701"/>
      <c r="V25" s="1701"/>
      <c r="W25" s="1701"/>
      <c r="X25" s="1701"/>
      <c r="Y25" s="1675"/>
      <c r="Z25" s="1700"/>
      <c r="AA25" s="1700"/>
      <c r="AB25" s="1700"/>
      <c r="AC25" s="1700"/>
      <c r="AD25" s="1700"/>
      <c r="AE25" s="1700"/>
      <c r="AF25" s="1675"/>
      <c r="AG25" s="1678"/>
      <c r="AH25" s="1678"/>
      <c r="AI25" s="1678"/>
      <c r="AJ25" s="1678"/>
      <c r="AK25" s="1678"/>
      <c r="AL25" s="1678"/>
      <c r="AM25" s="1678"/>
      <c r="AN25" s="1678"/>
      <c r="AO25" s="1678"/>
      <c r="AP25" s="1678"/>
      <c r="AQ25" s="1678"/>
      <c r="AR25" s="1678"/>
      <c r="AS25" s="1678"/>
      <c r="AT25" s="1678"/>
      <c r="AU25" s="1678"/>
      <c r="AV25" s="1678"/>
      <c r="AW25" s="1678"/>
      <c r="AX25" s="1678"/>
      <c r="AY25" s="1678"/>
      <c r="AZ25" s="1678"/>
      <c r="BA25" s="1678"/>
      <c r="BB25" s="1678"/>
      <c r="BC25" s="1678"/>
      <c r="BD25" s="1678"/>
      <c r="BE25" s="1678"/>
      <c r="BF25" s="1678"/>
      <c r="BG25" s="1678"/>
      <c r="BH25" s="1678"/>
      <c r="BI25" s="1678"/>
      <c r="BJ25" s="1678"/>
      <c r="BK25" s="1678"/>
      <c r="BL25" s="1678"/>
      <c r="BM25" s="1678"/>
      <c r="BN25" s="1678"/>
      <c r="BO25" s="1678"/>
      <c r="BP25" s="1678"/>
      <c r="BQ25" s="1678"/>
      <c r="BR25" s="1678"/>
      <c r="BS25" s="1678"/>
      <c r="BT25" s="1678"/>
      <c r="BU25" s="1678"/>
      <c r="BV25" s="1678"/>
    </row>
    <row r="26" spans="2:74" s="1676" customFormat="1">
      <c r="C26" s="1698"/>
      <c r="D26" s="1698"/>
      <c r="E26" s="1698"/>
      <c r="F26" s="1698"/>
      <c r="G26" s="1698"/>
      <c r="H26" s="1698"/>
      <c r="I26" s="1698"/>
      <c r="J26" s="1698"/>
      <c r="K26" s="1698"/>
      <c r="L26" s="1698"/>
      <c r="M26" s="1675"/>
      <c r="N26" s="1675"/>
      <c r="O26" s="1675"/>
      <c r="P26" s="1675"/>
      <c r="Q26" s="1675"/>
      <c r="R26" s="1675"/>
      <c r="S26" s="1675"/>
      <c r="T26" s="1675"/>
      <c r="U26" s="1675"/>
      <c r="V26" s="1675"/>
      <c r="W26" s="1675"/>
      <c r="X26" s="1675"/>
      <c r="Y26" s="1675"/>
      <c r="Z26" s="1675"/>
      <c r="AA26" s="1675"/>
      <c r="AB26" s="1675"/>
      <c r="AC26" s="1675"/>
      <c r="AD26" s="1675"/>
      <c r="AE26" s="1675"/>
      <c r="AF26" s="1675"/>
      <c r="AG26" s="1678"/>
      <c r="AH26" s="1678"/>
      <c r="AI26" s="1678"/>
      <c r="AJ26" s="1678"/>
      <c r="AK26" s="1678"/>
      <c r="AL26" s="1678"/>
      <c r="AM26" s="1678"/>
      <c r="AN26" s="1678"/>
      <c r="AO26" s="1678"/>
      <c r="AP26" s="1678"/>
      <c r="AQ26" s="1678"/>
      <c r="AR26" s="1678"/>
      <c r="AS26" s="1678"/>
      <c r="AT26" s="1678"/>
      <c r="AU26" s="1678"/>
      <c r="AV26" s="1678"/>
      <c r="AW26" s="1678"/>
      <c r="AX26" s="1678"/>
      <c r="AY26" s="1678"/>
      <c r="AZ26" s="1678"/>
      <c r="BA26" s="1678"/>
      <c r="BB26" s="1678"/>
      <c r="BC26" s="1678"/>
      <c r="BD26" s="1678"/>
      <c r="BE26" s="1678"/>
      <c r="BF26" s="1678"/>
      <c r="BG26" s="1678"/>
      <c r="BH26" s="1678"/>
      <c r="BI26" s="1678"/>
      <c r="BJ26" s="1678"/>
      <c r="BK26" s="1678"/>
      <c r="BL26" s="1678"/>
      <c r="BM26" s="1678"/>
      <c r="BN26" s="1678"/>
      <c r="BO26" s="1678"/>
      <c r="BP26" s="1678"/>
      <c r="BQ26" s="1678"/>
      <c r="BR26" s="1678"/>
      <c r="BS26" s="1678"/>
      <c r="BT26" s="1678"/>
      <c r="BU26" s="1678"/>
      <c r="BV26" s="1678"/>
    </row>
    <row r="27" spans="2:74" s="1676" customFormat="1">
      <c r="C27" s="1698"/>
      <c r="D27" s="1698"/>
      <c r="E27" s="1698"/>
      <c r="F27" s="1698"/>
      <c r="G27" s="1698"/>
      <c r="H27" s="1698"/>
      <c r="I27" s="1698"/>
      <c r="J27" s="1698"/>
      <c r="K27" s="1698"/>
      <c r="L27" s="1698"/>
      <c r="M27" s="1675"/>
      <c r="N27" s="1675"/>
      <c r="O27" s="1675"/>
      <c r="P27" s="1675"/>
      <c r="Q27" s="1675"/>
      <c r="R27" s="1675"/>
      <c r="S27" s="1675"/>
      <c r="T27" s="1675"/>
      <c r="U27" s="1675"/>
      <c r="V27" s="1675"/>
      <c r="W27" s="1675"/>
      <c r="X27" s="1675"/>
      <c r="Y27" s="1675"/>
      <c r="Z27" s="1675"/>
      <c r="AA27" s="1675"/>
      <c r="AB27" s="1675"/>
      <c r="AC27" s="1675"/>
      <c r="AD27" s="1675"/>
      <c r="AE27" s="1675"/>
      <c r="AF27" s="1675"/>
      <c r="AG27" s="1678"/>
      <c r="AH27" s="1678"/>
      <c r="AI27" s="1678"/>
      <c r="AJ27" s="1678"/>
      <c r="AK27" s="1678"/>
      <c r="AL27" s="1678"/>
      <c r="AM27" s="1678"/>
      <c r="AN27" s="1678"/>
      <c r="AO27" s="1678"/>
      <c r="AP27" s="1678"/>
      <c r="AQ27" s="1678"/>
      <c r="AR27" s="1678"/>
      <c r="AS27" s="1678"/>
      <c r="AT27" s="1678"/>
      <c r="AU27" s="1678"/>
      <c r="AV27" s="1678"/>
      <c r="AW27" s="1678"/>
      <c r="AX27" s="1678"/>
      <c r="AY27" s="1678"/>
      <c r="AZ27" s="1678"/>
      <c r="BA27" s="1678"/>
      <c r="BB27" s="1678"/>
      <c r="BC27" s="1678"/>
      <c r="BD27" s="1678"/>
      <c r="BE27" s="1678"/>
      <c r="BF27" s="1678"/>
      <c r="BG27" s="1678"/>
      <c r="BH27" s="1678"/>
      <c r="BI27" s="1678"/>
      <c r="BJ27" s="1678"/>
      <c r="BK27" s="1678"/>
      <c r="BL27" s="1678"/>
      <c r="BM27" s="1678"/>
      <c r="BN27" s="1678"/>
      <c r="BO27" s="1678"/>
      <c r="BP27" s="1678"/>
      <c r="BQ27" s="1678"/>
      <c r="BR27" s="1678"/>
      <c r="BS27" s="1678"/>
      <c r="BT27" s="1678"/>
      <c r="BU27" s="1678"/>
      <c r="BV27" s="1678"/>
    </row>
    <row r="28" spans="2:74" s="1676" customFormat="1">
      <c r="C28" s="1698"/>
      <c r="D28" s="1698"/>
      <c r="E28" s="1698"/>
      <c r="F28" s="1698"/>
      <c r="G28" s="1698"/>
      <c r="H28" s="1698"/>
      <c r="I28" s="1698"/>
      <c r="J28" s="1698"/>
      <c r="K28" s="1698"/>
      <c r="L28" s="1698"/>
      <c r="M28" s="1675"/>
      <c r="N28" s="1675"/>
      <c r="O28" s="1675"/>
      <c r="P28" s="1675"/>
      <c r="Q28" s="1675"/>
      <c r="R28" s="1675"/>
      <c r="S28" s="1675"/>
      <c r="T28" s="1675"/>
      <c r="U28" s="1675"/>
      <c r="V28" s="1675"/>
      <c r="W28" s="1675"/>
      <c r="X28" s="1675"/>
      <c r="Y28" s="1675"/>
      <c r="Z28" s="1675"/>
      <c r="AA28" s="1675"/>
      <c r="AB28" s="1675"/>
      <c r="AC28" s="1675"/>
      <c r="AD28" s="1675"/>
      <c r="AE28" s="1675"/>
      <c r="AF28" s="1675"/>
      <c r="AG28" s="1675"/>
      <c r="AH28" s="1675"/>
      <c r="AI28" s="1675"/>
      <c r="AJ28" s="1675"/>
      <c r="AK28" s="1675"/>
      <c r="AL28" s="1675"/>
      <c r="AM28" s="1675"/>
      <c r="AN28" s="1675"/>
      <c r="AO28" s="1675"/>
      <c r="AP28" s="1675"/>
      <c r="AQ28" s="1675"/>
      <c r="AR28" s="1675"/>
      <c r="AS28" s="1675"/>
      <c r="AT28" s="1675"/>
      <c r="AU28" s="1675"/>
    </row>
    <row r="29" spans="2:74" s="1676" customFormat="1">
      <c r="C29" s="1698"/>
      <c r="D29" s="1698"/>
      <c r="E29" s="1698"/>
      <c r="F29" s="1698"/>
      <c r="G29" s="1698"/>
      <c r="H29" s="1698"/>
      <c r="I29" s="1698"/>
      <c r="J29" s="1698"/>
      <c r="K29" s="1698"/>
      <c r="L29" s="1698"/>
      <c r="M29" s="1675"/>
      <c r="N29" s="1675"/>
      <c r="O29" s="1675"/>
      <c r="P29" s="1675"/>
      <c r="Q29" s="1675"/>
      <c r="R29" s="1675"/>
      <c r="S29" s="1675"/>
      <c r="T29" s="1675"/>
      <c r="U29" s="1675"/>
      <c r="V29" s="1675"/>
      <c r="W29" s="1675"/>
      <c r="X29" s="1675"/>
      <c r="Y29" s="1675"/>
      <c r="Z29" s="1675"/>
      <c r="AA29" s="1675"/>
      <c r="AB29" s="1675"/>
      <c r="AC29" s="1675"/>
      <c r="AD29" s="1675"/>
      <c r="AE29" s="1675"/>
      <c r="AF29" s="1675"/>
      <c r="AG29" s="1675"/>
      <c r="AH29" s="1675"/>
      <c r="AI29" s="1675"/>
      <c r="AJ29" s="1675"/>
      <c r="AK29" s="1675"/>
      <c r="AL29" s="1675"/>
      <c r="AM29" s="1675"/>
      <c r="AN29" s="1675"/>
      <c r="AO29" s="1675"/>
      <c r="AP29" s="1675"/>
      <c r="AQ29" s="1675"/>
      <c r="AR29" s="1675"/>
      <c r="AS29" s="1675"/>
      <c r="AT29" s="1675"/>
      <c r="AU29" s="1675"/>
    </row>
    <row r="30" spans="2:74" s="1676" customFormat="1">
      <c r="C30" s="1698"/>
      <c r="D30" s="1698"/>
      <c r="E30" s="1698"/>
      <c r="F30" s="1698"/>
      <c r="G30" s="1698"/>
      <c r="H30" s="1698"/>
      <c r="I30" s="1698"/>
      <c r="J30" s="1698"/>
      <c r="K30" s="1698"/>
      <c r="L30" s="1698"/>
      <c r="M30" s="1675"/>
      <c r="N30" s="1675"/>
      <c r="O30" s="1675"/>
      <c r="P30" s="1675"/>
      <c r="Q30" s="1675"/>
      <c r="R30" s="1675"/>
      <c r="S30" s="1675"/>
      <c r="T30" s="1675"/>
      <c r="U30" s="1675"/>
      <c r="V30" s="1675"/>
      <c r="W30" s="1675"/>
      <c r="X30" s="1675"/>
      <c r="Y30" s="1675"/>
      <c r="Z30" s="1675"/>
      <c r="AA30" s="1675"/>
      <c r="AB30" s="1675"/>
      <c r="AC30" s="1675"/>
      <c r="AD30" s="1675"/>
      <c r="AE30" s="1675"/>
      <c r="AF30" s="1675"/>
      <c r="AG30" s="1675"/>
      <c r="AH30" s="1675"/>
      <c r="AI30" s="1675"/>
      <c r="AJ30" s="1675"/>
      <c r="AK30" s="1675"/>
      <c r="AL30" s="1675"/>
      <c r="AM30" s="1675"/>
      <c r="AN30" s="1675"/>
      <c r="AO30" s="1675"/>
      <c r="AP30" s="1675"/>
      <c r="AQ30" s="1675"/>
      <c r="AR30" s="1675"/>
      <c r="AS30" s="1675"/>
      <c r="AT30" s="1675"/>
      <c r="AU30" s="1675"/>
    </row>
    <row r="31" spans="2:74" s="1676" customFormat="1">
      <c r="C31" s="1698"/>
      <c r="D31" s="1698"/>
      <c r="E31" s="1698"/>
      <c r="F31" s="1698"/>
      <c r="G31" s="1698"/>
      <c r="H31" s="1698"/>
      <c r="I31" s="1698"/>
      <c r="J31" s="1698"/>
      <c r="K31" s="1698"/>
      <c r="L31" s="1698"/>
      <c r="M31" s="1675"/>
      <c r="N31" s="1675"/>
      <c r="O31" s="1675"/>
      <c r="P31" s="1675"/>
      <c r="Q31" s="1675"/>
      <c r="R31" s="1675"/>
      <c r="S31" s="1675"/>
      <c r="T31" s="1675"/>
      <c r="U31" s="1675"/>
      <c r="V31" s="1675"/>
      <c r="W31" s="1675"/>
      <c r="X31" s="1675"/>
      <c r="Y31" s="1675"/>
      <c r="Z31" s="1675"/>
      <c r="AA31" s="1675"/>
      <c r="AB31" s="1675"/>
      <c r="AC31" s="1675"/>
      <c r="AD31" s="1675"/>
      <c r="AE31" s="1675"/>
      <c r="AF31" s="1675"/>
      <c r="AG31" s="1675"/>
      <c r="AH31" s="1675"/>
      <c r="AI31" s="1675"/>
      <c r="AJ31" s="1675"/>
      <c r="AK31" s="1675"/>
      <c r="AL31" s="1675"/>
      <c r="AM31" s="1675"/>
      <c r="AN31" s="1675"/>
      <c r="AO31" s="1675"/>
      <c r="AP31" s="1675"/>
      <c r="AQ31" s="1675"/>
      <c r="AR31" s="1675"/>
      <c r="AS31" s="1675"/>
      <c r="AT31" s="1675"/>
      <c r="AU31" s="1675"/>
    </row>
    <row r="32" spans="2:74" s="1676" customFormat="1">
      <c r="C32" s="1698"/>
      <c r="D32" s="1698"/>
      <c r="E32" s="1698"/>
      <c r="F32" s="1698"/>
      <c r="G32" s="1698"/>
      <c r="H32" s="1698"/>
      <c r="I32" s="1698"/>
      <c r="J32" s="1698"/>
      <c r="K32" s="1698"/>
      <c r="L32" s="1698"/>
      <c r="M32" s="1675"/>
      <c r="N32" s="1675"/>
      <c r="O32" s="1675"/>
      <c r="P32" s="1675"/>
      <c r="Q32" s="1675"/>
      <c r="R32" s="1675"/>
      <c r="S32" s="1675"/>
      <c r="T32" s="1675"/>
      <c r="U32" s="1675"/>
      <c r="V32" s="1675"/>
      <c r="W32" s="1675"/>
      <c r="X32" s="1675"/>
      <c r="Y32" s="1675"/>
      <c r="Z32" s="1675"/>
      <c r="AA32" s="1675"/>
      <c r="AB32" s="1675"/>
      <c r="AC32" s="1675"/>
      <c r="AD32" s="1675"/>
      <c r="AE32" s="1675"/>
      <c r="AF32" s="1675"/>
      <c r="AG32" s="1675"/>
      <c r="AH32" s="1675"/>
      <c r="AI32" s="1675"/>
      <c r="AJ32" s="1675"/>
      <c r="AK32" s="1675"/>
      <c r="AL32" s="1675"/>
      <c r="AM32" s="1675"/>
      <c r="AN32" s="1675"/>
      <c r="AO32" s="1675"/>
      <c r="AP32" s="1675"/>
      <c r="AQ32" s="1675"/>
      <c r="AR32" s="1675"/>
      <c r="AS32" s="1675"/>
      <c r="AT32" s="1675"/>
      <c r="AU32" s="1675"/>
    </row>
    <row r="33" spans="3:53" s="1676" customFormat="1">
      <c r="C33" s="1698"/>
      <c r="D33" s="1698"/>
      <c r="E33" s="1698"/>
      <c r="F33" s="1698"/>
      <c r="G33" s="1698"/>
      <c r="H33" s="1698"/>
      <c r="I33" s="1698"/>
      <c r="J33" s="1698"/>
      <c r="K33" s="1698"/>
      <c r="L33" s="1698"/>
      <c r="M33" s="1675"/>
      <c r="N33" s="1675"/>
      <c r="O33" s="1675"/>
      <c r="P33" s="1675"/>
      <c r="Q33" s="1675"/>
      <c r="R33" s="1675"/>
      <c r="S33" s="1675"/>
      <c r="T33" s="1675"/>
      <c r="U33" s="1675"/>
      <c r="V33" s="1675"/>
      <c r="W33" s="1675"/>
      <c r="X33" s="1675"/>
      <c r="Y33" s="1675"/>
      <c r="Z33" s="1675"/>
      <c r="AA33" s="1675"/>
      <c r="AB33" s="1675"/>
      <c r="AC33" s="1675"/>
      <c r="AD33" s="1675"/>
      <c r="AE33" s="1675"/>
      <c r="AF33" s="1675"/>
      <c r="AG33" s="1675"/>
      <c r="AH33" s="1675"/>
      <c r="AI33" s="1675"/>
      <c r="AJ33" s="1675"/>
      <c r="AK33" s="1675"/>
      <c r="AL33" s="1675"/>
      <c r="AM33" s="1675"/>
      <c r="AN33" s="1675"/>
      <c r="AO33" s="1675"/>
      <c r="AP33" s="1675"/>
      <c r="AQ33" s="1675"/>
      <c r="AR33" s="1675"/>
      <c r="AS33" s="1675"/>
      <c r="AT33" s="1675"/>
      <c r="AU33" s="1675"/>
    </row>
    <row r="34" spans="3:53" s="1676" customFormat="1">
      <c r="C34" s="1698"/>
      <c r="D34" s="1698"/>
      <c r="E34" s="1698"/>
      <c r="F34" s="1698"/>
      <c r="G34" s="1698"/>
      <c r="H34" s="1698"/>
      <c r="I34" s="1698"/>
      <c r="J34" s="1698"/>
      <c r="K34" s="1698"/>
      <c r="L34" s="1698"/>
      <c r="M34" s="1675"/>
      <c r="N34" s="1675"/>
      <c r="O34" s="1675"/>
      <c r="P34" s="1675"/>
      <c r="Q34" s="1675"/>
      <c r="R34" s="1675"/>
      <c r="S34" s="1675"/>
      <c r="T34" s="1675"/>
      <c r="U34" s="1675"/>
      <c r="V34" s="1675"/>
      <c r="W34" s="1675"/>
      <c r="X34" s="1675"/>
      <c r="Y34" s="1675"/>
      <c r="Z34" s="1675"/>
      <c r="AA34" s="1675"/>
      <c r="AB34" s="1675"/>
      <c r="AC34" s="1675"/>
      <c r="AD34" s="1675"/>
      <c r="AE34" s="1675"/>
      <c r="AF34" s="1675"/>
      <c r="AG34" s="1675"/>
      <c r="AH34" s="1675"/>
      <c r="AI34" s="1675"/>
      <c r="AJ34" s="1675"/>
      <c r="AK34" s="1675"/>
      <c r="AL34" s="1675"/>
      <c r="AM34" s="1675"/>
      <c r="AN34" s="1675"/>
      <c r="AO34" s="1675"/>
      <c r="AP34" s="1675"/>
      <c r="AQ34" s="1675"/>
      <c r="AR34" s="1675"/>
      <c r="AS34" s="1675"/>
      <c r="AT34" s="1675"/>
      <c r="AU34" s="1675"/>
    </row>
    <row r="35" spans="3:53" s="1676" customFormat="1">
      <c r="C35" s="1698"/>
      <c r="D35" s="1698"/>
      <c r="E35" s="1698"/>
      <c r="F35" s="1698"/>
      <c r="G35" s="1698"/>
      <c r="H35" s="1698"/>
      <c r="I35" s="1698"/>
      <c r="J35" s="1698"/>
      <c r="K35" s="1698"/>
      <c r="L35" s="1698"/>
      <c r="M35" s="1675"/>
      <c r="N35" s="1675"/>
      <c r="O35" s="1675"/>
      <c r="P35" s="1675"/>
      <c r="Q35" s="1675"/>
      <c r="R35" s="1675"/>
      <c r="S35" s="1675"/>
      <c r="T35" s="1675"/>
      <c r="U35" s="1675"/>
      <c r="V35" s="1675"/>
      <c r="W35" s="1675"/>
      <c r="X35" s="1675"/>
      <c r="Y35" s="1675"/>
      <c r="Z35" s="1675"/>
      <c r="AA35" s="1675"/>
      <c r="AB35" s="1675"/>
      <c r="AC35" s="1675"/>
      <c r="AD35" s="1675"/>
      <c r="AE35" s="1675"/>
      <c r="AF35" s="1675"/>
      <c r="AG35" s="1675"/>
      <c r="AH35" s="1675"/>
      <c r="AI35" s="1675"/>
      <c r="AJ35" s="1675"/>
      <c r="AK35" s="1675"/>
      <c r="AL35" s="1675"/>
      <c r="AM35" s="1675"/>
      <c r="AN35" s="1675"/>
      <c r="AO35" s="1675"/>
      <c r="AP35" s="1675"/>
      <c r="AQ35" s="1675"/>
      <c r="AR35" s="1675"/>
      <c r="AS35" s="1675"/>
      <c r="AT35" s="1675"/>
      <c r="AU35" s="1675"/>
    </row>
    <row r="36" spans="3:53" s="1676" customFormat="1">
      <c r="C36" s="1698"/>
      <c r="D36" s="1698"/>
      <c r="E36" s="1698"/>
      <c r="F36" s="1698"/>
      <c r="G36" s="1698"/>
      <c r="H36" s="1698"/>
      <c r="I36" s="1698"/>
      <c r="J36" s="1698"/>
      <c r="K36" s="1698"/>
      <c r="L36" s="1698"/>
      <c r="M36" s="1675"/>
      <c r="N36" s="1675"/>
      <c r="O36" s="1675"/>
      <c r="P36" s="1675"/>
      <c r="Q36" s="1675"/>
      <c r="R36" s="1675"/>
      <c r="S36" s="1675"/>
      <c r="T36" s="1675"/>
      <c r="U36" s="1675"/>
      <c r="V36" s="1675"/>
      <c r="W36" s="1675"/>
      <c r="X36" s="1675"/>
      <c r="Y36" s="1675"/>
      <c r="Z36" s="1675"/>
      <c r="AA36" s="1675"/>
      <c r="AB36" s="1675"/>
      <c r="AC36" s="1675"/>
      <c r="AD36" s="1675"/>
      <c r="AE36" s="1675"/>
      <c r="AF36" s="1675"/>
      <c r="AG36" s="1675"/>
      <c r="AH36" s="1675"/>
      <c r="AI36" s="1675"/>
      <c r="AJ36" s="1675"/>
      <c r="AK36" s="1675"/>
      <c r="AL36" s="1675"/>
      <c r="AM36" s="1675"/>
      <c r="AN36" s="1675"/>
      <c r="AO36" s="1675"/>
      <c r="AP36" s="1675"/>
      <c r="AQ36" s="1675"/>
      <c r="AR36" s="1675"/>
      <c r="AS36" s="1675"/>
      <c r="AT36" s="1675"/>
      <c r="AU36" s="1675"/>
    </row>
    <row r="37" spans="3:53" s="1676" customFormat="1">
      <c r="C37" s="1698"/>
      <c r="D37" s="1698"/>
      <c r="E37" s="1698"/>
      <c r="F37" s="1698"/>
      <c r="G37" s="1698"/>
      <c r="H37" s="1698"/>
      <c r="I37" s="1698"/>
      <c r="J37" s="1698"/>
      <c r="K37" s="1698"/>
      <c r="L37" s="1698"/>
      <c r="M37" s="1675"/>
      <c r="N37" s="1675"/>
      <c r="O37" s="1675"/>
      <c r="P37" s="1675"/>
      <c r="Q37" s="1675"/>
      <c r="R37" s="1675"/>
      <c r="S37" s="1675"/>
      <c r="T37" s="1675"/>
      <c r="U37" s="1675"/>
      <c r="V37" s="1675"/>
      <c r="W37" s="1675"/>
      <c r="X37" s="1675"/>
      <c r="Y37" s="1675"/>
      <c r="Z37" s="1675"/>
      <c r="AA37" s="1675"/>
      <c r="AB37" s="1675"/>
      <c r="AC37" s="1675"/>
      <c r="AD37" s="1675"/>
      <c r="AE37" s="1675"/>
      <c r="AF37" s="1675"/>
      <c r="AG37" s="1675"/>
      <c r="AH37" s="1675"/>
      <c r="AI37" s="1675"/>
      <c r="AJ37" s="1675"/>
      <c r="AK37" s="1675"/>
      <c r="AL37" s="1675"/>
      <c r="AM37" s="1675"/>
      <c r="AN37" s="1675"/>
      <c r="AO37" s="1675"/>
      <c r="AP37" s="1675"/>
      <c r="AQ37" s="1675"/>
      <c r="AR37" s="1675"/>
      <c r="AS37" s="1675"/>
      <c r="AT37" s="1675"/>
      <c r="AU37" s="1675"/>
      <c r="AV37" s="1675"/>
      <c r="AW37" s="1675"/>
      <c r="AX37" s="1675"/>
      <c r="AY37" s="1675"/>
      <c r="AZ37" s="1675"/>
      <c r="BA37" s="1675"/>
    </row>
    <row r="38" spans="3:53" s="1676" customFormat="1">
      <c r="C38" s="1675"/>
      <c r="D38" s="1675"/>
      <c r="E38" s="1675"/>
      <c r="F38" s="1675"/>
      <c r="G38" s="1675"/>
      <c r="H38" s="1675"/>
      <c r="I38" s="1675"/>
      <c r="J38" s="1675"/>
      <c r="K38" s="1675"/>
      <c r="L38" s="1675"/>
      <c r="M38" s="1675"/>
      <c r="N38" s="1675"/>
      <c r="O38" s="1675"/>
      <c r="P38" s="1675"/>
      <c r="Q38" s="1675"/>
      <c r="R38" s="1675"/>
      <c r="S38" s="1675"/>
      <c r="T38" s="1675"/>
      <c r="U38" s="1675"/>
      <c r="V38" s="1675"/>
      <c r="W38" s="1675"/>
      <c r="X38" s="1675"/>
      <c r="Y38" s="1675"/>
      <c r="Z38" s="1675"/>
      <c r="AA38" s="1675"/>
      <c r="AB38" s="1675"/>
      <c r="AC38" s="1675"/>
      <c r="AD38" s="1675"/>
      <c r="AE38" s="1675"/>
      <c r="AF38" s="1675"/>
      <c r="AG38" s="1675"/>
      <c r="AH38" s="1675"/>
      <c r="AI38" s="1675"/>
      <c r="AJ38" s="1675"/>
      <c r="AK38" s="1675"/>
      <c r="AL38" s="1675"/>
      <c r="AM38" s="1675"/>
      <c r="AN38" s="1675"/>
      <c r="AO38" s="1675"/>
      <c r="AP38" s="1675"/>
      <c r="AQ38" s="1675"/>
      <c r="AR38" s="1675"/>
      <c r="AS38" s="1675"/>
      <c r="AT38" s="1675"/>
      <c r="AU38" s="1675"/>
      <c r="AV38" s="1675"/>
      <c r="AW38" s="1675"/>
      <c r="AX38" s="1675"/>
      <c r="AY38" s="1675"/>
      <c r="AZ38" s="1675"/>
      <c r="BA38" s="1675"/>
    </row>
  </sheetData>
  <hyperlinks>
    <hyperlink ref="B3" location="SOMMAIRE!A1" display="Retour au sommair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Y31"/>
  <sheetViews>
    <sheetView workbookViewId="0">
      <selection activeCell="B3" sqref="B3"/>
    </sheetView>
  </sheetViews>
  <sheetFormatPr baseColWidth="10" defaultRowHeight="15"/>
  <cols>
    <col min="1" max="1" width="11.42578125" style="646"/>
    <col min="2" max="2" width="35.28515625" style="646" customWidth="1"/>
    <col min="3" max="3" width="16.140625" style="673" customWidth="1"/>
    <col min="4" max="74" width="7.42578125" style="646" customWidth="1"/>
    <col min="75" max="16384" width="11.42578125" style="646"/>
  </cols>
  <sheetData>
    <row r="1" spans="1:77" ht="15.75">
      <c r="A1" s="675" t="s">
        <v>360</v>
      </c>
    </row>
    <row r="3" spans="1:77" ht="15.75" thickBot="1">
      <c r="B3" s="1720" t="s">
        <v>763</v>
      </c>
    </row>
    <row r="4" spans="1:77" ht="15.75" thickBot="1">
      <c r="B4" s="699"/>
      <c r="C4" s="700"/>
      <c r="D4" s="671">
        <v>2000</v>
      </c>
      <c r="E4" s="670">
        <v>2001</v>
      </c>
      <c r="F4" s="670">
        <v>2002</v>
      </c>
      <c r="G4" s="670">
        <v>2003</v>
      </c>
      <c r="H4" s="670">
        <v>2004</v>
      </c>
      <c r="I4" s="670">
        <v>2005</v>
      </c>
      <c r="J4" s="670">
        <v>2006</v>
      </c>
      <c r="K4" s="670">
        <v>2007</v>
      </c>
      <c r="L4" s="670">
        <v>2008</v>
      </c>
      <c r="M4" s="670">
        <v>2009</v>
      </c>
      <c r="N4" s="670">
        <v>2010</v>
      </c>
      <c r="O4" s="670">
        <v>2011</v>
      </c>
      <c r="P4" s="670">
        <v>2012</v>
      </c>
      <c r="Q4" s="670">
        <v>2013</v>
      </c>
      <c r="R4" s="670">
        <v>2014</v>
      </c>
      <c r="S4" s="670">
        <v>2015</v>
      </c>
      <c r="T4" s="670">
        <v>2016</v>
      </c>
      <c r="U4" s="670">
        <v>2017</v>
      </c>
      <c r="V4" s="670">
        <v>2018</v>
      </c>
      <c r="W4" s="670">
        <v>2019</v>
      </c>
      <c r="X4" s="670">
        <v>2020</v>
      </c>
      <c r="Y4" s="670">
        <v>2021</v>
      </c>
      <c r="Z4" s="670">
        <v>2022</v>
      </c>
      <c r="AA4" s="670">
        <v>2023</v>
      </c>
      <c r="AB4" s="670">
        <v>2024</v>
      </c>
      <c r="AC4" s="670">
        <v>2025</v>
      </c>
      <c r="AD4" s="670">
        <v>2026</v>
      </c>
      <c r="AE4" s="670">
        <v>2027</v>
      </c>
      <c r="AF4" s="670">
        <v>2028</v>
      </c>
      <c r="AG4" s="670">
        <v>2029</v>
      </c>
      <c r="AH4" s="670">
        <v>2030</v>
      </c>
      <c r="AI4" s="670">
        <v>2031</v>
      </c>
      <c r="AJ4" s="670">
        <v>2032</v>
      </c>
      <c r="AK4" s="670">
        <v>2033</v>
      </c>
      <c r="AL4" s="670">
        <v>2034</v>
      </c>
      <c r="AM4" s="670">
        <v>2035</v>
      </c>
      <c r="AN4" s="670">
        <v>2036</v>
      </c>
      <c r="AO4" s="670">
        <v>2037</v>
      </c>
      <c r="AP4" s="670">
        <v>2038</v>
      </c>
      <c r="AQ4" s="670">
        <v>2039</v>
      </c>
      <c r="AR4" s="670">
        <v>2040</v>
      </c>
      <c r="AS4" s="670">
        <v>2041</v>
      </c>
      <c r="AT4" s="670">
        <v>2042</v>
      </c>
      <c r="AU4" s="670">
        <v>2043</v>
      </c>
      <c r="AV4" s="670">
        <v>2044</v>
      </c>
      <c r="AW4" s="670">
        <v>2045</v>
      </c>
      <c r="AX4" s="670">
        <v>2046</v>
      </c>
      <c r="AY4" s="670">
        <v>2047</v>
      </c>
      <c r="AZ4" s="670">
        <v>2048</v>
      </c>
      <c r="BA4" s="670">
        <v>2049</v>
      </c>
      <c r="BB4" s="670">
        <v>2050</v>
      </c>
      <c r="BC4" s="670">
        <v>2051</v>
      </c>
      <c r="BD4" s="670">
        <v>2052</v>
      </c>
      <c r="BE4" s="670">
        <v>2053</v>
      </c>
      <c r="BF4" s="670">
        <v>2054</v>
      </c>
      <c r="BG4" s="670">
        <v>2055</v>
      </c>
      <c r="BH4" s="670">
        <v>2056</v>
      </c>
      <c r="BI4" s="670">
        <v>2057</v>
      </c>
      <c r="BJ4" s="670">
        <v>2058</v>
      </c>
      <c r="BK4" s="670">
        <v>2059</v>
      </c>
      <c r="BL4" s="670">
        <v>2060</v>
      </c>
      <c r="BM4" s="670">
        <v>2061</v>
      </c>
      <c r="BN4" s="670">
        <v>2062</v>
      </c>
      <c r="BO4" s="670">
        <v>2063</v>
      </c>
      <c r="BP4" s="670">
        <v>2064</v>
      </c>
      <c r="BQ4" s="670">
        <v>2065</v>
      </c>
      <c r="BR4" s="670">
        <v>2066</v>
      </c>
      <c r="BS4" s="670">
        <v>2067</v>
      </c>
      <c r="BT4" s="670">
        <v>2068</v>
      </c>
      <c r="BU4" s="670">
        <v>2069</v>
      </c>
      <c r="BV4" s="669">
        <v>2070</v>
      </c>
    </row>
    <row r="5" spans="1:77">
      <c r="B5" s="1795" t="s">
        <v>126</v>
      </c>
      <c r="C5" s="701" t="s">
        <v>144</v>
      </c>
      <c r="D5" s="667"/>
      <c r="E5" s="665"/>
      <c r="F5" s="702">
        <v>12.244999999999999</v>
      </c>
      <c r="G5" s="702">
        <v>12.484999999999999</v>
      </c>
      <c r="H5" s="702">
        <v>12.78</v>
      </c>
      <c r="I5" s="702">
        <v>13.111865719794016</v>
      </c>
      <c r="J5" s="702">
        <v>13.449664717804461</v>
      </c>
      <c r="K5" s="702">
        <v>13.829423792548868</v>
      </c>
      <c r="L5" s="702">
        <v>14.220110950442857</v>
      </c>
      <c r="M5" s="702">
        <v>14.580493416233832</v>
      </c>
      <c r="N5" s="702">
        <v>14.912616886968259</v>
      </c>
      <c r="O5" s="702">
        <v>15.186302190153343</v>
      </c>
      <c r="P5" s="702">
        <v>15.319883020334608</v>
      </c>
      <c r="Q5" s="702">
        <v>15.489309237750829</v>
      </c>
      <c r="R5" s="702">
        <v>15.728933835988951</v>
      </c>
      <c r="S5" s="702">
        <v>15.904418956665678</v>
      </c>
      <c r="T5" s="702">
        <v>16.015775814690258</v>
      </c>
      <c r="U5" s="702">
        <v>16.10545190243645</v>
      </c>
      <c r="V5" s="702">
        <v>16.268593923909517</v>
      </c>
      <c r="W5" s="702">
        <v>16.401696981512845</v>
      </c>
      <c r="X5" s="702"/>
      <c r="Y5" s="702"/>
      <c r="Z5" s="702"/>
      <c r="AA5" s="702"/>
      <c r="AB5" s="702"/>
      <c r="AC5" s="702"/>
      <c r="AD5" s="702"/>
      <c r="AE5" s="702"/>
      <c r="AF5" s="702"/>
      <c r="AG5" s="702"/>
      <c r="AH5" s="702"/>
      <c r="AI5" s="702"/>
      <c r="AJ5" s="702"/>
      <c r="AK5" s="702"/>
      <c r="AL5" s="702"/>
      <c r="AM5" s="702"/>
      <c r="AN5" s="702"/>
      <c r="AO5" s="702"/>
      <c r="AP5" s="702"/>
      <c r="AQ5" s="702"/>
      <c r="AR5" s="702"/>
      <c r="AS5" s="702"/>
      <c r="AT5" s="702"/>
      <c r="AU5" s="702"/>
      <c r="AV5" s="702"/>
      <c r="AW5" s="702"/>
      <c r="AX5" s="702"/>
      <c r="AY5" s="702"/>
      <c r="AZ5" s="702"/>
      <c r="BA5" s="702"/>
      <c r="BB5" s="702"/>
      <c r="BC5" s="702"/>
      <c r="BD5" s="702"/>
      <c r="BE5" s="702"/>
      <c r="BF5" s="702"/>
      <c r="BG5" s="702"/>
      <c r="BH5" s="702"/>
      <c r="BI5" s="702"/>
      <c r="BJ5" s="702"/>
      <c r="BK5" s="702"/>
      <c r="BL5" s="703"/>
      <c r="BM5" s="703"/>
      <c r="BN5" s="703"/>
      <c r="BO5" s="703"/>
      <c r="BP5" s="703"/>
      <c r="BQ5" s="703"/>
      <c r="BR5" s="703"/>
      <c r="BS5" s="703"/>
      <c r="BT5" s="703"/>
      <c r="BU5" s="703"/>
      <c r="BV5" s="704"/>
    </row>
    <row r="6" spans="1:77" ht="15.75" thickBot="1">
      <c r="B6" s="1796"/>
      <c r="C6" s="705" t="s">
        <v>124</v>
      </c>
      <c r="D6" s="657"/>
      <c r="E6" s="655"/>
      <c r="F6" s="706"/>
      <c r="G6" s="706"/>
      <c r="H6" s="706"/>
      <c r="I6" s="706"/>
      <c r="J6" s="706"/>
      <c r="K6" s="706"/>
      <c r="L6" s="706"/>
      <c r="M6" s="706"/>
      <c r="N6" s="706"/>
      <c r="O6" s="706"/>
      <c r="P6" s="706"/>
      <c r="Q6" s="706"/>
      <c r="R6" s="706"/>
      <c r="S6" s="706"/>
      <c r="T6" s="706"/>
      <c r="U6" s="706"/>
      <c r="V6" s="706"/>
      <c r="W6" s="706">
        <v>16.401696981512845</v>
      </c>
      <c r="X6" s="706">
        <v>16.566902069598502</v>
      </c>
      <c r="Y6" s="706">
        <v>16.750203240270686</v>
      </c>
      <c r="Z6" s="706">
        <v>16.901406687260838</v>
      </c>
      <c r="AA6" s="706">
        <v>17.058758439421847</v>
      </c>
      <c r="AB6" s="706">
        <v>17.278186544022645</v>
      </c>
      <c r="AC6" s="706">
        <v>17.52689776877369</v>
      </c>
      <c r="AD6" s="706">
        <v>17.797346145413499</v>
      </c>
      <c r="AE6" s="706">
        <v>18.032661100494522</v>
      </c>
      <c r="AF6" s="706">
        <v>18.292612893234235</v>
      </c>
      <c r="AG6" s="706">
        <v>18.509823039086797</v>
      </c>
      <c r="AH6" s="706">
        <v>18.719329602026026</v>
      </c>
      <c r="AI6" s="706">
        <v>18.95932196485818</v>
      </c>
      <c r="AJ6" s="706">
        <v>19.192500558135578</v>
      </c>
      <c r="AK6" s="706">
        <v>19.363266461212195</v>
      </c>
      <c r="AL6" s="706">
        <v>19.574195154774511</v>
      </c>
      <c r="AM6" s="706">
        <v>19.783571177497681</v>
      </c>
      <c r="AN6" s="706">
        <v>19.990324687854169</v>
      </c>
      <c r="AO6" s="706">
        <v>20.169668832983859</v>
      </c>
      <c r="AP6" s="706">
        <v>20.331252817091368</v>
      </c>
      <c r="AQ6" s="706">
        <v>20.465953412916232</v>
      </c>
      <c r="AR6" s="706">
        <v>20.633160667287928</v>
      </c>
      <c r="AS6" s="706">
        <v>20.832088829001616</v>
      </c>
      <c r="AT6" s="706">
        <v>21.039561243797912</v>
      </c>
      <c r="AU6" s="706">
        <v>21.233672794871513</v>
      </c>
      <c r="AV6" s="706">
        <v>21.361264484835406</v>
      </c>
      <c r="AW6" s="706">
        <v>21.440517572435159</v>
      </c>
      <c r="AX6" s="706">
        <v>21.614199233107254</v>
      </c>
      <c r="AY6" s="706">
        <v>21.752019086253185</v>
      </c>
      <c r="AZ6" s="706">
        <v>21.912069855628832</v>
      </c>
      <c r="BA6" s="706">
        <v>22.06991480356826</v>
      </c>
      <c r="BB6" s="706">
        <v>22.220653792320377</v>
      </c>
      <c r="BC6" s="706">
        <v>22.362869713771577</v>
      </c>
      <c r="BD6" s="706">
        <v>22.534674397695387</v>
      </c>
      <c r="BE6" s="706">
        <v>22.644373924566086</v>
      </c>
      <c r="BF6" s="706">
        <v>22.731330776189029</v>
      </c>
      <c r="BG6" s="706">
        <v>22.828648196159783</v>
      </c>
      <c r="BH6" s="706">
        <v>22.939085280914679</v>
      </c>
      <c r="BI6" s="706">
        <v>23.086835712958393</v>
      </c>
      <c r="BJ6" s="706">
        <v>23.169235108155657</v>
      </c>
      <c r="BK6" s="706">
        <v>23.281595644174974</v>
      </c>
      <c r="BL6" s="707">
        <v>23.409066401332922</v>
      </c>
      <c r="BM6" s="707">
        <v>23.485257446910229</v>
      </c>
      <c r="BN6" s="707">
        <v>23.563438355645385</v>
      </c>
      <c r="BO6" s="707">
        <v>23.639887172125519</v>
      </c>
      <c r="BP6" s="707">
        <v>23.756993404195114</v>
      </c>
      <c r="BQ6" s="707">
        <v>23.894887632671605</v>
      </c>
      <c r="BR6" s="707">
        <v>23.977251027665872</v>
      </c>
      <c r="BS6" s="707">
        <v>24.125994810126322</v>
      </c>
      <c r="BT6" s="707">
        <v>24.277000544527109</v>
      </c>
      <c r="BU6" s="707">
        <v>24.412816511970235</v>
      </c>
      <c r="BV6" s="708">
        <v>24.622043807495722</v>
      </c>
      <c r="BX6" s="709"/>
      <c r="BY6" s="710"/>
    </row>
    <row r="7" spans="1:77">
      <c r="B7" s="1795" t="s">
        <v>127</v>
      </c>
      <c r="C7" s="701" t="s">
        <v>144</v>
      </c>
      <c r="D7" s="667"/>
      <c r="E7" s="711"/>
      <c r="F7" s="702">
        <v>26.097499589999998</v>
      </c>
      <c r="G7" s="702">
        <v>26.105038724</v>
      </c>
      <c r="H7" s="702">
        <v>26.141497243</v>
      </c>
      <c r="I7" s="702">
        <v>26.321460024</v>
      </c>
      <c r="J7" s="702">
        <v>26.607334513999998</v>
      </c>
      <c r="K7" s="702">
        <v>26.992332956000002</v>
      </c>
      <c r="L7" s="702">
        <v>27.129027571999998</v>
      </c>
      <c r="M7" s="702">
        <v>26.819151868000002</v>
      </c>
      <c r="N7" s="702">
        <v>26.845518237</v>
      </c>
      <c r="O7" s="702">
        <v>27.047694394000001</v>
      </c>
      <c r="P7" s="702">
        <v>27.139652322000003</v>
      </c>
      <c r="Q7" s="702">
        <v>27.189548892999998</v>
      </c>
      <c r="R7" s="702">
        <v>27.333517901</v>
      </c>
      <c r="S7" s="702">
        <v>27.390850887999999</v>
      </c>
      <c r="T7" s="702">
        <v>27.567200396</v>
      </c>
      <c r="U7" s="702">
        <v>27.881171089999999</v>
      </c>
      <c r="V7" s="702">
        <v>28.163484086</v>
      </c>
      <c r="W7" s="702">
        <v>28.479758981</v>
      </c>
      <c r="X7" s="702"/>
      <c r="Y7" s="702"/>
      <c r="Z7" s="702"/>
      <c r="AA7" s="702"/>
      <c r="AB7" s="702"/>
      <c r="AC7" s="702"/>
      <c r="AD7" s="702"/>
      <c r="AE7" s="702"/>
      <c r="AF7" s="702"/>
      <c r="AG7" s="702"/>
      <c r="AH7" s="702"/>
      <c r="AI7" s="702"/>
      <c r="AJ7" s="702"/>
      <c r="AK7" s="702"/>
      <c r="AL7" s="702"/>
      <c r="AM7" s="702"/>
      <c r="AN7" s="702"/>
      <c r="AO7" s="702"/>
      <c r="AP7" s="702"/>
      <c r="AQ7" s="702"/>
      <c r="AR7" s="702"/>
      <c r="AS7" s="702"/>
      <c r="AT7" s="702"/>
      <c r="AU7" s="702"/>
      <c r="AV7" s="702"/>
      <c r="AW7" s="702"/>
      <c r="AX7" s="702"/>
      <c r="AY7" s="702"/>
      <c r="AZ7" s="702"/>
      <c r="BA7" s="702"/>
      <c r="BB7" s="702"/>
      <c r="BC7" s="702"/>
      <c r="BD7" s="702"/>
      <c r="BE7" s="702"/>
      <c r="BF7" s="702"/>
      <c r="BG7" s="702"/>
      <c r="BH7" s="702"/>
      <c r="BI7" s="702"/>
      <c r="BJ7" s="702"/>
      <c r="BK7" s="702"/>
      <c r="BL7" s="703"/>
      <c r="BM7" s="703"/>
      <c r="BN7" s="703"/>
      <c r="BO7" s="703"/>
      <c r="BP7" s="703"/>
      <c r="BQ7" s="703"/>
      <c r="BR7" s="703"/>
      <c r="BS7" s="703"/>
      <c r="BT7" s="703"/>
      <c r="BU7" s="703"/>
      <c r="BV7" s="704"/>
    </row>
    <row r="8" spans="1:77" ht="15.75" thickBot="1">
      <c r="B8" s="1796"/>
      <c r="C8" s="705" t="s">
        <v>124</v>
      </c>
      <c r="D8" s="657"/>
      <c r="E8" s="655"/>
      <c r="F8" s="706"/>
      <c r="G8" s="706"/>
      <c r="H8" s="706"/>
      <c r="I8" s="706"/>
      <c r="J8" s="706"/>
      <c r="K8" s="706"/>
      <c r="L8" s="706"/>
      <c r="M8" s="706"/>
      <c r="N8" s="706"/>
      <c r="O8" s="706"/>
      <c r="P8" s="706"/>
      <c r="Q8" s="706"/>
      <c r="R8" s="706"/>
      <c r="S8" s="706"/>
      <c r="T8" s="706"/>
      <c r="U8" s="706"/>
      <c r="V8" s="706"/>
      <c r="W8" s="706">
        <v>28.479758981</v>
      </c>
      <c r="X8" s="706">
        <v>28.071166215145958</v>
      </c>
      <c r="Y8" s="706">
        <v>27.958881550285373</v>
      </c>
      <c r="Z8" s="706">
        <v>28.490100299740792</v>
      </c>
      <c r="AA8" s="706">
        <v>28.803491403037938</v>
      </c>
      <c r="AB8" s="706">
        <v>28.918705368650087</v>
      </c>
      <c r="AC8" s="706">
        <v>28.94762407401873</v>
      </c>
      <c r="AD8" s="706">
        <v>29.028677421425982</v>
      </c>
      <c r="AE8" s="706">
        <v>29.112860585948116</v>
      </c>
      <c r="AF8" s="706">
        <v>29.188554023471578</v>
      </c>
      <c r="AG8" s="706">
        <v>29.264444263932603</v>
      </c>
      <c r="AH8" s="706">
        <v>29.355164041150797</v>
      </c>
      <c r="AI8" s="706">
        <v>29.545972607418275</v>
      </c>
      <c r="AJ8" s="706">
        <v>29.732112234845012</v>
      </c>
      <c r="AK8" s="706">
        <v>29.80346930420864</v>
      </c>
      <c r="AL8" s="706">
        <v>29.877977977469161</v>
      </c>
      <c r="AM8" s="706">
        <v>29.940721731221849</v>
      </c>
      <c r="AN8" s="706">
        <v>29.988626885991806</v>
      </c>
      <c r="AO8" s="706">
        <v>30.018615512877794</v>
      </c>
      <c r="AP8" s="706">
        <v>30.045632266839377</v>
      </c>
      <c r="AQ8" s="706">
        <v>30.090700715239635</v>
      </c>
      <c r="AR8" s="706">
        <v>30.138845836384021</v>
      </c>
      <c r="AS8" s="706">
        <v>30.190081874305875</v>
      </c>
      <c r="AT8" s="706">
        <v>30.232347988929906</v>
      </c>
      <c r="AU8" s="706">
        <v>30.262580336918834</v>
      </c>
      <c r="AV8" s="706">
        <v>30.292842917255747</v>
      </c>
      <c r="AW8" s="706">
        <v>30.307989338714375</v>
      </c>
      <c r="AX8" s="706">
        <v>30.311020137648246</v>
      </c>
      <c r="AY8" s="706">
        <v>30.320113443689539</v>
      </c>
      <c r="AZ8" s="706">
        <v>30.338305511755753</v>
      </c>
      <c r="BA8" s="706">
        <v>30.362576156165154</v>
      </c>
      <c r="BB8" s="706">
        <v>30.374721186627625</v>
      </c>
      <c r="BC8" s="706">
        <v>30.380796130864947</v>
      </c>
      <c r="BD8" s="706">
        <v>30.392948449317291</v>
      </c>
      <c r="BE8" s="706">
        <v>30.414223513231811</v>
      </c>
      <c r="BF8" s="706">
        <v>30.438554892042394</v>
      </c>
      <c r="BG8" s="706">
        <v>30.462905735956024</v>
      </c>
      <c r="BH8" s="706">
        <v>30.493368641691973</v>
      </c>
      <c r="BI8" s="706">
        <v>30.533010020926177</v>
      </c>
      <c r="BJ8" s="706">
        <v>30.587969438963846</v>
      </c>
      <c r="BK8" s="706">
        <v>30.65832176867346</v>
      </c>
      <c r="BL8" s="707">
        <v>30.722704244387675</v>
      </c>
      <c r="BM8" s="707">
        <v>30.768788300754256</v>
      </c>
      <c r="BN8" s="707">
        <v>30.814941483205388</v>
      </c>
      <c r="BO8" s="707">
        <v>30.864245389578517</v>
      </c>
      <c r="BP8" s="707">
        <v>30.910541757662891</v>
      </c>
      <c r="BQ8" s="707">
        <v>30.938361245244781</v>
      </c>
      <c r="BR8" s="707">
        <v>30.953830425867402</v>
      </c>
      <c r="BS8" s="707">
        <v>30.97549810716551</v>
      </c>
      <c r="BT8" s="707">
        <v>30.997180955840523</v>
      </c>
      <c r="BU8" s="707">
        <v>31.012679546318438</v>
      </c>
      <c r="BV8" s="708">
        <v>31.028185886091592</v>
      </c>
    </row>
    <row r="13" spans="1:77">
      <c r="V13" s="673"/>
    </row>
    <row r="14" spans="1:77">
      <c r="V14" s="673"/>
      <c r="BV14" s="713"/>
    </row>
    <row r="15" spans="1:77">
      <c r="V15" s="673"/>
      <c r="BV15" s="713"/>
    </row>
    <row r="16" spans="1:77">
      <c r="V16" s="673"/>
      <c r="BV16" s="713"/>
    </row>
    <row r="17" spans="22:74">
      <c r="V17" s="673"/>
      <c r="BV17" s="713"/>
    </row>
    <row r="18" spans="22:74">
      <c r="V18" s="673"/>
      <c r="BV18" s="713"/>
    </row>
    <row r="19" spans="22:74">
      <c r="V19" s="673"/>
    </row>
    <row r="20" spans="22:74">
      <c r="V20" s="673"/>
    </row>
    <row r="21" spans="22:74">
      <c r="V21" s="673"/>
    </row>
    <row r="22" spans="22:74">
      <c r="V22" s="673"/>
    </row>
    <row r="23" spans="22:74">
      <c r="V23" s="673"/>
    </row>
    <row r="24" spans="22:74">
      <c r="V24" s="673"/>
    </row>
    <row r="25" spans="22:74">
      <c r="V25" s="673"/>
    </row>
    <row r="26" spans="22:74">
      <c r="V26" s="673"/>
    </row>
    <row r="27" spans="22:74">
      <c r="V27" s="673"/>
    </row>
    <row r="28" spans="22:74">
      <c r="V28" s="673"/>
    </row>
    <row r="29" spans="22:74">
      <c r="V29" s="673"/>
    </row>
    <row r="30" spans="22:74">
      <c r="V30" s="673"/>
    </row>
    <row r="31" spans="22:74">
      <c r="V31" s="673"/>
    </row>
  </sheetData>
  <mergeCells count="2">
    <mergeCell ref="B5:B6"/>
    <mergeCell ref="B7:B8"/>
  </mergeCells>
  <hyperlinks>
    <hyperlink ref="B3" location="SOMMAIRE!A1" display="Retour au sommaire"/>
  </hyperlinks>
  <pageMargins left="0.7" right="0.7" top="0.75" bottom="0.75" header="0.3" footer="0.3"/>
  <pageSetup paperSize="9" orientation="portrait"/>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5"/>
  <sheetViews>
    <sheetView workbookViewId="0">
      <selection activeCell="B2" sqref="B2"/>
    </sheetView>
  </sheetViews>
  <sheetFormatPr baseColWidth="10" defaultRowHeight="12.75"/>
  <cols>
    <col min="1" max="1" width="20.7109375" customWidth="1"/>
    <col min="14" max="14" width="12.28515625" customWidth="1"/>
  </cols>
  <sheetData>
    <row r="1" spans="1:14" ht="15.75">
      <c r="A1" s="1" t="s">
        <v>617</v>
      </c>
    </row>
    <row r="2" spans="1:14" ht="16.5" thickBot="1">
      <c r="A2" s="154"/>
      <c r="B2" s="1722" t="s">
        <v>763</v>
      </c>
    </row>
    <row r="3" spans="1:14" ht="15.75" thickBot="1">
      <c r="B3" s="2"/>
      <c r="C3" s="3" t="s">
        <v>0</v>
      </c>
      <c r="D3" s="4" t="s">
        <v>1</v>
      </c>
      <c r="E3" s="4" t="s">
        <v>2</v>
      </c>
      <c r="F3" s="4" t="s">
        <v>3</v>
      </c>
      <c r="G3" s="4" t="s">
        <v>4</v>
      </c>
      <c r="H3" s="4" t="s">
        <v>5</v>
      </c>
      <c r="I3" s="4" t="s">
        <v>6</v>
      </c>
      <c r="J3" s="4" t="s">
        <v>7</v>
      </c>
      <c r="K3" s="4" t="s">
        <v>8</v>
      </c>
      <c r="L3" s="4" t="s">
        <v>9</v>
      </c>
      <c r="M3" s="4" t="s">
        <v>10</v>
      </c>
      <c r="N3" s="5" t="s">
        <v>11</v>
      </c>
    </row>
    <row r="4" spans="1:14" ht="15">
      <c r="B4" s="6" t="s">
        <v>12</v>
      </c>
      <c r="C4" s="152">
        <v>8.6999999999999994E-2</v>
      </c>
      <c r="D4" s="152">
        <v>0.48700000000000004</v>
      </c>
      <c r="E4" s="152">
        <v>0.72400000000000009</v>
      </c>
      <c r="F4" s="152">
        <v>0.74299999999999999</v>
      </c>
      <c r="G4" s="152">
        <v>0.76</v>
      </c>
      <c r="H4" s="152">
        <v>0.80099999999999993</v>
      </c>
      <c r="I4" s="152">
        <v>0.79799999999999993</v>
      </c>
      <c r="J4" s="152">
        <v>0.77500000000000002</v>
      </c>
      <c r="K4" s="152">
        <v>0.69099999999999995</v>
      </c>
      <c r="L4" s="152">
        <v>0.318</v>
      </c>
      <c r="M4" s="152">
        <v>6.2E-2</v>
      </c>
      <c r="N4" s="152">
        <v>9.0000000000000011E-3</v>
      </c>
    </row>
    <row r="5" spans="1:14" ht="15.75" thickBot="1">
      <c r="B5" s="7" t="s">
        <v>13</v>
      </c>
      <c r="C5" s="153">
        <v>0.126</v>
      </c>
      <c r="D5" s="153">
        <v>0.52900000000000003</v>
      </c>
      <c r="E5" s="153">
        <v>0.79400000000000004</v>
      </c>
      <c r="F5" s="153">
        <v>0.85499999999999998</v>
      </c>
      <c r="G5" s="153">
        <v>0.87</v>
      </c>
      <c r="H5" s="153">
        <v>0.875</v>
      </c>
      <c r="I5" s="153">
        <v>0.87</v>
      </c>
      <c r="J5" s="153">
        <v>0.84</v>
      </c>
      <c r="K5" s="153">
        <v>0.755</v>
      </c>
      <c r="L5" s="153">
        <v>0.33600000000000002</v>
      </c>
      <c r="M5" s="153">
        <v>9.0999999999999998E-2</v>
      </c>
      <c r="N5" s="153">
        <v>2.3E-2</v>
      </c>
    </row>
  </sheetData>
  <hyperlinks>
    <hyperlink ref="B2" location="SOMMAIRE!A1" display="Retour au sommaire"/>
  </hyperlink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U7"/>
  <sheetViews>
    <sheetView workbookViewId="0">
      <selection activeCell="B2" sqref="B2"/>
    </sheetView>
  </sheetViews>
  <sheetFormatPr baseColWidth="10" defaultColWidth="11.42578125" defaultRowHeight="15"/>
  <cols>
    <col min="1" max="1" width="11.42578125" style="9"/>
    <col min="2" max="45" width="12.140625" style="9" bestFit="1" customWidth="1"/>
    <col min="46" max="16384" width="11.42578125" style="9"/>
  </cols>
  <sheetData>
    <row r="1" spans="1:47">
      <c r="A1" s="8" t="s">
        <v>618</v>
      </c>
    </row>
    <row r="2" spans="1:47" ht="15.75" thickBot="1">
      <c r="B2" s="1722" t="s">
        <v>763</v>
      </c>
    </row>
    <row r="3" spans="1:47" ht="15.75" thickBot="1">
      <c r="B3" s="10"/>
      <c r="C3" s="145">
        <v>1975</v>
      </c>
      <c r="D3" s="145">
        <f>C3+1</f>
        <v>1976</v>
      </c>
      <c r="E3" s="145">
        <f t="shared" ref="E3:AU3" si="0">D3+1</f>
        <v>1977</v>
      </c>
      <c r="F3" s="145">
        <f t="shared" si="0"/>
        <v>1978</v>
      </c>
      <c r="G3" s="145">
        <f t="shared" si="0"/>
        <v>1979</v>
      </c>
      <c r="H3" s="145">
        <f t="shared" si="0"/>
        <v>1980</v>
      </c>
      <c r="I3" s="145">
        <f t="shared" si="0"/>
        <v>1981</v>
      </c>
      <c r="J3" s="145">
        <f t="shared" si="0"/>
        <v>1982</v>
      </c>
      <c r="K3" s="145">
        <f t="shared" si="0"/>
        <v>1983</v>
      </c>
      <c r="L3" s="145">
        <f t="shared" si="0"/>
        <v>1984</v>
      </c>
      <c r="M3" s="145">
        <f t="shared" si="0"/>
        <v>1985</v>
      </c>
      <c r="N3" s="145">
        <f t="shared" si="0"/>
        <v>1986</v>
      </c>
      <c r="O3" s="145">
        <f t="shared" si="0"/>
        <v>1987</v>
      </c>
      <c r="P3" s="145">
        <f t="shared" si="0"/>
        <v>1988</v>
      </c>
      <c r="Q3" s="145">
        <f t="shared" si="0"/>
        <v>1989</v>
      </c>
      <c r="R3" s="145">
        <f t="shared" si="0"/>
        <v>1990</v>
      </c>
      <c r="S3" s="145">
        <f t="shared" si="0"/>
        <v>1991</v>
      </c>
      <c r="T3" s="145">
        <f t="shared" si="0"/>
        <v>1992</v>
      </c>
      <c r="U3" s="145">
        <f t="shared" si="0"/>
        <v>1993</v>
      </c>
      <c r="V3" s="145">
        <f t="shared" si="0"/>
        <v>1994</v>
      </c>
      <c r="W3" s="145">
        <f t="shared" si="0"/>
        <v>1995</v>
      </c>
      <c r="X3" s="145">
        <f t="shared" si="0"/>
        <v>1996</v>
      </c>
      <c r="Y3" s="145">
        <f t="shared" si="0"/>
        <v>1997</v>
      </c>
      <c r="Z3" s="145">
        <f t="shared" si="0"/>
        <v>1998</v>
      </c>
      <c r="AA3" s="145">
        <f t="shared" si="0"/>
        <v>1999</v>
      </c>
      <c r="AB3" s="145">
        <f t="shared" si="0"/>
        <v>2000</v>
      </c>
      <c r="AC3" s="145">
        <f t="shared" si="0"/>
        <v>2001</v>
      </c>
      <c r="AD3" s="145">
        <f t="shared" si="0"/>
        <v>2002</v>
      </c>
      <c r="AE3" s="145">
        <f t="shared" si="0"/>
        <v>2003</v>
      </c>
      <c r="AF3" s="145">
        <f t="shared" si="0"/>
        <v>2004</v>
      </c>
      <c r="AG3" s="145">
        <f t="shared" si="0"/>
        <v>2005</v>
      </c>
      <c r="AH3" s="145">
        <f t="shared" si="0"/>
        <v>2006</v>
      </c>
      <c r="AI3" s="145">
        <f t="shared" si="0"/>
        <v>2007</v>
      </c>
      <c r="AJ3" s="145">
        <f t="shared" si="0"/>
        <v>2008</v>
      </c>
      <c r="AK3" s="145">
        <f t="shared" si="0"/>
        <v>2009</v>
      </c>
      <c r="AL3" s="145">
        <f t="shared" si="0"/>
        <v>2010</v>
      </c>
      <c r="AM3" s="145">
        <f t="shared" si="0"/>
        <v>2011</v>
      </c>
      <c r="AN3" s="145">
        <f t="shared" si="0"/>
        <v>2012</v>
      </c>
      <c r="AO3" s="145">
        <f t="shared" si="0"/>
        <v>2013</v>
      </c>
      <c r="AP3" s="145">
        <f t="shared" si="0"/>
        <v>2014</v>
      </c>
      <c r="AQ3" s="145">
        <f t="shared" si="0"/>
        <v>2015</v>
      </c>
      <c r="AR3" s="145">
        <f t="shared" si="0"/>
        <v>2016</v>
      </c>
      <c r="AS3" s="145">
        <f t="shared" si="0"/>
        <v>2017</v>
      </c>
      <c r="AT3" s="155">
        <f t="shared" si="0"/>
        <v>2018</v>
      </c>
      <c r="AU3" s="146">
        <f t="shared" si="0"/>
        <v>2019</v>
      </c>
    </row>
    <row r="4" spans="1:47">
      <c r="B4" s="11" t="s">
        <v>14</v>
      </c>
      <c r="C4" s="156">
        <v>2269.634041890049</v>
      </c>
      <c r="D4" s="156">
        <v>2256.2682051350798</v>
      </c>
      <c r="E4" s="156">
        <v>2136.6659200126528</v>
      </c>
      <c r="F4" s="156">
        <v>2019.9746120888422</v>
      </c>
      <c r="G4" s="156">
        <v>1969.8780593644371</v>
      </c>
      <c r="H4" s="156">
        <v>2016.0354785537968</v>
      </c>
      <c r="I4" s="156">
        <v>1919.6806709088612</v>
      </c>
      <c r="J4" s="156">
        <v>1845.0951400527351</v>
      </c>
      <c r="K4" s="156">
        <v>1807.9679024991883</v>
      </c>
      <c r="L4" s="156">
        <v>1592.0896127706428</v>
      </c>
      <c r="M4" s="156">
        <v>1549.186398471302</v>
      </c>
      <c r="N4" s="156">
        <v>1493.1860795392849</v>
      </c>
      <c r="O4" s="156">
        <v>1577.5838303965713</v>
      </c>
      <c r="P4" s="156">
        <v>1552.9611374739261</v>
      </c>
      <c r="Q4" s="156">
        <v>1588.4544939518016</v>
      </c>
      <c r="R4" s="156">
        <v>1334.5215937210653</v>
      </c>
      <c r="S4" s="156">
        <v>1285.7900862415527</v>
      </c>
      <c r="T4" s="156">
        <v>1279.6866166930088</v>
      </c>
      <c r="U4" s="156">
        <v>1167.8193082545904</v>
      </c>
      <c r="V4" s="156">
        <v>1161.4638208862723</v>
      </c>
      <c r="W4" s="156">
        <v>1207.3292047656998</v>
      </c>
      <c r="X4" s="156">
        <v>1156.2372898896556</v>
      </c>
      <c r="Y4" s="156">
        <v>1104.98288968884</v>
      </c>
      <c r="Z4" s="156">
        <v>1019.3847202228078</v>
      </c>
      <c r="AA4" s="156">
        <v>980.75901875901934</v>
      </c>
      <c r="AB4" s="156">
        <v>976.93382657061181</v>
      </c>
      <c r="AC4" s="156">
        <v>1047.4900335746745</v>
      </c>
      <c r="AD4" s="156">
        <v>815.48528226622705</v>
      </c>
      <c r="AE4" s="156">
        <v>770.69807764873633</v>
      </c>
      <c r="AF4" s="156">
        <v>885.81646640692361</v>
      </c>
      <c r="AG4" s="156">
        <v>795.22022662532095</v>
      </c>
      <c r="AH4" s="156">
        <v>805.9264283132926</v>
      </c>
      <c r="AI4" s="156">
        <v>737.14784380311039</v>
      </c>
      <c r="AJ4" s="156">
        <v>811.67035971693338</v>
      </c>
      <c r="AK4" s="156">
        <v>624.92233682721758</v>
      </c>
      <c r="AL4" s="156">
        <v>633.4337559751375</v>
      </c>
      <c r="AM4" s="156">
        <v>738.42897600796459</v>
      </c>
      <c r="AN4" s="156">
        <v>644.46499112934316</v>
      </c>
      <c r="AO4" s="156">
        <v>589.8709192755191</v>
      </c>
      <c r="AP4" s="156">
        <v>572.66597936175071</v>
      </c>
      <c r="AQ4" s="156">
        <v>599.49746822849261</v>
      </c>
      <c r="AR4" s="156">
        <v>576.3662116793696</v>
      </c>
      <c r="AS4" s="156">
        <v>562.73112322469171</v>
      </c>
      <c r="AT4" s="156">
        <v>474.15061371445051</v>
      </c>
      <c r="AU4" s="156">
        <v>407.64605688121662</v>
      </c>
    </row>
    <row r="5" spans="1:47">
      <c r="B5" s="11" t="s">
        <v>15</v>
      </c>
      <c r="C5" s="156">
        <v>3901.385544346821</v>
      </c>
      <c r="D5" s="156">
        <v>3736.7244593797232</v>
      </c>
      <c r="E5" s="156">
        <v>3558.1190090474729</v>
      </c>
      <c r="F5" s="156">
        <v>3428.1712243284396</v>
      </c>
      <c r="G5" s="156">
        <v>3217.7630551658849</v>
      </c>
      <c r="H5" s="156">
        <v>3167.8206151147328</v>
      </c>
      <c r="I5" s="156">
        <v>2982.7739176910741</v>
      </c>
      <c r="J5" s="156">
        <v>2902.0510982491901</v>
      </c>
      <c r="K5" s="156">
        <v>2776.6938599010982</v>
      </c>
      <c r="L5" s="156">
        <v>2657.4231729676371</v>
      </c>
      <c r="M5" s="156">
        <v>2591.8101352160079</v>
      </c>
      <c r="N5" s="156">
        <v>2452.535532021433</v>
      </c>
      <c r="O5" s="156">
        <v>2510.9257670979018</v>
      </c>
      <c r="P5" s="156">
        <v>2446.7915479886983</v>
      </c>
      <c r="Q5" s="156">
        <v>2381.1351905853317</v>
      </c>
      <c r="R5" s="156">
        <v>2311.6778078412649</v>
      </c>
      <c r="S5" s="156">
        <v>2231.8747748496676</v>
      </c>
      <c r="T5" s="156">
        <v>2086.366267596371</v>
      </c>
      <c r="U5" s="156">
        <v>1909.9405125697742</v>
      </c>
      <c r="V5" s="156">
        <v>1943.1723373940499</v>
      </c>
      <c r="W5" s="156">
        <v>1884.1642016858627</v>
      </c>
      <c r="X5" s="156">
        <v>1829.6583524926846</v>
      </c>
      <c r="Y5" s="156">
        <v>1853.3417305585972</v>
      </c>
      <c r="Z5" s="156">
        <v>1860.1027985040432</v>
      </c>
      <c r="AA5" s="156">
        <v>1761.7840514337331</v>
      </c>
      <c r="AB5" s="156">
        <v>1757.1305494978858</v>
      </c>
      <c r="AC5" s="156">
        <v>1679.1807116401444</v>
      </c>
      <c r="AD5" s="156">
        <v>1666.6921197647666</v>
      </c>
      <c r="AE5" s="156">
        <v>1683.3584489615673</v>
      </c>
      <c r="AF5" s="156">
        <v>1611.6207266595125</v>
      </c>
      <c r="AG5" s="156">
        <v>1612.9435968152734</v>
      </c>
      <c r="AH5" s="156">
        <v>1666.2061040450383</v>
      </c>
      <c r="AI5" s="156">
        <v>1530.3209282870923</v>
      </c>
      <c r="AJ5" s="156">
        <v>1375.0691390601787</v>
      </c>
      <c r="AK5" s="156">
        <v>1329.7010581007555</v>
      </c>
      <c r="AL5" s="156">
        <v>1262.1222124046255</v>
      </c>
      <c r="AM5" s="156">
        <v>1331.0593171248911</v>
      </c>
      <c r="AN5" s="156">
        <v>1120.1701991239247</v>
      </c>
      <c r="AO5" s="156">
        <v>1005.2127650710347</v>
      </c>
      <c r="AP5" s="156">
        <v>1113.7718360441581</v>
      </c>
      <c r="AQ5" s="156">
        <v>1044.0870583518831</v>
      </c>
      <c r="AR5" s="156">
        <v>1202.0416120137725</v>
      </c>
      <c r="AS5" s="156">
        <v>1222.0971508352945</v>
      </c>
      <c r="AT5" s="156">
        <v>1157.9433820568865</v>
      </c>
      <c r="AU5" s="156">
        <v>1109.4172729961556</v>
      </c>
    </row>
    <row r="6" spans="1:47">
      <c r="B6" s="11" t="s">
        <v>16</v>
      </c>
      <c r="C6" s="156">
        <v>4090.7326763901237</v>
      </c>
      <c r="D6" s="156">
        <v>3991.3154786069063</v>
      </c>
      <c r="E6" s="156">
        <v>3861.0551873048726</v>
      </c>
      <c r="F6" s="156">
        <v>3829.6512652453762</v>
      </c>
      <c r="G6" s="156">
        <v>3658.370538802702</v>
      </c>
      <c r="H6" s="156">
        <v>3643.6695620270475</v>
      </c>
      <c r="I6" s="156">
        <v>3535.5678780129756</v>
      </c>
      <c r="J6" s="156">
        <v>3253.1045053803355</v>
      </c>
      <c r="K6" s="156">
        <v>3222.7777729870168</v>
      </c>
      <c r="L6" s="156">
        <v>3020.8730789412803</v>
      </c>
      <c r="M6" s="156">
        <v>2878.6160761265414</v>
      </c>
      <c r="N6" s="156">
        <v>2790.9942201216736</v>
      </c>
      <c r="O6" s="156">
        <v>2701.0072220991306</v>
      </c>
      <c r="P6" s="156">
        <v>2685.8166699638423</v>
      </c>
      <c r="Q6" s="156">
        <v>2578.2073331150068</v>
      </c>
      <c r="R6" s="156">
        <v>2525.177656542327</v>
      </c>
      <c r="S6" s="156">
        <v>2337.6852034285121</v>
      </c>
      <c r="T6" s="156">
        <v>2173.041973352018</v>
      </c>
      <c r="U6" s="156">
        <v>1961.4981638327749</v>
      </c>
      <c r="V6" s="156">
        <v>1828.7888153225608</v>
      </c>
      <c r="W6" s="156">
        <v>1780.6538770000102</v>
      </c>
      <c r="X6" s="156">
        <v>1692.0081144266546</v>
      </c>
      <c r="Y6" s="156">
        <v>1705.865559095156</v>
      </c>
      <c r="Z6" s="156">
        <v>1589.4656475446411</v>
      </c>
      <c r="AA6" s="156">
        <v>1563.1138196636173</v>
      </c>
      <c r="AB6" s="156">
        <v>1654.7250786689206</v>
      </c>
      <c r="AC6" s="156">
        <v>1586.2122766394975</v>
      </c>
      <c r="AD6" s="156">
        <v>1479.9792429410018</v>
      </c>
      <c r="AE6" s="156">
        <v>1364.5917141410634</v>
      </c>
      <c r="AF6" s="156">
        <v>1301.8833048132037</v>
      </c>
      <c r="AG6" s="156">
        <v>1275.4531179366552</v>
      </c>
      <c r="AH6" s="156">
        <v>1164.8003328729956</v>
      </c>
      <c r="AI6" s="156">
        <v>1076.0452822816687</v>
      </c>
      <c r="AJ6" s="156">
        <v>1083.198857564021</v>
      </c>
      <c r="AK6" s="156">
        <v>1006.8526057013869</v>
      </c>
      <c r="AL6" s="156">
        <v>992.19928301238406</v>
      </c>
      <c r="AM6" s="156">
        <v>928.28342403524289</v>
      </c>
      <c r="AN6" s="156">
        <v>923.25907114124129</v>
      </c>
      <c r="AO6" s="156">
        <v>825.1917305079005</v>
      </c>
      <c r="AP6" s="156">
        <v>752.71657241708431</v>
      </c>
      <c r="AQ6" s="156">
        <v>680.04467812888697</v>
      </c>
      <c r="AR6" s="156">
        <v>688.37260280626538</v>
      </c>
      <c r="AS6" s="156">
        <v>836.40561558965351</v>
      </c>
      <c r="AT6" s="156">
        <v>780.42308964589608</v>
      </c>
      <c r="AU6" s="156">
        <v>703.16320217635848</v>
      </c>
    </row>
    <row r="7" spans="1:47" ht="15.75" thickBot="1">
      <c r="B7" s="12" t="s">
        <v>17</v>
      </c>
      <c r="C7" s="156">
        <v>2914.6116681154281</v>
      </c>
      <c r="D7" s="156">
        <v>2878.1927892717931</v>
      </c>
      <c r="E7" s="156">
        <v>2947.4070203597748</v>
      </c>
      <c r="F7" s="156">
        <v>2879.9455862788604</v>
      </c>
      <c r="G7" s="156">
        <v>2973.8682600331836</v>
      </c>
      <c r="H7" s="156">
        <v>2786.4322566474266</v>
      </c>
      <c r="I7" s="156">
        <v>2657.8491737014751</v>
      </c>
      <c r="J7" s="156">
        <v>2413.4300601916443</v>
      </c>
      <c r="K7" s="156">
        <v>2123.7384497715789</v>
      </c>
      <c r="L7" s="156">
        <v>1880.9573997546331</v>
      </c>
      <c r="M7" s="156">
        <v>1903.1732094451152</v>
      </c>
      <c r="N7" s="156">
        <v>1925.6308113863142</v>
      </c>
      <c r="O7" s="156">
        <v>1752.8518770871713</v>
      </c>
      <c r="P7" s="156">
        <v>1755.4419507360681</v>
      </c>
      <c r="Q7" s="156">
        <v>1823.5777604049347</v>
      </c>
      <c r="R7" s="156">
        <v>1763.0474972375207</v>
      </c>
      <c r="S7" s="156">
        <v>1768.7248918388536</v>
      </c>
      <c r="T7" s="156">
        <v>1844.6316729852338</v>
      </c>
      <c r="U7" s="156">
        <v>1789.4689131311814</v>
      </c>
      <c r="V7" s="156">
        <v>1666.8483823513618</v>
      </c>
      <c r="W7" s="156">
        <v>1421.5085709124451</v>
      </c>
      <c r="X7" s="156">
        <v>1585.9373646990903</v>
      </c>
      <c r="Y7" s="156">
        <v>1476.1168136132242</v>
      </c>
      <c r="Z7" s="156">
        <v>1642.2270568076378</v>
      </c>
      <c r="AA7" s="156">
        <v>1312.5253828701077</v>
      </c>
      <c r="AB7" s="156">
        <v>1200.4952219154802</v>
      </c>
      <c r="AC7" s="156">
        <v>1335.2420325876822</v>
      </c>
      <c r="AD7" s="156">
        <v>1357.4934585469002</v>
      </c>
      <c r="AE7" s="156">
        <v>934.30587810695442</v>
      </c>
      <c r="AF7" s="156">
        <v>908.84619946859004</v>
      </c>
      <c r="AG7" s="156">
        <v>704.44977672727873</v>
      </c>
      <c r="AH7" s="156">
        <v>566.74631430005957</v>
      </c>
      <c r="AI7" s="156">
        <v>511.03917376320851</v>
      </c>
      <c r="AJ7" s="156">
        <v>377.85335743119361</v>
      </c>
      <c r="AK7" s="156">
        <v>405.62781031997235</v>
      </c>
      <c r="AL7" s="156">
        <v>555.93036413753089</v>
      </c>
      <c r="AM7" s="156">
        <v>546.4637575076672</v>
      </c>
      <c r="AN7" s="156">
        <v>614.29970724312068</v>
      </c>
      <c r="AO7" s="156">
        <v>589.59882244908931</v>
      </c>
      <c r="AP7" s="156">
        <v>450.86699096035545</v>
      </c>
      <c r="AQ7" s="156">
        <v>463.81941938041535</v>
      </c>
      <c r="AR7" s="156">
        <v>455.0973607220314</v>
      </c>
      <c r="AS7" s="156">
        <v>423.5594915769326</v>
      </c>
      <c r="AT7" s="156">
        <v>484.75918194048688</v>
      </c>
      <c r="AU7" s="156">
        <v>463.96198772619289</v>
      </c>
    </row>
  </sheetData>
  <hyperlinks>
    <hyperlink ref="B2" location="SOMMAIRE!A1" display="Retour au sommaire"/>
  </hyperlinks>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U48"/>
  <sheetViews>
    <sheetView workbookViewId="0">
      <selection activeCell="B2" sqref="B2"/>
    </sheetView>
  </sheetViews>
  <sheetFormatPr baseColWidth="10" defaultRowHeight="13.35" customHeight="1"/>
  <cols>
    <col min="1" max="1" width="11.42578125" style="158" customWidth="1"/>
    <col min="2" max="2" width="37.85546875" style="158" customWidth="1"/>
    <col min="3" max="3" width="8.5703125" style="158" customWidth="1"/>
    <col min="4" max="4" width="9.42578125" style="158" bestFit="1" customWidth="1"/>
    <col min="5" max="5" width="10.5703125" style="159" customWidth="1"/>
    <col min="6" max="16384" width="11.42578125" style="158"/>
  </cols>
  <sheetData>
    <row r="1" spans="1:47" ht="13.35" customHeight="1">
      <c r="A1" s="157" t="s">
        <v>619</v>
      </c>
    </row>
    <row r="2" spans="1:47" ht="13.35" customHeight="1" thickBot="1">
      <c r="B2" s="1722" t="s">
        <v>763</v>
      </c>
    </row>
    <row r="3" spans="1:47" s="160" customFormat="1" ht="13.35" customHeight="1" thickBot="1">
      <c r="B3" s="161"/>
      <c r="C3" s="162">
        <v>1975</v>
      </c>
      <c r="D3" s="163">
        <v>1976</v>
      </c>
      <c r="E3" s="163">
        <v>1977</v>
      </c>
      <c r="F3" s="163">
        <v>1978</v>
      </c>
      <c r="G3" s="163">
        <v>1979</v>
      </c>
      <c r="H3" s="163">
        <v>1980</v>
      </c>
      <c r="I3" s="163">
        <v>1981</v>
      </c>
      <c r="J3" s="163">
        <v>1982</v>
      </c>
      <c r="K3" s="163">
        <v>1983</v>
      </c>
      <c r="L3" s="163">
        <v>1984</v>
      </c>
      <c r="M3" s="163">
        <v>1985</v>
      </c>
      <c r="N3" s="163">
        <v>1986</v>
      </c>
      <c r="O3" s="163">
        <v>1987</v>
      </c>
      <c r="P3" s="163">
        <v>1988</v>
      </c>
      <c r="Q3" s="163">
        <v>1989</v>
      </c>
      <c r="R3" s="163">
        <v>1990</v>
      </c>
      <c r="S3" s="163">
        <v>1991</v>
      </c>
      <c r="T3" s="163">
        <v>1992</v>
      </c>
      <c r="U3" s="163">
        <v>1993</v>
      </c>
      <c r="V3" s="163">
        <v>1994</v>
      </c>
      <c r="W3" s="163">
        <v>1995</v>
      </c>
      <c r="X3" s="163">
        <v>1996</v>
      </c>
      <c r="Y3" s="163">
        <v>1997</v>
      </c>
      <c r="Z3" s="163">
        <v>1998</v>
      </c>
      <c r="AA3" s="163">
        <v>1999</v>
      </c>
      <c r="AB3" s="163">
        <v>2000</v>
      </c>
      <c r="AC3" s="163">
        <v>2001</v>
      </c>
      <c r="AD3" s="163">
        <v>2002</v>
      </c>
      <c r="AE3" s="163">
        <v>2003</v>
      </c>
      <c r="AF3" s="163">
        <v>2004</v>
      </c>
      <c r="AG3" s="163">
        <v>2005</v>
      </c>
      <c r="AH3" s="163">
        <v>2006</v>
      </c>
      <c r="AI3" s="163">
        <v>2007</v>
      </c>
      <c r="AJ3" s="163">
        <v>2008</v>
      </c>
      <c r="AK3" s="163">
        <v>2009</v>
      </c>
      <c r="AL3" s="163">
        <v>2010</v>
      </c>
      <c r="AM3" s="163">
        <v>2011</v>
      </c>
      <c r="AN3" s="163">
        <v>2012</v>
      </c>
      <c r="AO3" s="163">
        <v>2013</v>
      </c>
      <c r="AP3" s="163">
        <v>2014</v>
      </c>
      <c r="AQ3" s="163">
        <v>2015</v>
      </c>
      <c r="AR3" s="163">
        <v>2016</v>
      </c>
      <c r="AS3" s="163">
        <v>2017</v>
      </c>
      <c r="AT3" s="163">
        <v>2018</v>
      </c>
      <c r="AU3" s="164">
        <v>2019</v>
      </c>
    </row>
    <row r="4" spans="1:47" s="160" customFormat="1" ht="13.35" customHeight="1">
      <c r="B4" s="165" t="s">
        <v>12</v>
      </c>
      <c r="C4" s="166">
        <v>4.4869604828607204E-2</v>
      </c>
      <c r="D4" s="167">
        <v>5.1894654961662401E-2</v>
      </c>
      <c r="E4" s="167">
        <v>5.7384148982243401E-2</v>
      </c>
      <c r="F4" s="167">
        <v>5.8449946178686804E-2</v>
      </c>
      <c r="G4" s="167">
        <v>6.5544637256951699E-2</v>
      </c>
      <c r="H4" s="167">
        <v>7.2999999999999995E-2</v>
      </c>
      <c r="I4" s="167">
        <v>8.199999999999999E-2</v>
      </c>
      <c r="J4" s="167">
        <v>8.5999999999999993E-2</v>
      </c>
      <c r="K4" s="167">
        <v>8.8000000000000009E-2</v>
      </c>
      <c r="L4" s="167">
        <v>9.9000000000000005E-2</v>
      </c>
      <c r="M4" s="167">
        <v>0.10199999999999999</v>
      </c>
      <c r="N4" s="167">
        <v>0.10199999999999999</v>
      </c>
      <c r="O4" s="167">
        <v>0.107</v>
      </c>
      <c r="P4" s="167">
        <v>0.105</v>
      </c>
      <c r="Q4" s="167">
        <v>0.10099999999999999</v>
      </c>
      <c r="R4" s="167">
        <v>9.6999999999999989E-2</v>
      </c>
      <c r="S4" s="167">
        <v>9.8000000000000004E-2</v>
      </c>
      <c r="T4" s="167">
        <v>0.106</v>
      </c>
      <c r="U4" s="167">
        <v>0.111</v>
      </c>
      <c r="V4" s="167">
        <v>0.11699999999999999</v>
      </c>
      <c r="W4" s="167">
        <v>0.11199999999999999</v>
      </c>
      <c r="X4" s="167">
        <v>0.11599999999999999</v>
      </c>
      <c r="Y4" s="167">
        <v>0.11599999999999999</v>
      </c>
      <c r="Z4" s="167">
        <v>0.11199999999999999</v>
      </c>
      <c r="AA4" s="167">
        <v>0.10800000000000001</v>
      </c>
      <c r="AB4" s="167">
        <v>9.5000000000000001E-2</v>
      </c>
      <c r="AC4" s="167">
        <v>8.6999999999999994E-2</v>
      </c>
      <c r="AD4" s="167">
        <v>8.4000000000000005E-2</v>
      </c>
      <c r="AE4" s="167">
        <v>0.09</v>
      </c>
      <c r="AF4" s="167">
        <v>9.3000000000000013E-2</v>
      </c>
      <c r="AG4" s="167">
        <v>9.3000000000000013E-2</v>
      </c>
      <c r="AH4" s="167">
        <v>9.0999999999999998E-2</v>
      </c>
      <c r="AI4" s="167">
        <v>8.1000000000000003E-2</v>
      </c>
      <c r="AJ4" s="167">
        <v>7.400000000000001E-2</v>
      </c>
      <c r="AK4" s="167">
        <v>8.8000000000000009E-2</v>
      </c>
      <c r="AL4" s="167">
        <v>9.0999999999999998E-2</v>
      </c>
      <c r="AM4" s="167">
        <v>9.0999999999999998E-2</v>
      </c>
      <c r="AN4" s="167">
        <v>9.4E-2</v>
      </c>
      <c r="AO4" s="167">
        <v>9.8000000000000004E-2</v>
      </c>
      <c r="AP4" s="167">
        <v>0.1</v>
      </c>
      <c r="AQ4" s="167">
        <v>9.9000000000000005E-2</v>
      </c>
      <c r="AR4" s="167">
        <v>9.9000000000000005E-2</v>
      </c>
      <c r="AS4" s="167">
        <v>9.3000000000000013E-2</v>
      </c>
      <c r="AT4" s="167">
        <v>9.0999999999999998E-2</v>
      </c>
      <c r="AU4" s="168">
        <v>8.4000000000000005E-2</v>
      </c>
    </row>
    <row r="5" spans="1:47" s="169" customFormat="1" ht="13.35" customHeight="1" thickBot="1">
      <c r="B5" s="170" t="s">
        <v>13</v>
      </c>
      <c r="C5" s="13">
        <v>2.5054151624548701E-2</v>
      </c>
      <c r="D5" s="14">
        <v>2.6207790337677301E-2</v>
      </c>
      <c r="E5" s="14">
        <v>2.9928945668556702E-2</v>
      </c>
      <c r="F5" s="14">
        <v>3.2288153835115199E-2</v>
      </c>
      <c r="G5" s="14">
        <v>3.5945618905260199E-2</v>
      </c>
      <c r="H5" s="14">
        <v>3.6000000000000004E-2</v>
      </c>
      <c r="I5" s="14">
        <v>4.4999999999999998E-2</v>
      </c>
      <c r="J5" s="14">
        <v>5.0999999999999997E-2</v>
      </c>
      <c r="K5" s="14">
        <v>5.5E-2</v>
      </c>
      <c r="L5" s="14">
        <v>6.7000000000000004E-2</v>
      </c>
      <c r="M5" s="14">
        <v>7.2999999999999995E-2</v>
      </c>
      <c r="N5" s="14">
        <v>7.2999999999999995E-2</v>
      </c>
      <c r="O5" s="14">
        <v>7.2000000000000008E-2</v>
      </c>
      <c r="P5" s="14">
        <v>6.8000000000000005E-2</v>
      </c>
      <c r="Q5" s="14">
        <v>6.0999999999999999E-2</v>
      </c>
      <c r="R5" s="14">
        <v>0.06</v>
      </c>
      <c r="S5" s="14">
        <v>6.2E-2</v>
      </c>
      <c r="T5" s="14">
        <v>7.0999999999999994E-2</v>
      </c>
      <c r="U5" s="14">
        <v>8.5000000000000006E-2</v>
      </c>
      <c r="V5" s="14">
        <v>0.09</v>
      </c>
      <c r="W5" s="14">
        <v>8.3000000000000004E-2</v>
      </c>
      <c r="X5" s="14">
        <v>0.09</v>
      </c>
      <c r="Y5" s="14">
        <v>9.1999999999999998E-2</v>
      </c>
      <c r="Z5" s="14">
        <v>8.6999999999999994E-2</v>
      </c>
      <c r="AA5" s="14">
        <v>8.5000000000000006E-2</v>
      </c>
      <c r="AB5" s="14">
        <v>7.0000000000000007E-2</v>
      </c>
      <c r="AC5" s="14">
        <v>6.3E-2</v>
      </c>
      <c r="AD5" s="14">
        <v>6.8000000000000005E-2</v>
      </c>
      <c r="AE5" s="14">
        <v>7.400000000000001E-2</v>
      </c>
      <c r="AF5" s="14">
        <v>7.8E-2</v>
      </c>
      <c r="AG5" s="14">
        <v>7.8E-2</v>
      </c>
      <c r="AH5" s="14">
        <v>7.9000000000000001E-2</v>
      </c>
      <c r="AI5" s="14">
        <v>7.2999999999999995E-2</v>
      </c>
      <c r="AJ5" s="14">
        <v>6.7000000000000004E-2</v>
      </c>
      <c r="AK5" s="14">
        <v>8.6999999999999994E-2</v>
      </c>
      <c r="AL5" s="14">
        <v>8.6999999999999994E-2</v>
      </c>
      <c r="AM5" s="14">
        <v>8.5000000000000006E-2</v>
      </c>
      <c r="AN5" s="14">
        <v>9.4E-2</v>
      </c>
      <c r="AO5" s="14">
        <v>0.1</v>
      </c>
      <c r="AP5" s="14">
        <v>0.105</v>
      </c>
      <c r="AQ5" s="14">
        <v>0.10800000000000001</v>
      </c>
      <c r="AR5" s="14">
        <v>0.10199999999999999</v>
      </c>
      <c r="AS5" s="14">
        <v>9.5000000000000001E-2</v>
      </c>
      <c r="AT5" s="14">
        <v>0.09</v>
      </c>
      <c r="AU5" s="15">
        <v>8.5000000000000006E-2</v>
      </c>
    </row>
    <row r="6" spans="1:47" s="160" customFormat="1" ht="13.35" customHeight="1" thickBot="1">
      <c r="B6" s="171" t="s">
        <v>18</v>
      </c>
      <c r="C6" s="172">
        <v>3.2699955810870505E-2</v>
      </c>
      <c r="D6" s="173">
        <v>3.6308821601782698E-2</v>
      </c>
      <c r="E6" s="173">
        <v>4.0916742198627495E-2</v>
      </c>
      <c r="F6" s="173">
        <v>4.2751969690446499E-2</v>
      </c>
      <c r="G6" s="173">
        <v>4.7935634130849003E-2</v>
      </c>
      <c r="H6" s="173">
        <v>5.0999999999999997E-2</v>
      </c>
      <c r="I6" s="173">
        <v>0.06</v>
      </c>
      <c r="J6" s="173">
        <v>6.6000000000000003E-2</v>
      </c>
      <c r="K6" s="173">
        <v>6.9000000000000006E-2</v>
      </c>
      <c r="L6" s="173">
        <v>0.08</v>
      </c>
      <c r="M6" s="173">
        <v>8.5000000000000006E-2</v>
      </c>
      <c r="N6" s="173">
        <v>8.5999999999999993E-2</v>
      </c>
      <c r="O6" s="173">
        <v>8.6999999999999994E-2</v>
      </c>
      <c r="P6" s="173">
        <v>8.4000000000000005E-2</v>
      </c>
      <c r="Q6" s="173">
        <v>7.8E-2</v>
      </c>
      <c r="R6" s="173">
        <v>7.5999999999999998E-2</v>
      </c>
      <c r="S6" s="173">
        <v>7.8E-2</v>
      </c>
      <c r="T6" s="173">
        <v>8.5999999999999993E-2</v>
      </c>
      <c r="U6" s="173">
        <v>9.6000000000000002E-2</v>
      </c>
      <c r="V6" s="173">
        <v>0.10199999999999999</v>
      </c>
      <c r="W6" s="173">
        <v>9.6000000000000002E-2</v>
      </c>
      <c r="X6" s="173">
        <v>0.10099999999999999</v>
      </c>
      <c r="Y6" s="173">
        <v>0.10300000000000001</v>
      </c>
      <c r="Z6" s="173">
        <v>9.9000000000000005E-2</v>
      </c>
      <c r="AA6" s="173">
        <v>9.6000000000000002E-2</v>
      </c>
      <c r="AB6" s="173">
        <v>8.1000000000000003E-2</v>
      </c>
      <c r="AC6" s="173">
        <v>7.400000000000001E-2</v>
      </c>
      <c r="AD6" s="173">
        <v>7.4999999999999997E-2</v>
      </c>
      <c r="AE6" s="173">
        <v>8.1000000000000003E-2</v>
      </c>
      <c r="AF6" s="173">
        <v>8.5000000000000006E-2</v>
      </c>
      <c r="AG6" s="173">
        <v>8.5000000000000006E-2</v>
      </c>
      <c r="AH6" s="173">
        <v>8.4000000000000005E-2</v>
      </c>
      <c r="AI6" s="173">
        <v>7.6999999999999999E-2</v>
      </c>
      <c r="AJ6" s="173">
        <v>7.0999999999999994E-2</v>
      </c>
      <c r="AK6" s="173">
        <v>8.6999999999999994E-2</v>
      </c>
      <c r="AL6" s="173">
        <v>8.900000000000001E-2</v>
      </c>
      <c r="AM6" s="173">
        <v>8.8000000000000009E-2</v>
      </c>
      <c r="AN6" s="173">
        <v>9.4E-2</v>
      </c>
      <c r="AO6" s="173">
        <v>9.9000000000000005E-2</v>
      </c>
      <c r="AP6" s="173">
        <v>0.10300000000000001</v>
      </c>
      <c r="AQ6" s="173">
        <v>0.10400000000000001</v>
      </c>
      <c r="AR6" s="173">
        <v>0.10099999999999999</v>
      </c>
      <c r="AS6" s="173">
        <v>9.4E-2</v>
      </c>
      <c r="AT6" s="173">
        <v>9.0999999999999998E-2</v>
      </c>
      <c r="AU6" s="174">
        <v>8.4000000000000005E-2</v>
      </c>
    </row>
    <row r="7" spans="1:47" s="160" customFormat="1" ht="13.35" customHeight="1" thickBot="1">
      <c r="B7" s="175" t="s">
        <v>19</v>
      </c>
      <c r="C7" s="176">
        <f>(C4-C5)*100000</f>
        <v>1981.5453204058504</v>
      </c>
      <c r="D7" s="177">
        <f t="shared" ref="D7:AU7" si="0">(D4-D5)*100000</f>
        <v>2568.6864623985098</v>
      </c>
      <c r="E7" s="177">
        <f t="shared" si="0"/>
        <v>2745.5203313686698</v>
      </c>
      <c r="F7" s="177">
        <f t="shared" si="0"/>
        <v>2616.1792343571606</v>
      </c>
      <c r="G7" s="177">
        <f t="shared" si="0"/>
        <v>2959.9018351691502</v>
      </c>
      <c r="H7" s="177">
        <f t="shared" si="0"/>
        <v>3699.9999999999991</v>
      </c>
      <c r="I7" s="177">
        <f t="shared" si="0"/>
        <v>3699.9999999999991</v>
      </c>
      <c r="J7" s="177">
        <f t="shared" si="0"/>
        <v>3499.9999999999995</v>
      </c>
      <c r="K7" s="177">
        <f t="shared" si="0"/>
        <v>3300.0000000000009</v>
      </c>
      <c r="L7" s="177">
        <f t="shared" si="0"/>
        <v>3200</v>
      </c>
      <c r="M7" s="177">
        <f t="shared" si="0"/>
        <v>2900</v>
      </c>
      <c r="N7" s="177">
        <f t="shared" si="0"/>
        <v>2900</v>
      </c>
      <c r="O7" s="177">
        <f t="shared" si="0"/>
        <v>3499.9999999999991</v>
      </c>
      <c r="P7" s="177">
        <f t="shared" si="0"/>
        <v>3699.9999999999991</v>
      </c>
      <c r="Q7" s="177">
        <f t="shared" si="0"/>
        <v>3999.9999999999995</v>
      </c>
      <c r="R7" s="177">
        <f t="shared" si="0"/>
        <v>3699.9999999999991</v>
      </c>
      <c r="S7" s="177">
        <f t="shared" si="0"/>
        <v>3600.0000000000005</v>
      </c>
      <c r="T7" s="177">
        <f t="shared" si="0"/>
        <v>3500.0000000000005</v>
      </c>
      <c r="U7" s="177">
        <f t="shared" si="0"/>
        <v>2599.9999999999995</v>
      </c>
      <c r="V7" s="177">
        <f t="shared" si="0"/>
        <v>2699.9999999999995</v>
      </c>
      <c r="W7" s="177">
        <f t="shared" si="0"/>
        <v>2899.9999999999986</v>
      </c>
      <c r="X7" s="177">
        <f t="shared" si="0"/>
        <v>2599.9999999999995</v>
      </c>
      <c r="Y7" s="177">
        <f t="shared" si="0"/>
        <v>2399.9999999999995</v>
      </c>
      <c r="Z7" s="177">
        <f t="shared" si="0"/>
        <v>2499.9999999999995</v>
      </c>
      <c r="AA7" s="177">
        <f t="shared" si="0"/>
        <v>2300.0000000000005</v>
      </c>
      <c r="AB7" s="177">
        <f t="shared" si="0"/>
        <v>2499.9999999999995</v>
      </c>
      <c r="AC7" s="177">
        <f t="shared" si="0"/>
        <v>2399.9999999999995</v>
      </c>
      <c r="AD7" s="177">
        <f t="shared" si="0"/>
        <v>1600</v>
      </c>
      <c r="AE7" s="177">
        <f t="shared" si="0"/>
        <v>1599.9999999999986</v>
      </c>
      <c r="AF7" s="177">
        <f t="shared" si="0"/>
        <v>1500.0000000000014</v>
      </c>
      <c r="AG7" s="177">
        <f t="shared" si="0"/>
        <v>1500.0000000000014</v>
      </c>
      <c r="AH7" s="177">
        <f t="shared" si="0"/>
        <v>1199.9999999999998</v>
      </c>
      <c r="AI7" s="177">
        <f t="shared" si="0"/>
        <v>800.00000000000068</v>
      </c>
      <c r="AJ7" s="177">
        <f t="shared" si="0"/>
        <v>700.00000000000057</v>
      </c>
      <c r="AK7" s="177">
        <f t="shared" si="0"/>
        <v>100.00000000000148</v>
      </c>
      <c r="AL7" s="177">
        <f t="shared" si="0"/>
        <v>400.00000000000034</v>
      </c>
      <c r="AM7" s="177">
        <f t="shared" si="0"/>
        <v>599.99999999999909</v>
      </c>
      <c r="AN7" s="177">
        <f t="shared" si="0"/>
        <v>0</v>
      </c>
      <c r="AO7" s="177">
        <f t="shared" si="0"/>
        <v>-200.00000000000017</v>
      </c>
      <c r="AP7" s="177">
        <f t="shared" si="0"/>
        <v>-499.99999999999903</v>
      </c>
      <c r="AQ7" s="177">
        <f t="shared" si="0"/>
        <v>-900.0000000000008</v>
      </c>
      <c r="AR7" s="177">
        <f t="shared" si="0"/>
        <v>-299.99999999999886</v>
      </c>
      <c r="AS7" s="177">
        <f t="shared" si="0"/>
        <v>-199.99999999999878</v>
      </c>
      <c r="AT7" s="177">
        <f t="shared" si="0"/>
        <v>100.00000000000009</v>
      </c>
      <c r="AU7" s="178">
        <f t="shared" si="0"/>
        <v>-100.00000000000009</v>
      </c>
    </row>
    <row r="8" spans="1:47" ht="13.35" customHeight="1">
      <c r="E8" s="158"/>
    </row>
    <row r="9" spans="1:47" ht="13.35" customHeight="1">
      <c r="E9" s="158"/>
    </row>
    <row r="10" spans="1:47" ht="13.35" customHeight="1">
      <c r="E10" s="158"/>
    </row>
    <row r="11" spans="1:47" ht="13.35" customHeight="1">
      <c r="E11" s="158"/>
    </row>
    <row r="12" spans="1:47" ht="13.35" customHeight="1">
      <c r="E12" s="158"/>
    </row>
    <row r="13" spans="1:47" ht="13.35" customHeight="1">
      <c r="E13" s="158"/>
    </row>
    <row r="14" spans="1:47" ht="13.35" customHeight="1">
      <c r="E14" s="158"/>
    </row>
    <row r="15" spans="1:47" ht="13.35" customHeight="1">
      <c r="E15" s="158"/>
    </row>
    <row r="16" spans="1:47" ht="13.35" customHeight="1">
      <c r="E16" s="158"/>
    </row>
    <row r="17" spans="5:5" ht="13.35" customHeight="1">
      <c r="E17" s="158"/>
    </row>
    <row r="18" spans="5:5" ht="13.35" customHeight="1">
      <c r="E18" s="158"/>
    </row>
    <row r="19" spans="5:5" ht="13.35" customHeight="1">
      <c r="E19" s="158"/>
    </row>
    <row r="20" spans="5:5" ht="13.35" customHeight="1">
      <c r="E20" s="158"/>
    </row>
    <row r="21" spans="5:5" ht="13.35" customHeight="1">
      <c r="E21" s="158"/>
    </row>
    <row r="22" spans="5:5" ht="13.35" customHeight="1">
      <c r="E22" s="158"/>
    </row>
    <row r="23" spans="5:5" ht="13.35" customHeight="1">
      <c r="E23" s="158"/>
    </row>
    <row r="24" spans="5:5" ht="13.35" customHeight="1">
      <c r="E24" s="158"/>
    </row>
    <row r="25" spans="5:5" ht="13.35" customHeight="1">
      <c r="E25" s="158"/>
    </row>
    <row r="26" spans="5:5" ht="13.35" customHeight="1">
      <c r="E26" s="158"/>
    </row>
    <row r="27" spans="5:5" ht="13.35" customHeight="1">
      <c r="E27" s="158"/>
    </row>
    <row r="28" spans="5:5" ht="13.35" customHeight="1">
      <c r="E28" s="158"/>
    </row>
    <row r="29" spans="5:5" ht="13.35" customHeight="1">
      <c r="E29" s="158"/>
    </row>
    <row r="30" spans="5:5" ht="13.35" customHeight="1">
      <c r="E30" s="158"/>
    </row>
    <row r="31" spans="5:5" ht="13.35" customHeight="1">
      <c r="E31" s="158"/>
    </row>
    <row r="32" spans="5:5" ht="13.35" customHeight="1">
      <c r="E32" s="158"/>
    </row>
    <row r="33" spans="5:5" ht="13.35" customHeight="1">
      <c r="E33" s="158"/>
    </row>
    <row r="34" spans="5:5" ht="13.35" customHeight="1">
      <c r="E34" s="158"/>
    </row>
    <row r="35" spans="5:5" ht="13.35" customHeight="1">
      <c r="E35" s="158"/>
    </row>
    <row r="36" spans="5:5" ht="13.35" customHeight="1">
      <c r="E36" s="158"/>
    </row>
    <row r="37" spans="5:5" ht="13.35" customHeight="1">
      <c r="E37" s="158"/>
    </row>
    <row r="38" spans="5:5" ht="13.35" customHeight="1">
      <c r="E38" s="158"/>
    </row>
    <row r="39" spans="5:5" ht="13.35" customHeight="1">
      <c r="E39" s="158"/>
    </row>
    <row r="40" spans="5:5" ht="13.35" customHeight="1">
      <c r="E40" s="158"/>
    </row>
    <row r="41" spans="5:5" ht="13.35" customHeight="1">
      <c r="E41" s="158"/>
    </row>
    <row r="42" spans="5:5" ht="13.35" customHeight="1">
      <c r="E42" s="158"/>
    </row>
    <row r="43" spans="5:5" ht="13.35" customHeight="1">
      <c r="E43" s="158"/>
    </row>
    <row r="44" spans="5:5" ht="13.35" customHeight="1">
      <c r="E44" s="158"/>
    </row>
    <row r="45" spans="5:5" ht="13.35" customHeight="1">
      <c r="E45" s="158"/>
    </row>
    <row r="46" spans="5:5" ht="13.35" customHeight="1">
      <c r="E46" s="158"/>
    </row>
    <row r="47" spans="5:5" ht="13.35" customHeight="1">
      <c r="E47" s="158"/>
    </row>
    <row r="48" spans="5:5" ht="13.35" customHeight="1">
      <c r="E48" s="158"/>
    </row>
  </sheetData>
  <hyperlinks>
    <hyperlink ref="B2" location="SOMMAIRE!A1" display="Retour au sommaire"/>
  </hyperlinks>
  <pageMargins left="0" right="0" top="0.39370078740157483" bottom="0" header="0" footer="0"/>
  <pageSetup paperSize="9" scale="82" orientation="landscape" r:id="rId1"/>
  <headerFooter alignWithMargins="0">
    <oddFooter>&amp;R© Insee</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U6"/>
  <sheetViews>
    <sheetView workbookViewId="0">
      <selection activeCell="B2" sqref="B2"/>
    </sheetView>
  </sheetViews>
  <sheetFormatPr baseColWidth="10" defaultRowHeight="12.75"/>
  <cols>
    <col min="1" max="1" width="11.42578125" style="179"/>
    <col min="2" max="2" width="38.5703125" style="179" customWidth="1"/>
    <col min="3" max="16384" width="11.42578125" style="179"/>
  </cols>
  <sheetData>
    <row r="1" spans="1:47" ht="14.25">
      <c r="A1" s="157" t="s">
        <v>620</v>
      </c>
    </row>
    <row r="2" spans="1:47" ht="13.5" thickBot="1">
      <c r="B2" s="1722" t="s">
        <v>763</v>
      </c>
    </row>
    <row r="3" spans="1:47" s="180" customFormat="1" ht="15.75" thickBot="1">
      <c r="B3" s="181"/>
      <c r="C3" s="182">
        <v>1975</v>
      </c>
      <c r="D3" s="183">
        <f>C3+1</f>
        <v>1976</v>
      </c>
      <c r="E3" s="183">
        <f t="shared" ref="E3:AT3" si="0">D3+1</f>
        <v>1977</v>
      </c>
      <c r="F3" s="183">
        <f t="shared" si="0"/>
        <v>1978</v>
      </c>
      <c r="G3" s="183">
        <f t="shared" si="0"/>
        <v>1979</v>
      </c>
      <c r="H3" s="183">
        <f t="shared" si="0"/>
        <v>1980</v>
      </c>
      <c r="I3" s="183">
        <f t="shared" si="0"/>
        <v>1981</v>
      </c>
      <c r="J3" s="183">
        <f t="shared" si="0"/>
        <v>1982</v>
      </c>
      <c r="K3" s="183">
        <f t="shared" si="0"/>
        <v>1983</v>
      </c>
      <c r="L3" s="183">
        <f t="shared" si="0"/>
        <v>1984</v>
      </c>
      <c r="M3" s="183">
        <f t="shared" si="0"/>
        <v>1985</v>
      </c>
      <c r="N3" s="183">
        <f t="shared" si="0"/>
        <v>1986</v>
      </c>
      <c r="O3" s="183">
        <f t="shared" si="0"/>
        <v>1987</v>
      </c>
      <c r="P3" s="183">
        <f t="shared" si="0"/>
        <v>1988</v>
      </c>
      <c r="Q3" s="183">
        <f t="shared" si="0"/>
        <v>1989</v>
      </c>
      <c r="R3" s="183">
        <f t="shared" si="0"/>
        <v>1990</v>
      </c>
      <c r="S3" s="183">
        <f t="shared" si="0"/>
        <v>1991</v>
      </c>
      <c r="T3" s="183">
        <f t="shared" si="0"/>
        <v>1992</v>
      </c>
      <c r="U3" s="183">
        <f t="shared" si="0"/>
        <v>1993</v>
      </c>
      <c r="V3" s="183">
        <f t="shared" si="0"/>
        <v>1994</v>
      </c>
      <c r="W3" s="183">
        <f t="shared" si="0"/>
        <v>1995</v>
      </c>
      <c r="X3" s="183">
        <f t="shared" si="0"/>
        <v>1996</v>
      </c>
      <c r="Y3" s="183">
        <f t="shared" si="0"/>
        <v>1997</v>
      </c>
      <c r="Z3" s="183">
        <f t="shared" si="0"/>
        <v>1998</v>
      </c>
      <c r="AA3" s="183">
        <f t="shared" si="0"/>
        <v>1999</v>
      </c>
      <c r="AB3" s="183">
        <f t="shared" si="0"/>
        <v>2000</v>
      </c>
      <c r="AC3" s="183">
        <f t="shared" si="0"/>
        <v>2001</v>
      </c>
      <c r="AD3" s="183">
        <f t="shared" si="0"/>
        <v>2002</v>
      </c>
      <c r="AE3" s="183">
        <f t="shared" si="0"/>
        <v>2003</v>
      </c>
      <c r="AF3" s="183">
        <f t="shared" si="0"/>
        <v>2004</v>
      </c>
      <c r="AG3" s="183">
        <f t="shared" si="0"/>
        <v>2005</v>
      </c>
      <c r="AH3" s="183">
        <f t="shared" si="0"/>
        <v>2006</v>
      </c>
      <c r="AI3" s="183">
        <f t="shared" si="0"/>
        <v>2007</v>
      </c>
      <c r="AJ3" s="183">
        <f t="shared" si="0"/>
        <v>2008</v>
      </c>
      <c r="AK3" s="183">
        <f t="shared" si="0"/>
        <v>2009</v>
      </c>
      <c r="AL3" s="183">
        <f t="shared" si="0"/>
        <v>2010</v>
      </c>
      <c r="AM3" s="183">
        <f t="shared" si="0"/>
        <v>2011</v>
      </c>
      <c r="AN3" s="183">
        <f t="shared" si="0"/>
        <v>2012</v>
      </c>
      <c r="AO3" s="183">
        <f t="shared" si="0"/>
        <v>2013</v>
      </c>
      <c r="AP3" s="183">
        <f t="shared" si="0"/>
        <v>2014</v>
      </c>
      <c r="AQ3" s="183">
        <f t="shared" si="0"/>
        <v>2015</v>
      </c>
      <c r="AR3" s="183">
        <f t="shared" si="0"/>
        <v>2016</v>
      </c>
      <c r="AS3" s="183">
        <f t="shared" si="0"/>
        <v>2017</v>
      </c>
      <c r="AT3" s="183">
        <f t="shared" si="0"/>
        <v>2018</v>
      </c>
      <c r="AU3" s="184">
        <v>2019</v>
      </c>
    </row>
    <row r="4" spans="1:47" s="180" customFormat="1" ht="15">
      <c r="B4" s="185" t="s">
        <v>20</v>
      </c>
      <c r="C4" s="16">
        <v>0.16300000000000001</v>
      </c>
      <c r="D4" s="17">
        <v>0.16300000000000001</v>
      </c>
      <c r="E4" s="17">
        <v>0.17399999999999999</v>
      </c>
      <c r="F4" s="17">
        <v>0.16</v>
      </c>
      <c r="G4" s="17">
        <v>0.16699999999999998</v>
      </c>
      <c r="H4" s="17">
        <v>0.16899999999999998</v>
      </c>
      <c r="I4" s="17">
        <v>0.17199999999999999</v>
      </c>
      <c r="J4" s="17">
        <v>0.188</v>
      </c>
      <c r="K4" s="17">
        <v>0.19800000000000001</v>
      </c>
      <c r="L4" s="17">
        <v>0.20800000000000002</v>
      </c>
      <c r="M4" s="17">
        <v>0.21600000000000003</v>
      </c>
      <c r="N4" s="17">
        <v>0.23</v>
      </c>
      <c r="O4" s="17">
        <v>0.22899999999999998</v>
      </c>
      <c r="P4" s="17">
        <v>0.23600000000000002</v>
      </c>
      <c r="Q4" s="17">
        <v>0.23499999999999999</v>
      </c>
      <c r="R4" s="17">
        <v>0.23399999999999999</v>
      </c>
      <c r="S4" s="17">
        <v>0.23199999999999998</v>
      </c>
      <c r="T4" s="17">
        <v>0.24299999999999999</v>
      </c>
      <c r="U4" s="17">
        <v>0.26100000000000001</v>
      </c>
      <c r="V4" s="17">
        <v>0.27600000000000002</v>
      </c>
      <c r="W4" s="17">
        <v>0.28699999999999998</v>
      </c>
      <c r="X4" s="17">
        <v>0.29199999999999998</v>
      </c>
      <c r="Y4" s="17">
        <v>0.307</v>
      </c>
      <c r="Z4" s="17">
        <v>0.314</v>
      </c>
      <c r="AA4" s="17">
        <v>0.315</v>
      </c>
      <c r="AB4" s="17">
        <v>0.309</v>
      </c>
      <c r="AC4" s="17">
        <v>0.30199999999999999</v>
      </c>
      <c r="AD4" s="17">
        <v>0.29499999999999998</v>
      </c>
      <c r="AE4" s="17">
        <v>0.29899999999999999</v>
      </c>
      <c r="AF4" s="17">
        <v>0.30399999999999999</v>
      </c>
      <c r="AG4" s="17">
        <v>0.30299999999999999</v>
      </c>
      <c r="AH4" s="17">
        <v>0.30299999999999999</v>
      </c>
      <c r="AI4" s="17">
        <v>0.30399999999999999</v>
      </c>
      <c r="AJ4" s="17">
        <v>0.29600000000000004</v>
      </c>
      <c r="AK4" s="17">
        <v>0.3</v>
      </c>
      <c r="AL4" s="17">
        <v>0.30199999999999999</v>
      </c>
      <c r="AM4" s="17">
        <v>0.30099999999999999</v>
      </c>
      <c r="AN4" s="17">
        <v>0.30199999999999999</v>
      </c>
      <c r="AO4" s="17">
        <v>0.307</v>
      </c>
      <c r="AP4" s="17">
        <v>0.308</v>
      </c>
      <c r="AQ4" s="17">
        <v>0.30399999999999999</v>
      </c>
      <c r="AR4" s="17">
        <v>0.30099999999999999</v>
      </c>
      <c r="AS4" s="17">
        <v>0.3</v>
      </c>
      <c r="AT4" s="17">
        <v>0.29199999999999998</v>
      </c>
      <c r="AU4" s="18">
        <v>0.28399999999999997</v>
      </c>
    </row>
    <row r="5" spans="1:47" s="180" customFormat="1" ht="15.75" thickBot="1">
      <c r="B5" s="186" t="s">
        <v>13</v>
      </c>
      <c r="C5" s="19">
        <v>3.3000000000000002E-2</v>
      </c>
      <c r="D5" s="20">
        <v>3.3000000000000002E-2</v>
      </c>
      <c r="E5" s="20">
        <v>3.5000000000000003E-2</v>
      </c>
      <c r="F5" s="20">
        <v>2.8999999999999998E-2</v>
      </c>
      <c r="G5" s="20">
        <v>2.8999999999999998E-2</v>
      </c>
      <c r="H5" s="20">
        <v>2.8999999999999998E-2</v>
      </c>
      <c r="I5" s="20">
        <v>2.7999999999999997E-2</v>
      </c>
      <c r="J5" s="20">
        <v>0.03</v>
      </c>
      <c r="K5" s="20">
        <v>3.1E-2</v>
      </c>
      <c r="L5" s="20">
        <v>3.3000000000000002E-2</v>
      </c>
      <c r="M5" s="20">
        <v>3.7999999999999999E-2</v>
      </c>
      <c r="N5" s="20">
        <v>4.2000000000000003E-2</v>
      </c>
      <c r="O5" s="20">
        <v>4.2999999999999997E-2</v>
      </c>
      <c r="P5" s="20">
        <v>4.0999999999999995E-2</v>
      </c>
      <c r="Q5" s="20">
        <v>4.2000000000000003E-2</v>
      </c>
      <c r="R5" s="20">
        <v>0.04</v>
      </c>
      <c r="S5" s="20">
        <v>0.04</v>
      </c>
      <c r="T5" s="20">
        <v>4.2000000000000003E-2</v>
      </c>
      <c r="U5" s="20">
        <v>4.8000000000000001E-2</v>
      </c>
      <c r="V5" s="20">
        <v>5.2000000000000005E-2</v>
      </c>
      <c r="W5" s="20">
        <v>5.7000000000000002E-2</v>
      </c>
      <c r="X5" s="20">
        <v>5.9000000000000004E-2</v>
      </c>
      <c r="Y5" s="20">
        <v>6.2E-2</v>
      </c>
      <c r="Z5" s="20">
        <v>6.4000000000000001E-2</v>
      </c>
      <c r="AA5" s="20">
        <v>6.2E-2</v>
      </c>
      <c r="AB5" s="20">
        <v>0.06</v>
      </c>
      <c r="AC5" s="20">
        <v>5.5999999999999994E-2</v>
      </c>
      <c r="AD5" s="20">
        <v>5.5999999999999994E-2</v>
      </c>
      <c r="AE5" s="20">
        <v>5.7000000000000002E-2</v>
      </c>
      <c r="AF5" s="20">
        <v>5.7000000000000002E-2</v>
      </c>
      <c r="AG5" s="20">
        <v>0.06</v>
      </c>
      <c r="AH5" s="20">
        <v>5.9000000000000004E-2</v>
      </c>
      <c r="AI5" s="20">
        <v>5.9000000000000004E-2</v>
      </c>
      <c r="AJ5" s="20">
        <v>5.9000000000000004E-2</v>
      </c>
      <c r="AK5" s="20">
        <v>6.2E-2</v>
      </c>
      <c r="AL5" s="20">
        <v>6.8000000000000005E-2</v>
      </c>
      <c r="AM5" s="20">
        <v>7.0000000000000007E-2</v>
      </c>
      <c r="AN5" s="20">
        <v>7.0000000000000007E-2</v>
      </c>
      <c r="AO5" s="20">
        <v>7.2999999999999995E-2</v>
      </c>
      <c r="AP5" s="20">
        <v>0.08</v>
      </c>
      <c r="AQ5" s="20">
        <v>8.1000000000000003E-2</v>
      </c>
      <c r="AR5" s="20">
        <v>8.199999999999999E-2</v>
      </c>
      <c r="AS5" s="20">
        <v>8.3000000000000004E-2</v>
      </c>
      <c r="AT5" s="20">
        <v>8.4000000000000005E-2</v>
      </c>
      <c r="AU5" s="21">
        <v>8.3000000000000004E-2</v>
      </c>
    </row>
    <row r="6" spans="1:47" ht="15.75" thickBot="1">
      <c r="B6" s="175" t="s">
        <v>19</v>
      </c>
      <c r="C6" s="187">
        <f>(C4-C5)*100</f>
        <v>13</v>
      </c>
      <c r="D6" s="188">
        <f t="shared" ref="D6:AU6" si="1">(D4-D5)*100</f>
        <v>13</v>
      </c>
      <c r="E6" s="188">
        <f t="shared" si="1"/>
        <v>13.899999999999999</v>
      </c>
      <c r="F6" s="188">
        <f t="shared" si="1"/>
        <v>13.100000000000001</v>
      </c>
      <c r="G6" s="188">
        <f t="shared" si="1"/>
        <v>13.799999999999999</v>
      </c>
      <c r="H6" s="188">
        <f t="shared" si="1"/>
        <v>13.999999999999998</v>
      </c>
      <c r="I6" s="188">
        <f t="shared" si="1"/>
        <v>14.399999999999999</v>
      </c>
      <c r="J6" s="188">
        <f t="shared" si="1"/>
        <v>15.8</v>
      </c>
      <c r="K6" s="188">
        <f t="shared" si="1"/>
        <v>16.7</v>
      </c>
      <c r="L6" s="188">
        <f t="shared" si="1"/>
        <v>17.5</v>
      </c>
      <c r="M6" s="188">
        <f t="shared" si="1"/>
        <v>17.8</v>
      </c>
      <c r="N6" s="188">
        <f t="shared" si="1"/>
        <v>18.8</v>
      </c>
      <c r="O6" s="188">
        <f t="shared" si="1"/>
        <v>18.600000000000001</v>
      </c>
      <c r="P6" s="188">
        <f t="shared" si="1"/>
        <v>19.5</v>
      </c>
      <c r="Q6" s="188">
        <f t="shared" si="1"/>
        <v>19.299999999999997</v>
      </c>
      <c r="R6" s="188">
        <f t="shared" si="1"/>
        <v>19.399999999999999</v>
      </c>
      <c r="S6" s="188">
        <f t="shared" si="1"/>
        <v>19.2</v>
      </c>
      <c r="T6" s="188">
        <f t="shared" si="1"/>
        <v>20.099999999999998</v>
      </c>
      <c r="U6" s="188">
        <f t="shared" si="1"/>
        <v>21.3</v>
      </c>
      <c r="V6" s="188">
        <f t="shared" si="1"/>
        <v>22.400000000000002</v>
      </c>
      <c r="W6" s="188">
        <f t="shared" si="1"/>
        <v>23</v>
      </c>
      <c r="X6" s="188">
        <f t="shared" si="1"/>
        <v>23.299999999999997</v>
      </c>
      <c r="Y6" s="188">
        <f t="shared" si="1"/>
        <v>24.5</v>
      </c>
      <c r="Z6" s="188">
        <f t="shared" si="1"/>
        <v>25</v>
      </c>
      <c r="AA6" s="188">
        <f t="shared" si="1"/>
        <v>25.3</v>
      </c>
      <c r="AB6" s="188">
        <f t="shared" si="1"/>
        <v>24.9</v>
      </c>
      <c r="AC6" s="188">
        <f t="shared" si="1"/>
        <v>24.6</v>
      </c>
      <c r="AD6" s="188">
        <f t="shared" si="1"/>
        <v>23.9</v>
      </c>
      <c r="AE6" s="188">
        <f t="shared" si="1"/>
        <v>24.2</v>
      </c>
      <c r="AF6" s="188">
        <f t="shared" si="1"/>
        <v>24.7</v>
      </c>
      <c r="AG6" s="188">
        <f t="shared" si="1"/>
        <v>24.3</v>
      </c>
      <c r="AH6" s="188">
        <f t="shared" si="1"/>
        <v>24.4</v>
      </c>
      <c r="AI6" s="188">
        <f t="shared" si="1"/>
        <v>24.5</v>
      </c>
      <c r="AJ6" s="188">
        <f t="shared" si="1"/>
        <v>23.700000000000003</v>
      </c>
      <c r="AK6" s="188">
        <f t="shared" si="1"/>
        <v>23.799999999999997</v>
      </c>
      <c r="AL6" s="188">
        <f t="shared" si="1"/>
        <v>23.4</v>
      </c>
      <c r="AM6" s="188">
        <f t="shared" si="1"/>
        <v>23.099999999999998</v>
      </c>
      <c r="AN6" s="188">
        <f t="shared" si="1"/>
        <v>23.2</v>
      </c>
      <c r="AO6" s="188">
        <f t="shared" si="1"/>
        <v>23.4</v>
      </c>
      <c r="AP6" s="188">
        <f t="shared" si="1"/>
        <v>22.799999999999997</v>
      </c>
      <c r="AQ6" s="188">
        <f t="shared" si="1"/>
        <v>22.299999999999997</v>
      </c>
      <c r="AR6" s="188">
        <f t="shared" si="1"/>
        <v>21.9</v>
      </c>
      <c r="AS6" s="188">
        <f t="shared" si="1"/>
        <v>21.699999999999996</v>
      </c>
      <c r="AT6" s="188">
        <f t="shared" si="1"/>
        <v>20.799999999999997</v>
      </c>
      <c r="AU6" s="189">
        <f t="shared" si="1"/>
        <v>20.099999999999994</v>
      </c>
    </row>
  </sheetData>
  <hyperlinks>
    <hyperlink ref="B2" location="SOMMAIRE!A1" display="Retour au sommaire"/>
  </hyperlink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6"/>
  <sheetViews>
    <sheetView workbookViewId="0">
      <selection activeCell="B2" sqref="B2"/>
    </sheetView>
  </sheetViews>
  <sheetFormatPr baseColWidth="10" defaultRowHeight="12.75"/>
  <cols>
    <col min="1" max="1" width="11.42578125" style="22"/>
    <col min="2" max="2" width="42.85546875" style="22" customWidth="1"/>
    <col min="3" max="23" width="14" style="22" bestFit="1" customWidth="1"/>
    <col min="24" max="16384" width="11.42578125" style="22"/>
  </cols>
  <sheetData>
    <row r="1" spans="1:24" ht="14.25">
      <c r="A1" s="32" t="s">
        <v>621</v>
      </c>
    </row>
    <row r="2" spans="1:24" ht="13.5" thickBot="1">
      <c r="B2" s="1722" t="s">
        <v>763</v>
      </c>
    </row>
    <row r="3" spans="1:24" ht="15.75" thickBot="1">
      <c r="B3" s="190"/>
      <c r="C3" s="191">
        <v>1995</v>
      </c>
      <c r="D3" s="192">
        <v>1996</v>
      </c>
      <c r="E3" s="192">
        <v>1997</v>
      </c>
      <c r="F3" s="192">
        <v>1998</v>
      </c>
      <c r="G3" s="192">
        <v>1999</v>
      </c>
      <c r="H3" s="192">
        <v>2000</v>
      </c>
      <c r="I3" s="192">
        <v>2001</v>
      </c>
      <c r="J3" s="192">
        <v>2002</v>
      </c>
      <c r="K3" s="192">
        <v>2003</v>
      </c>
      <c r="L3" s="192">
        <v>2004</v>
      </c>
      <c r="M3" s="192">
        <v>2005</v>
      </c>
      <c r="N3" s="192">
        <v>2006</v>
      </c>
      <c r="O3" s="192">
        <v>2007</v>
      </c>
      <c r="P3" s="192">
        <v>2008</v>
      </c>
      <c r="Q3" s="192">
        <v>2009</v>
      </c>
      <c r="R3" s="192">
        <v>2010</v>
      </c>
      <c r="S3" s="192">
        <v>2011</v>
      </c>
      <c r="T3" s="192">
        <v>2012</v>
      </c>
      <c r="U3" s="192">
        <v>2013</v>
      </c>
      <c r="V3" s="192">
        <v>2014</v>
      </c>
      <c r="W3" s="192">
        <v>2015</v>
      </c>
      <c r="X3" s="193">
        <v>2016</v>
      </c>
    </row>
    <row r="4" spans="1:24" ht="15">
      <c r="B4" s="31" t="s">
        <v>12</v>
      </c>
      <c r="C4" s="30">
        <v>15249</v>
      </c>
      <c r="D4" s="29">
        <v>15346</v>
      </c>
      <c r="E4" s="29">
        <v>15710</v>
      </c>
      <c r="F4" s="29">
        <v>16032</v>
      </c>
      <c r="G4" s="29">
        <v>16380</v>
      </c>
      <c r="H4" s="29">
        <v>16715</v>
      </c>
      <c r="I4" s="29">
        <v>17119</v>
      </c>
      <c r="J4" s="29">
        <v>17495</v>
      </c>
      <c r="K4" s="29">
        <v>17914</v>
      </c>
      <c r="L4" s="29">
        <v>18345</v>
      </c>
      <c r="M4" s="29">
        <v>18972</v>
      </c>
      <c r="N4" s="29">
        <v>19362</v>
      </c>
      <c r="O4" s="29">
        <v>19956</v>
      </c>
      <c r="P4" s="29">
        <v>20580</v>
      </c>
      <c r="Q4" s="29">
        <v>20997</v>
      </c>
      <c r="R4" s="29">
        <v>21464</v>
      </c>
      <c r="S4" s="29">
        <v>22030</v>
      </c>
      <c r="T4" s="29">
        <v>22424</v>
      </c>
      <c r="U4" s="29">
        <v>22950</v>
      </c>
      <c r="V4" s="29">
        <v>23280</v>
      </c>
      <c r="W4" s="29">
        <v>23568</v>
      </c>
      <c r="X4" s="28">
        <v>24300</v>
      </c>
    </row>
    <row r="5" spans="1:24" ht="15.75" thickBot="1">
      <c r="B5" s="27" t="s">
        <v>13</v>
      </c>
      <c r="C5" s="26">
        <v>19516</v>
      </c>
      <c r="D5" s="25">
        <v>19751</v>
      </c>
      <c r="E5" s="25">
        <v>20071</v>
      </c>
      <c r="F5" s="25">
        <v>20334</v>
      </c>
      <c r="G5" s="25">
        <v>20752</v>
      </c>
      <c r="H5" s="25">
        <v>21223</v>
      </c>
      <c r="I5" s="25">
        <v>21722</v>
      </c>
      <c r="J5" s="25">
        <v>22205</v>
      </c>
      <c r="K5" s="25">
        <v>22651</v>
      </c>
      <c r="L5" s="25">
        <v>23183</v>
      </c>
      <c r="M5" s="25">
        <v>23794</v>
      </c>
      <c r="N5" s="25">
        <v>24209</v>
      </c>
      <c r="O5" s="25">
        <v>25011</v>
      </c>
      <c r="P5" s="25">
        <v>25799</v>
      </c>
      <c r="Q5" s="25">
        <v>26082</v>
      </c>
      <c r="R5" s="25">
        <v>26606</v>
      </c>
      <c r="S5" s="25">
        <v>27238</v>
      </c>
      <c r="T5" s="25">
        <v>27626</v>
      </c>
      <c r="U5" s="25">
        <v>28216</v>
      </c>
      <c r="V5" s="25">
        <v>28457</v>
      </c>
      <c r="W5" s="25">
        <v>28794</v>
      </c>
      <c r="X5" s="24">
        <v>29450</v>
      </c>
    </row>
    <row r="6" spans="1:24" ht="15.75" thickBot="1">
      <c r="B6" s="190" t="s">
        <v>21</v>
      </c>
      <c r="C6" s="23">
        <f t="shared" ref="C6:X6" si="0">C4/C5</f>
        <v>0.78135888501742157</v>
      </c>
      <c r="D6" s="23">
        <f t="shared" si="0"/>
        <v>0.77697331780669332</v>
      </c>
      <c r="E6" s="23">
        <f t="shared" si="0"/>
        <v>0.78272133924567788</v>
      </c>
      <c r="F6" s="23">
        <f t="shared" si="0"/>
        <v>0.7884331661257008</v>
      </c>
      <c r="G6" s="23">
        <f t="shared" si="0"/>
        <v>0.78932151117964533</v>
      </c>
      <c r="H6" s="23">
        <f t="shared" si="0"/>
        <v>0.78758893653112194</v>
      </c>
      <c r="I6" s="23">
        <f t="shared" si="0"/>
        <v>0.78809501887487343</v>
      </c>
      <c r="J6" s="23">
        <f t="shared" si="0"/>
        <v>0.78788561134879531</v>
      </c>
      <c r="K6" s="23">
        <f t="shared" si="0"/>
        <v>0.79087016025782531</v>
      </c>
      <c r="L6" s="23">
        <f t="shared" si="0"/>
        <v>0.79131259974981671</v>
      </c>
      <c r="M6" s="23">
        <f t="shared" si="0"/>
        <v>0.79734386820206771</v>
      </c>
      <c r="N6" s="23">
        <f t="shared" si="0"/>
        <v>0.79978520384980789</v>
      </c>
      <c r="O6" s="23">
        <f t="shared" si="0"/>
        <v>0.79788892887129659</v>
      </c>
      <c r="P6" s="23">
        <f t="shared" si="0"/>
        <v>0.79770533741617888</v>
      </c>
      <c r="Q6" s="23">
        <f t="shared" si="0"/>
        <v>0.80503795721187021</v>
      </c>
      <c r="R6" s="23">
        <f t="shared" si="0"/>
        <v>0.80673532285950533</v>
      </c>
      <c r="S6" s="23">
        <f t="shared" si="0"/>
        <v>0.80879653425361631</v>
      </c>
      <c r="T6" s="23">
        <f t="shared" si="0"/>
        <v>0.81169912401361033</v>
      </c>
      <c r="U6" s="23">
        <f t="shared" si="0"/>
        <v>0.81336830167280971</v>
      </c>
      <c r="V6" s="23">
        <f t="shared" si="0"/>
        <v>0.81807639596584325</v>
      </c>
      <c r="W6" s="23">
        <f t="shared" si="0"/>
        <v>0.81850385496978539</v>
      </c>
      <c r="X6" s="194">
        <f t="shared" si="0"/>
        <v>0.82512733446519526</v>
      </c>
    </row>
  </sheetData>
  <hyperlinks>
    <hyperlink ref="B2" location="SOMMAIRE!A1" display="Retour au sommaire"/>
  </hyperlink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J5"/>
  <sheetViews>
    <sheetView workbookViewId="0">
      <selection activeCell="A2" sqref="A2"/>
    </sheetView>
  </sheetViews>
  <sheetFormatPr baseColWidth="10" defaultRowHeight="15"/>
  <cols>
    <col min="1" max="1" width="47.28515625" style="195" customWidth="1"/>
    <col min="2" max="62" width="8.7109375" style="195" customWidth="1"/>
    <col min="63" max="16384" width="11.42578125" style="195"/>
  </cols>
  <sheetData>
    <row r="1" spans="1:62" ht="15.75">
      <c r="A1" s="33" t="s">
        <v>622</v>
      </c>
    </row>
    <row r="2" spans="1:62" ht="15.75" thickBot="1">
      <c r="A2" s="1722" t="s">
        <v>763</v>
      </c>
    </row>
    <row r="3" spans="1:62" ht="15.75" thickBot="1">
      <c r="A3" s="196" t="s">
        <v>22</v>
      </c>
      <c r="B3" s="197">
        <v>1940</v>
      </c>
      <c r="C3" s="197">
        <v>1941</v>
      </c>
      <c r="D3" s="197">
        <v>1942</v>
      </c>
      <c r="E3" s="197">
        <v>1943</v>
      </c>
      <c r="F3" s="197">
        <v>1944</v>
      </c>
      <c r="G3" s="197">
        <v>1945</v>
      </c>
      <c r="H3" s="197">
        <v>1946</v>
      </c>
      <c r="I3" s="197">
        <v>1947</v>
      </c>
      <c r="J3" s="197">
        <v>1948</v>
      </c>
      <c r="K3" s="197">
        <v>1949</v>
      </c>
      <c r="L3" s="197">
        <v>1950</v>
      </c>
      <c r="M3" s="197">
        <v>1951</v>
      </c>
      <c r="N3" s="197">
        <v>1952</v>
      </c>
      <c r="O3" s="197">
        <v>1953</v>
      </c>
      <c r="P3" s="197">
        <v>1954</v>
      </c>
      <c r="Q3" s="197">
        <v>1955</v>
      </c>
      <c r="R3" s="197">
        <v>1956</v>
      </c>
      <c r="S3" s="197">
        <v>1957</v>
      </c>
      <c r="T3" s="197">
        <v>1958</v>
      </c>
      <c r="U3" s="197">
        <v>1959</v>
      </c>
      <c r="V3" s="197">
        <v>1960</v>
      </c>
      <c r="W3" s="197">
        <v>1961</v>
      </c>
      <c r="X3" s="197">
        <v>1962</v>
      </c>
      <c r="Y3" s="197">
        <v>1963</v>
      </c>
      <c r="Z3" s="197">
        <v>1964</v>
      </c>
      <c r="AA3" s="197">
        <v>1965</v>
      </c>
      <c r="AB3" s="197">
        <v>1966</v>
      </c>
      <c r="AC3" s="197">
        <v>1967</v>
      </c>
      <c r="AD3" s="197">
        <v>1968</v>
      </c>
      <c r="AE3" s="197">
        <v>1969</v>
      </c>
      <c r="AF3" s="197">
        <v>1970</v>
      </c>
      <c r="AG3" s="197">
        <v>1971</v>
      </c>
      <c r="AH3" s="197">
        <v>1972</v>
      </c>
      <c r="AI3" s="197">
        <v>1973</v>
      </c>
      <c r="AJ3" s="197">
        <v>1974</v>
      </c>
      <c r="AK3" s="197">
        <v>1975</v>
      </c>
      <c r="AL3" s="197">
        <v>1976</v>
      </c>
      <c r="AM3" s="197">
        <v>1977</v>
      </c>
      <c r="AN3" s="197">
        <v>1978</v>
      </c>
      <c r="AO3" s="197">
        <v>1979</v>
      </c>
      <c r="AP3" s="197">
        <v>1980</v>
      </c>
      <c r="AQ3" s="197">
        <v>1981</v>
      </c>
      <c r="AR3" s="197">
        <v>1982</v>
      </c>
      <c r="AS3" s="197">
        <v>1983</v>
      </c>
      <c r="AT3" s="197">
        <v>1984</v>
      </c>
      <c r="AU3" s="197">
        <v>1985</v>
      </c>
      <c r="AV3" s="197">
        <v>1986</v>
      </c>
      <c r="AW3" s="197">
        <v>1987</v>
      </c>
      <c r="AX3" s="197">
        <v>1988</v>
      </c>
      <c r="AY3" s="197">
        <v>1989</v>
      </c>
      <c r="AZ3" s="197">
        <v>1990</v>
      </c>
      <c r="BA3" s="197">
        <v>1991</v>
      </c>
      <c r="BB3" s="197">
        <v>1992</v>
      </c>
      <c r="BC3" s="197">
        <v>1993</v>
      </c>
      <c r="BD3" s="197">
        <v>1994</v>
      </c>
      <c r="BE3" s="197">
        <v>1995</v>
      </c>
      <c r="BF3" s="197">
        <v>1996</v>
      </c>
      <c r="BG3" s="197">
        <v>1997</v>
      </c>
      <c r="BH3" s="197">
        <v>1998</v>
      </c>
      <c r="BI3" s="197">
        <v>1999</v>
      </c>
      <c r="BJ3" s="197">
        <v>2000</v>
      </c>
    </row>
    <row r="4" spans="1:62">
      <c r="A4" s="198" t="s">
        <v>23</v>
      </c>
      <c r="B4" s="199">
        <v>0.87518514352328436</v>
      </c>
      <c r="C4" s="200">
        <v>0.88841100576601628</v>
      </c>
      <c r="D4" s="200">
        <v>0.88853604895326987</v>
      </c>
      <c r="E4" s="200">
        <v>0.89430259086276798</v>
      </c>
      <c r="F4" s="200">
        <v>0.89841691974670801</v>
      </c>
      <c r="G4" s="200">
        <v>0.90261230007917492</v>
      </c>
      <c r="H4" s="200">
        <v>0.91174601760912855</v>
      </c>
      <c r="I4" s="200">
        <v>0.92303371070457541</v>
      </c>
      <c r="J4" s="200">
        <v>0.93255306268376648</v>
      </c>
      <c r="K4" s="200">
        <v>0.94318857127645916</v>
      </c>
      <c r="L4" s="200">
        <v>0.95179052560565292</v>
      </c>
      <c r="M4" s="200">
        <v>0.95869591446911473</v>
      </c>
      <c r="N4" s="200">
        <v>0.96711837637875986</v>
      </c>
      <c r="O4" s="200">
        <v>0.97606372623228554</v>
      </c>
      <c r="P4" s="200">
        <v>0.98259985100991587</v>
      </c>
      <c r="Q4" s="200">
        <v>0.98893101978064102</v>
      </c>
      <c r="R4" s="200">
        <v>0.99522103948179463</v>
      </c>
      <c r="S4" s="200">
        <v>0.99891367857840907</v>
      </c>
      <c r="T4" s="200">
        <v>1.0007320450627619</v>
      </c>
      <c r="U4" s="200">
        <v>1.0004083429245645</v>
      </c>
      <c r="V4" s="200">
        <v>1.00123333823473</v>
      </c>
      <c r="W4" s="200">
        <v>1.0022800941276462</v>
      </c>
      <c r="X4" s="200">
        <v>1.0074920043858846</v>
      </c>
      <c r="Y4" s="200">
        <v>1.0136711928709914</v>
      </c>
      <c r="Z4" s="200">
        <v>1.0192055666620683</v>
      </c>
      <c r="AA4" s="200">
        <v>1.0244792330554189</v>
      </c>
      <c r="AB4" s="200">
        <v>1.0283930712669176</v>
      </c>
      <c r="AC4" s="200">
        <v>1.0327463768991043</v>
      </c>
      <c r="AD4" s="200">
        <v>1.0349718359003255</v>
      </c>
      <c r="AE4" s="200">
        <v>1.0382989424142017</v>
      </c>
      <c r="AF4" s="200">
        <v>1.042269751743806</v>
      </c>
      <c r="AG4" s="200">
        <v>1.04640423940296</v>
      </c>
      <c r="AH4" s="200">
        <v>1.0513227276859076</v>
      </c>
      <c r="AI4" s="200">
        <v>1.0552237130352322</v>
      </c>
      <c r="AJ4" s="200">
        <v>1.0590948464965457</v>
      </c>
      <c r="AK4" s="200">
        <v>1.0622319285734367</v>
      </c>
      <c r="AL4" s="200">
        <v>1.066402155989838</v>
      </c>
      <c r="AM4" s="200">
        <v>1.0712083138260478</v>
      </c>
      <c r="AN4" s="200">
        <v>1.0731066814625587</v>
      </c>
      <c r="AO4" s="200">
        <v>1.0769280580280611</v>
      </c>
      <c r="AP4" s="200">
        <v>1.0798193909850506</v>
      </c>
      <c r="AQ4" s="200">
        <v>1.0800820516045326</v>
      </c>
      <c r="AR4" s="200">
        <v>1.0815679343222058</v>
      </c>
      <c r="AS4" s="200">
        <v>1.0792256092444068</v>
      </c>
      <c r="AT4" s="200">
        <v>1.0750803443477808</v>
      </c>
      <c r="AU4" s="200">
        <v>1.0731072001708937</v>
      </c>
      <c r="AV4" s="200">
        <v>1.0700047694021302</v>
      </c>
      <c r="AW4" s="200">
        <v>1.0682652561522881</v>
      </c>
      <c r="AX4" s="200">
        <v>1.0664800300755699</v>
      </c>
      <c r="AY4" s="200">
        <v>1.0636744980264352</v>
      </c>
      <c r="AZ4" s="200">
        <v>1.0596559640963086</v>
      </c>
      <c r="BA4" s="200">
        <v>1.0571871402559385</v>
      </c>
      <c r="BB4" s="200">
        <v>1.0542869553553993</v>
      </c>
      <c r="BC4" s="200">
        <v>1.0526718897093581</v>
      </c>
      <c r="BD4" s="200">
        <v>1.0540689797744256</v>
      </c>
      <c r="BE4" s="200">
        <v>1.0532494592649411</v>
      </c>
      <c r="BF4" s="200">
        <v>1.0528949835251795</v>
      </c>
      <c r="BG4" s="200">
        <v>1.0519077341879761</v>
      </c>
      <c r="BH4" s="200">
        <v>1.048513384358829</v>
      </c>
      <c r="BI4" s="200">
        <v>1.0472355356112408</v>
      </c>
      <c r="BJ4" s="201">
        <v>1.0468221334524965</v>
      </c>
    </row>
    <row r="5" spans="1:62" ht="15.75" thickBot="1">
      <c r="A5" s="34" t="s">
        <v>24</v>
      </c>
      <c r="B5" s="202">
        <v>0.8934254038816003</v>
      </c>
      <c r="C5" s="35"/>
      <c r="D5" s="35">
        <v>0.90447946826792558</v>
      </c>
      <c r="E5" s="35"/>
      <c r="F5" s="35">
        <v>0.90729772745062232</v>
      </c>
      <c r="G5" s="35"/>
      <c r="H5" s="35">
        <v>0.91597931916030184</v>
      </c>
      <c r="I5" s="35"/>
      <c r="J5" s="35">
        <v>0.93674477981697768</v>
      </c>
      <c r="K5" s="35"/>
      <c r="L5" s="35">
        <v>0.95315932250328883</v>
      </c>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6"/>
    </row>
  </sheetData>
  <hyperlinks>
    <hyperlink ref="A2" location="SOMMAIRE!A1" display="Retour au sommaire"/>
  </hyperlink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11"/>
  <sheetViews>
    <sheetView workbookViewId="0">
      <selection activeCell="B2" sqref="B2"/>
    </sheetView>
  </sheetViews>
  <sheetFormatPr baseColWidth="10" defaultColWidth="11.42578125" defaultRowHeight="15"/>
  <cols>
    <col min="1" max="1" width="11.42578125" style="38"/>
    <col min="2" max="2" width="40.7109375" style="38" customWidth="1"/>
    <col min="3" max="8" width="8.7109375" style="38" customWidth="1"/>
    <col min="9" max="16384" width="11.42578125" style="38"/>
  </cols>
  <sheetData>
    <row r="1" spans="1:8">
      <c r="A1" s="37" t="s">
        <v>623</v>
      </c>
    </row>
    <row r="2" spans="1:8" ht="15.75" thickBot="1">
      <c r="B2" s="1722" t="s">
        <v>763</v>
      </c>
    </row>
    <row r="3" spans="1:8">
      <c r="B3" s="39"/>
      <c r="C3" s="1942">
        <v>1940</v>
      </c>
      <c r="D3" s="1943"/>
      <c r="E3" s="1943">
        <v>1970</v>
      </c>
      <c r="F3" s="1943"/>
      <c r="G3" s="1943">
        <v>2000</v>
      </c>
      <c r="H3" s="1944"/>
    </row>
    <row r="4" spans="1:8" ht="15.75" thickBot="1">
      <c r="B4" s="40"/>
      <c r="C4" s="41" t="s">
        <v>12</v>
      </c>
      <c r="D4" s="42" t="s">
        <v>13</v>
      </c>
      <c r="E4" s="42" t="s">
        <v>12</v>
      </c>
      <c r="F4" s="42" t="s">
        <v>13</v>
      </c>
      <c r="G4" s="42" t="s">
        <v>12</v>
      </c>
      <c r="H4" s="43" t="s">
        <v>13</v>
      </c>
    </row>
    <row r="5" spans="1:8">
      <c r="B5" s="44" t="s">
        <v>25</v>
      </c>
      <c r="C5" s="45">
        <v>96.49395239672495</v>
      </c>
      <c r="D5" s="46">
        <v>135.9295080400482</v>
      </c>
      <c r="E5" s="46">
        <v>115.18213025650806</v>
      </c>
      <c r="F5" s="46">
        <v>135.6346035015448</v>
      </c>
      <c r="G5" s="46">
        <v>125.75099215505308</v>
      </c>
      <c r="H5" s="47">
        <v>140.93034801889522</v>
      </c>
    </row>
    <row r="6" spans="1:8">
      <c r="B6" s="48" t="s">
        <v>26</v>
      </c>
      <c r="C6" s="49">
        <v>7.2385389182058049</v>
      </c>
      <c r="D6" s="50">
        <v>0.1418132803632236</v>
      </c>
      <c r="E6" s="50">
        <v>11.054400686564318</v>
      </c>
      <c r="F6" s="50">
        <v>0.28151390319258496</v>
      </c>
      <c r="G6" s="50">
        <v>4.9329026303645591</v>
      </c>
      <c r="H6" s="51">
        <v>0</v>
      </c>
    </row>
    <row r="7" spans="1:8">
      <c r="B7" s="48" t="s">
        <v>27</v>
      </c>
      <c r="C7" s="49">
        <v>1.566622691292876E-3</v>
      </c>
      <c r="D7" s="50">
        <v>1.8498155505107832</v>
      </c>
      <c r="E7" s="50">
        <v>9.5356155239820727E-5</v>
      </c>
      <c r="F7" s="50">
        <v>1.2153964984552008</v>
      </c>
      <c r="G7" s="50">
        <v>0</v>
      </c>
      <c r="H7" s="51">
        <v>0</v>
      </c>
    </row>
    <row r="8" spans="1:8">
      <c r="B8" s="48" t="s">
        <v>28</v>
      </c>
      <c r="C8" s="49">
        <v>5.2372196569920844</v>
      </c>
      <c r="D8" s="50">
        <v>5.9233825198637913</v>
      </c>
      <c r="E8" s="50">
        <v>7.2731477066844663</v>
      </c>
      <c r="F8" s="50">
        <v>7.6593717816683835</v>
      </c>
      <c r="G8" s="50">
        <v>5.3934010152284264</v>
      </c>
      <c r="H8" s="51">
        <v>5.5905234744047041</v>
      </c>
    </row>
    <row r="9" spans="1:8">
      <c r="B9" s="48" t="s">
        <v>29</v>
      </c>
      <c r="C9" s="49">
        <v>2.1551781002638521</v>
      </c>
      <c r="D9" s="50">
        <v>2.1955874006810441</v>
      </c>
      <c r="E9" s="50">
        <v>3.3017545532564125</v>
      </c>
      <c r="F9" s="50">
        <v>4.1563851699279093</v>
      </c>
      <c r="G9" s="50">
        <v>3.4398246423627135</v>
      </c>
      <c r="H9" s="51">
        <v>3.8337992866094668</v>
      </c>
    </row>
    <row r="10" spans="1:8" ht="15.75" thickBot="1">
      <c r="B10" s="52" t="s">
        <v>30</v>
      </c>
      <c r="C10" s="53">
        <v>17.296285070293521</v>
      </c>
      <c r="D10" s="54">
        <v>0.69769116540012566</v>
      </c>
      <c r="E10" s="54">
        <v>16.959664346333557</v>
      </c>
      <c r="F10" s="54">
        <v>0</v>
      </c>
      <c r="G10" s="54">
        <v>15.061005999077064</v>
      </c>
      <c r="H10" s="55">
        <v>0</v>
      </c>
    </row>
    <row r="11" spans="1:8">
      <c r="C11" s="56"/>
      <c r="D11" s="56"/>
      <c r="E11" s="56"/>
      <c r="F11" s="56"/>
      <c r="G11" s="56"/>
      <c r="H11" s="56"/>
    </row>
  </sheetData>
  <mergeCells count="3">
    <mergeCell ref="C3:D3"/>
    <mergeCell ref="E3:F3"/>
    <mergeCell ref="G3:H3"/>
  </mergeCells>
  <hyperlinks>
    <hyperlink ref="B2" location="SOMMAIRE!A1" display="Retour au sommaire"/>
  </hyperlinks>
  <pageMargins left="0.7" right="0.7" top="0.75" bottom="0.75" header="0.3" footer="0.3"/>
  <pageSetup paperSize="9"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162"/>
  <sheetViews>
    <sheetView workbookViewId="0">
      <selection activeCell="B3" sqref="B3"/>
    </sheetView>
  </sheetViews>
  <sheetFormatPr baseColWidth="10" defaultColWidth="11.42578125" defaultRowHeight="15"/>
  <cols>
    <col min="1" max="1" width="12" style="212" customWidth="1"/>
    <col min="2" max="2" width="11.42578125" style="211"/>
    <col min="3" max="4" width="17.7109375" style="211" customWidth="1"/>
    <col min="5" max="5" width="11.42578125" style="211"/>
    <col min="6" max="6" width="17.140625" style="211" customWidth="1"/>
    <col min="7" max="7" width="11.42578125" style="211" customWidth="1"/>
    <col min="8" max="11" width="11.42578125" style="211"/>
    <col min="12" max="16384" width="11.42578125" style="212"/>
  </cols>
  <sheetData>
    <row r="1" spans="1:15" s="207" customFormat="1" ht="15.75">
      <c r="A1" s="203" t="s">
        <v>624</v>
      </c>
      <c r="B1" s="204"/>
      <c r="C1" s="204"/>
      <c r="D1" s="204"/>
      <c r="E1" s="204"/>
      <c r="F1" s="204"/>
      <c r="G1" s="204"/>
      <c r="H1" s="205"/>
      <c r="I1" s="206"/>
      <c r="J1" s="206"/>
      <c r="K1" s="206"/>
    </row>
    <row r="2" spans="1:15" s="207" customFormat="1">
      <c r="A2" s="208"/>
      <c r="B2" s="204"/>
      <c r="C2" s="204"/>
      <c r="D2" s="204"/>
      <c r="E2" s="204"/>
      <c r="F2" s="204"/>
      <c r="G2" s="204"/>
      <c r="H2" s="206"/>
      <c r="I2" s="206"/>
      <c r="J2" s="206"/>
      <c r="K2" s="206"/>
    </row>
    <row r="3" spans="1:15" ht="15.75" thickBot="1">
      <c r="A3" s="209"/>
      <c r="B3" s="1722" t="s">
        <v>763</v>
      </c>
      <c r="C3" s="210"/>
      <c r="D3" s="210"/>
      <c r="E3" s="210"/>
      <c r="F3" s="210"/>
      <c r="G3" s="210"/>
    </row>
    <row r="4" spans="1:15" s="216" customFormat="1" ht="80.099999999999994" customHeight="1" thickBot="1">
      <c r="A4" s="213"/>
      <c r="B4" s="214" t="s">
        <v>31</v>
      </c>
      <c r="C4" s="215" t="s">
        <v>32</v>
      </c>
      <c r="D4" s="215" t="s">
        <v>33</v>
      </c>
      <c r="E4" s="214" t="s">
        <v>34</v>
      </c>
      <c r="F4" s="215" t="s">
        <v>35</v>
      </c>
      <c r="G4" s="1945" t="s">
        <v>36</v>
      </c>
      <c r="H4" s="1946"/>
      <c r="I4" s="1946"/>
      <c r="J4" s="1946"/>
      <c r="K4" s="1947"/>
    </row>
    <row r="5" spans="1:15" s="216" customFormat="1" ht="15.75" customHeight="1" thickBot="1">
      <c r="B5" s="217"/>
      <c r="C5" s="218"/>
      <c r="D5" s="218"/>
      <c r="E5" s="217"/>
      <c r="F5" s="218"/>
      <c r="G5" s="219" t="s">
        <v>37</v>
      </c>
      <c r="H5" s="220">
        <v>1.7999999999999999E-2</v>
      </c>
      <c r="I5" s="221">
        <v>1.4999999999999999E-2</v>
      </c>
      <c r="J5" s="221">
        <v>1.2999999999999999E-2</v>
      </c>
      <c r="K5" s="222">
        <v>0.01</v>
      </c>
    </row>
    <row r="6" spans="1:15" ht="15" customHeight="1">
      <c r="A6" s="1948" t="s">
        <v>38</v>
      </c>
      <c r="B6" s="223">
        <v>1926</v>
      </c>
      <c r="C6" s="224"/>
      <c r="D6" s="225"/>
      <c r="E6" s="223"/>
      <c r="F6" s="224">
        <v>0.55018587360594795</v>
      </c>
      <c r="G6" s="226"/>
      <c r="H6" s="227"/>
      <c r="I6" s="227"/>
      <c r="J6" s="227"/>
      <c r="K6" s="228"/>
      <c r="N6" s="229"/>
      <c r="O6" s="229">
        <f t="shared" ref="O6:O32" si="0">B6</f>
        <v>1926</v>
      </c>
    </row>
    <row r="7" spans="1:15" ht="15" customHeight="1">
      <c r="A7" s="1948"/>
      <c r="B7" s="223">
        <v>1927</v>
      </c>
      <c r="C7" s="224"/>
      <c r="D7" s="225"/>
      <c r="E7" s="223"/>
      <c r="F7" s="224"/>
      <c r="G7" s="226"/>
      <c r="H7" s="227"/>
      <c r="I7" s="227"/>
      <c r="J7" s="227"/>
      <c r="K7" s="228"/>
      <c r="N7" s="229"/>
      <c r="O7" s="229">
        <f t="shared" si="0"/>
        <v>1927</v>
      </c>
    </row>
    <row r="8" spans="1:15" ht="15" customHeight="1">
      <c r="A8" s="1948"/>
      <c r="B8" s="223">
        <v>1928</v>
      </c>
      <c r="C8" s="224"/>
      <c r="D8" s="225"/>
      <c r="E8" s="223"/>
      <c r="F8" s="224">
        <v>0.5650887573964497</v>
      </c>
      <c r="G8" s="226"/>
      <c r="H8" s="227"/>
      <c r="I8" s="227"/>
      <c r="J8" s="227"/>
      <c r="K8" s="228"/>
      <c r="N8" s="229"/>
      <c r="O8" s="229">
        <f t="shared" si="0"/>
        <v>1928</v>
      </c>
    </row>
    <row r="9" spans="1:15" ht="15" customHeight="1">
      <c r="A9" s="1948"/>
      <c r="B9" s="223">
        <v>1929</v>
      </c>
      <c r="C9" s="224"/>
      <c r="D9" s="225"/>
      <c r="E9" s="223"/>
      <c r="F9" s="224"/>
      <c r="G9" s="226"/>
      <c r="H9" s="227"/>
      <c r="I9" s="227"/>
      <c r="J9" s="227"/>
      <c r="K9" s="228"/>
      <c r="N9" s="229"/>
      <c r="O9" s="229">
        <f t="shared" si="0"/>
        <v>1929</v>
      </c>
    </row>
    <row r="10" spans="1:15" ht="15" customHeight="1">
      <c r="A10" s="1948"/>
      <c r="B10" s="223">
        <v>1930</v>
      </c>
      <c r="C10" s="224"/>
      <c r="D10" s="225"/>
      <c r="E10" s="223"/>
      <c r="F10" s="224">
        <v>0.55397727272727271</v>
      </c>
      <c r="G10" s="226"/>
      <c r="H10" s="227"/>
      <c r="I10" s="227"/>
      <c r="J10" s="227"/>
      <c r="K10" s="228"/>
      <c r="N10" s="229"/>
      <c r="O10" s="229">
        <f t="shared" si="0"/>
        <v>1930</v>
      </c>
    </row>
    <row r="11" spans="1:15" ht="15" customHeight="1">
      <c r="A11" s="1948"/>
      <c r="B11" s="223">
        <v>1931</v>
      </c>
      <c r="C11" s="224"/>
      <c r="D11" s="225"/>
      <c r="E11" s="223"/>
      <c r="F11" s="224"/>
      <c r="G11" s="226"/>
      <c r="H11" s="227"/>
      <c r="I11" s="227"/>
      <c r="J11" s="227"/>
      <c r="K11" s="228"/>
      <c r="N11" s="229"/>
      <c r="O11" s="229">
        <f t="shared" si="0"/>
        <v>1931</v>
      </c>
    </row>
    <row r="12" spans="1:15" ht="15" customHeight="1">
      <c r="A12" s="1948"/>
      <c r="B12" s="223">
        <v>1932</v>
      </c>
      <c r="C12" s="224"/>
      <c r="D12" s="225"/>
      <c r="E12" s="223"/>
      <c r="F12" s="224">
        <v>0.55100624566273426</v>
      </c>
      <c r="G12" s="226"/>
      <c r="H12" s="227"/>
      <c r="I12" s="227"/>
      <c r="J12" s="227"/>
      <c r="K12" s="228"/>
      <c r="N12" s="229"/>
      <c r="O12" s="229">
        <f t="shared" si="0"/>
        <v>1932</v>
      </c>
    </row>
    <row r="13" spans="1:15" ht="15" customHeight="1">
      <c r="A13" s="1948"/>
      <c r="B13" s="223">
        <v>1933</v>
      </c>
      <c r="C13" s="224"/>
      <c r="D13" s="225"/>
      <c r="E13" s="223"/>
      <c r="F13" s="224"/>
      <c r="G13" s="226"/>
      <c r="H13" s="227"/>
      <c r="I13" s="227"/>
      <c r="J13" s="227"/>
      <c r="K13" s="228"/>
      <c r="N13" s="229"/>
      <c r="O13" s="229">
        <f t="shared" si="0"/>
        <v>1933</v>
      </c>
    </row>
    <row r="14" spans="1:15" ht="15" customHeight="1">
      <c r="A14" s="1948"/>
      <c r="B14" s="223">
        <v>1934</v>
      </c>
      <c r="C14" s="224"/>
      <c r="D14" s="225"/>
      <c r="E14" s="223"/>
      <c r="F14" s="224">
        <v>0.55646258503401358</v>
      </c>
      <c r="G14" s="226"/>
      <c r="H14" s="227"/>
      <c r="I14" s="227"/>
      <c r="J14" s="227"/>
      <c r="K14" s="228"/>
      <c r="N14" s="229"/>
      <c r="O14" s="229">
        <f t="shared" si="0"/>
        <v>1934</v>
      </c>
    </row>
    <row r="15" spans="1:15" ht="15" customHeight="1">
      <c r="A15" s="1948"/>
      <c r="B15" s="223">
        <v>1935</v>
      </c>
      <c r="C15" s="224"/>
      <c r="D15" s="225"/>
      <c r="E15" s="223"/>
      <c r="F15" s="224"/>
      <c r="G15" s="226"/>
      <c r="H15" s="227"/>
      <c r="I15" s="227"/>
      <c r="J15" s="227"/>
      <c r="K15" s="228"/>
      <c r="N15" s="229"/>
      <c r="O15" s="229">
        <f t="shared" si="0"/>
        <v>1935</v>
      </c>
    </row>
    <row r="16" spans="1:15" ht="15" customHeight="1">
      <c r="A16" s="1948"/>
      <c r="B16" s="223">
        <v>1936</v>
      </c>
      <c r="C16" s="224"/>
      <c r="D16" s="225"/>
      <c r="E16" s="223"/>
      <c r="F16" s="224">
        <v>0.5723771580345286</v>
      </c>
      <c r="G16" s="226"/>
      <c r="H16" s="227"/>
      <c r="I16" s="227"/>
      <c r="J16" s="227"/>
      <c r="K16" s="228"/>
      <c r="N16" s="229"/>
      <c r="O16" s="229">
        <f t="shared" si="0"/>
        <v>1936</v>
      </c>
    </row>
    <row r="17" spans="1:15" ht="15" customHeight="1">
      <c r="A17" s="1948"/>
      <c r="B17" s="223">
        <v>1937</v>
      </c>
      <c r="C17" s="224"/>
      <c r="D17" s="225"/>
      <c r="E17" s="223"/>
      <c r="F17" s="224"/>
      <c r="G17" s="226"/>
      <c r="H17" s="227"/>
      <c r="I17" s="227"/>
      <c r="J17" s="227"/>
      <c r="K17" s="228"/>
      <c r="N17" s="229"/>
      <c r="O17" s="229">
        <f t="shared" si="0"/>
        <v>1937</v>
      </c>
    </row>
    <row r="18" spans="1:15" ht="15.75" customHeight="1" thickBot="1">
      <c r="A18" s="1948"/>
      <c r="B18" s="230">
        <v>1938</v>
      </c>
      <c r="C18" s="224">
        <v>0.57458927564537088</v>
      </c>
      <c r="D18" s="224">
        <v>0.65746293526285082</v>
      </c>
      <c r="E18" s="231"/>
      <c r="F18" s="224"/>
      <c r="G18" s="226"/>
      <c r="H18" s="232"/>
      <c r="I18" s="232"/>
      <c r="J18" s="232"/>
      <c r="K18" s="233"/>
      <c r="N18" s="229">
        <v>2004</v>
      </c>
      <c r="O18" s="229">
        <f t="shared" si="0"/>
        <v>1938</v>
      </c>
    </row>
    <row r="19" spans="1:15" ht="15.75" customHeight="1">
      <c r="A19" s="1948"/>
      <c r="B19" s="234">
        <v>1939</v>
      </c>
      <c r="C19" s="224"/>
      <c r="D19" s="224"/>
      <c r="E19" s="235">
        <v>2005</v>
      </c>
      <c r="F19" s="236">
        <v>0.54889626384537604</v>
      </c>
      <c r="G19" s="236">
        <v>0.67471137589872943</v>
      </c>
      <c r="H19" s="237"/>
      <c r="I19" s="237"/>
      <c r="J19" s="237"/>
      <c r="K19" s="238"/>
      <c r="N19" s="229">
        <v>2005</v>
      </c>
      <c r="O19" s="229">
        <f t="shared" si="0"/>
        <v>1939</v>
      </c>
    </row>
    <row r="20" spans="1:15" ht="15" customHeight="1">
      <c r="A20" s="1948"/>
      <c r="B20" s="234">
        <v>1940</v>
      </c>
      <c r="C20" s="239">
        <v>0.59961866909525463</v>
      </c>
      <c r="D20" s="239">
        <v>0.67720072127073561</v>
      </c>
      <c r="E20" s="230">
        <v>2006</v>
      </c>
      <c r="F20" s="226">
        <v>0.55544157640102521</v>
      </c>
      <c r="G20" s="226">
        <v>0.68334174993292318</v>
      </c>
      <c r="H20" s="240"/>
      <c r="I20" s="240"/>
      <c r="J20" s="240"/>
      <c r="K20" s="241"/>
      <c r="N20" s="229">
        <f t="shared" ref="N20:N31" si="1">E20</f>
        <v>2006</v>
      </c>
      <c r="O20" s="229">
        <f t="shared" si="0"/>
        <v>1940</v>
      </c>
    </row>
    <row r="21" spans="1:15" ht="15" customHeight="1">
      <c r="A21" s="1948"/>
      <c r="B21" s="230">
        <v>1941</v>
      </c>
      <c r="C21" s="226"/>
      <c r="D21" s="226"/>
      <c r="E21" s="230">
        <v>2007</v>
      </c>
      <c r="F21" s="226">
        <v>0.56222464071439338</v>
      </c>
      <c r="G21" s="226">
        <v>0.68509964662693401</v>
      </c>
      <c r="H21" s="240"/>
      <c r="I21" s="240"/>
      <c r="J21" s="240"/>
      <c r="K21" s="241"/>
      <c r="N21" s="229">
        <f t="shared" si="1"/>
        <v>2007</v>
      </c>
      <c r="O21" s="229">
        <f t="shared" si="0"/>
        <v>1941</v>
      </c>
    </row>
    <row r="22" spans="1:15" ht="15" customHeight="1">
      <c r="A22" s="1948"/>
      <c r="B22" s="230">
        <v>1942</v>
      </c>
      <c r="C22" s="226">
        <v>0.61940767085766268</v>
      </c>
      <c r="D22" s="226">
        <v>0.6871694563089652</v>
      </c>
      <c r="E22" s="230">
        <v>2008</v>
      </c>
      <c r="F22" s="226">
        <v>0.57144715214163799</v>
      </c>
      <c r="G22" s="226">
        <v>0.68766819642994292</v>
      </c>
      <c r="H22" s="240"/>
      <c r="I22" s="240"/>
      <c r="J22" s="240"/>
      <c r="K22" s="241"/>
      <c r="N22" s="229">
        <f t="shared" si="1"/>
        <v>2008</v>
      </c>
      <c r="O22" s="229">
        <f t="shared" si="0"/>
        <v>1942</v>
      </c>
    </row>
    <row r="23" spans="1:15" ht="15" customHeight="1">
      <c r="A23" s="1948"/>
      <c r="B23" s="230">
        <v>1943</v>
      </c>
      <c r="C23" s="226"/>
      <c r="D23" s="226"/>
      <c r="E23" s="230">
        <v>2009</v>
      </c>
      <c r="F23" s="226">
        <v>0.57536687085911908</v>
      </c>
      <c r="G23" s="226">
        <v>0.68828667221948625</v>
      </c>
      <c r="H23" s="240"/>
      <c r="I23" s="240"/>
      <c r="J23" s="240"/>
      <c r="K23" s="241"/>
      <c r="N23" s="229">
        <f t="shared" si="1"/>
        <v>2009</v>
      </c>
      <c r="O23" s="229">
        <f t="shared" si="0"/>
        <v>1943</v>
      </c>
    </row>
    <row r="24" spans="1:15" ht="15" customHeight="1">
      <c r="A24" s="1948"/>
      <c r="B24" s="230">
        <v>1944</v>
      </c>
      <c r="C24" s="226">
        <v>0.62297834874025004</v>
      </c>
      <c r="D24" s="226">
        <v>0.68683731901481437</v>
      </c>
      <c r="E24" s="230">
        <v>2010</v>
      </c>
      <c r="F24" s="226">
        <v>0.57939397078079202</v>
      </c>
      <c r="G24" s="226">
        <v>0.69603386383638999</v>
      </c>
      <c r="H24" s="240"/>
      <c r="I24" s="240"/>
      <c r="J24" s="240"/>
      <c r="K24" s="241"/>
      <c r="N24" s="229">
        <f t="shared" si="1"/>
        <v>2010</v>
      </c>
      <c r="O24" s="229">
        <f t="shared" si="0"/>
        <v>1944</v>
      </c>
    </row>
    <row r="25" spans="1:15" ht="15" customHeight="1">
      <c r="A25" s="1948"/>
      <c r="B25" s="230">
        <v>1945</v>
      </c>
      <c r="C25" s="226"/>
      <c r="D25" s="226"/>
      <c r="E25" s="242">
        <v>2011</v>
      </c>
      <c r="F25" s="243">
        <v>0.58136788673258588</v>
      </c>
      <c r="G25" s="243">
        <v>0.69224701832857338</v>
      </c>
      <c r="H25" s="244"/>
      <c r="I25" s="244"/>
      <c r="J25" s="244"/>
      <c r="K25" s="245"/>
      <c r="N25" s="229">
        <f t="shared" si="1"/>
        <v>2011</v>
      </c>
      <c r="O25" s="229">
        <f t="shared" si="0"/>
        <v>1945</v>
      </c>
    </row>
    <row r="26" spans="1:15" ht="15" customHeight="1">
      <c r="A26" s="1948"/>
      <c r="B26" s="242">
        <v>1946</v>
      </c>
      <c r="C26" s="243">
        <v>0.63682105517255372</v>
      </c>
      <c r="D26" s="243">
        <v>0.69353859159876952</v>
      </c>
      <c r="E26" s="242">
        <v>2012</v>
      </c>
      <c r="F26" s="243">
        <v>0.59814447210296662</v>
      </c>
      <c r="G26" s="243">
        <v>0.70937485869940176</v>
      </c>
      <c r="H26" s="244"/>
      <c r="I26" s="244"/>
      <c r="J26" s="244"/>
      <c r="K26" s="245"/>
      <c r="N26" s="229">
        <f t="shared" si="1"/>
        <v>2012</v>
      </c>
      <c r="O26" s="229">
        <f t="shared" si="0"/>
        <v>1946</v>
      </c>
    </row>
    <row r="27" spans="1:15" ht="15" customHeight="1">
      <c r="A27" s="1948"/>
      <c r="B27" s="242">
        <v>1947</v>
      </c>
      <c r="C27" s="243">
        <v>0.65971438022617901</v>
      </c>
      <c r="D27" s="243">
        <v>0.71577300403205246</v>
      </c>
      <c r="E27" s="230">
        <v>2013</v>
      </c>
      <c r="F27" s="243">
        <v>0.60455693564782809</v>
      </c>
      <c r="G27" s="243">
        <v>0.72505809781728336</v>
      </c>
      <c r="H27" s="240"/>
      <c r="I27" s="240"/>
      <c r="J27" s="240"/>
      <c r="K27" s="241"/>
      <c r="N27" s="229">
        <f t="shared" si="1"/>
        <v>2013</v>
      </c>
      <c r="O27" s="229">
        <f t="shared" si="0"/>
        <v>1947</v>
      </c>
    </row>
    <row r="28" spans="1:15" ht="15" customHeight="1">
      <c r="A28" s="1948"/>
      <c r="B28" s="230">
        <v>1948</v>
      </c>
      <c r="C28" s="243">
        <v>0.67444905406967559</v>
      </c>
      <c r="D28" s="243">
        <v>0.72355552612151675</v>
      </c>
      <c r="E28" s="246">
        <v>2014</v>
      </c>
      <c r="F28" s="243">
        <v>0.60678874007975347</v>
      </c>
      <c r="G28" s="243">
        <v>0.72230970197669075</v>
      </c>
      <c r="H28" s="240"/>
      <c r="I28" s="240"/>
      <c r="J28" s="240"/>
      <c r="K28" s="247"/>
      <c r="N28" s="229">
        <f t="shared" si="1"/>
        <v>2014</v>
      </c>
      <c r="O28" s="229">
        <f t="shared" si="0"/>
        <v>1948</v>
      </c>
    </row>
    <row r="29" spans="1:15" ht="15" customHeight="1">
      <c r="A29" s="1948"/>
      <c r="B29" s="246">
        <v>1949</v>
      </c>
      <c r="C29" s="243">
        <v>0.66805574749611518</v>
      </c>
      <c r="D29" s="243">
        <v>0.71577185827362622</v>
      </c>
      <c r="E29" s="246">
        <v>2015</v>
      </c>
      <c r="F29" s="226">
        <v>0.61007629297388843</v>
      </c>
      <c r="G29" s="226">
        <v>0.72927190787329899</v>
      </c>
      <c r="H29" s="240"/>
      <c r="I29" s="240"/>
      <c r="J29" s="240"/>
      <c r="K29" s="247"/>
      <c r="N29" s="229">
        <f t="shared" si="1"/>
        <v>2015</v>
      </c>
      <c r="O29" s="229">
        <f t="shared" si="0"/>
        <v>1949</v>
      </c>
    </row>
    <row r="30" spans="1:15" ht="15" customHeight="1">
      <c r="A30" s="1948"/>
      <c r="B30" s="246">
        <v>1950</v>
      </c>
      <c r="C30" s="243">
        <v>0.67866981462165699</v>
      </c>
      <c r="D30" s="243">
        <v>0.72663214385964447</v>
      </c>
      <c r="E30" s="248">
        <v>2016</v>
      </c>
      <c r="F30" s="249">
        <v>0.61848920848791189</v>
      </c>
      <c r="G30" s="249">
        <v>0.73946480940958359</v>
      </c>
      <c r="H30" s="250"/>
      <c r="I30" s="251"/>
      <c r="J30" s="251"/>
      <c r="K30" s="252"/>
      <c r="N30" s="229">
        <f t="shared" si="1"/>
        <v>2016</v>
      </c>
      <c r="O30" s="229">
        <f t="shared" si="0"/>
        <v>1950</v>
      </c>
    </row>
    <row r="31" spans="1:15" ht="15" customHeight="1">
      <c r="A31" s="1948"/>
      <c r="B31" s="246">
        <v>1951</v>
      </c>
      <c r="C31" s="226">
        <v>0.6791818276461673</v>
      </c>
      <c r="D31" s="226">
        <v>0.72260023544549901</v>
      </c>
      <c r="E31" s="253">
        <v>2017</v>
      </c>
      <c r="F31" s="254">
        <v>0.61971361082603871</v>
      </c>
      <c r="G31" s="254">
        <v>0.75395503434643441</v>
      </c>
      <c r="H31" s="255"/>
      <c r="I31" s="256"/>
      <c r="J31" s="256"/>
      <c r="K31" s="257"/>
      <c r="N31" s="229">
        <f t="shared" si="1"/>
        <v>2017</v>
      </c>
      <c r="O31" s="229">
        <f t="shared" si="0"/>
        <v>1951</v>
      </c>
    </row>
    <row r="32" spans="1:15" ht="14.25" customHeight="1" thickBot="1">
      <c r="A32" s="1948"/>
      <c r="B32" s="258">
        <v>1952</v>
      </c>
      <c r="C32" s="259">
        <v>0.6844339177874883</v>
      </c>
      <c r="D32" s="259">
        <v>0.72267988273666806</v>
      </c>
      <c r="E32" s="258">
        <v>2018</v>
      </c>
      <c r="F32" s="260">
        <v>0.625203902209994</v>
      </c>
      <c r="G32" s="260">
        <v>0.75687632685727269</v>
      </c>
      <c r="H32" s="261">
        <v>0.75687632685727269</v>
      </c>
      <c r="I32" s="262">
        <v>0.75687632685727269</v>
      </c>
      <c r="J32" s="262">
        <v>0.75687632685727269</v>
      </c>
      <c r="K32" s="263">
        <v>0.75687632685727269</v>
      </c>
      <c r="N32" s="229">
        <v>2018</v>
      </c>
      <c r="O32" s="229">
        <f t="shared" si="0"/>
        <v>1952</v>
      </c>
    </row>
    <row r="33" spans="1:11" ht="14.45" customHeight="1">
      <c r="A33" s="1949" t="s">
        <v>39</v>
      </c>
      <c r="B33" s="264"/>
      <c r="C33" s="265"/>
      <c r="D33" s="266"/>
      <c r="E33" s="264">
        <v>2019</v>
      </c>
      <c r="F33" s="266"/>
      <c r="G33" s="266"/>
      <c r="H33" s="267">
        <v>0.76351868704309811</v>
      </c>
      <c r="I33" s="268">
        <v>0.76351868704309811</v>
      </c>
      <c r="J33" s="268">
        <v>0.76351868704309811</v>
      </c>
      <c r="K33" s="269">
        <v>0.76351868704309811</v>
      </c>
    </row>
    <row r="34" spans="1:11" ht="14.45" customHeight="1">
      <c r="A34" s="1949"/>
      <c r="B34" s="270"/>
      <c r="C34" s="271"/>
      <c r="D34" s="272"/>
      <c r="E34" s="264">
        <v>2020</v>
      </c>
      <c r="F34" s="272"/>
      <c r="G34" s="272"/>
      <c r="H34" s="267">
        <v>0.77017746949953136</v>
      </c>
      <c r="I34" s="268">
        <v>0.77017746949953136</v>
      </c>
      <c r="J34" s="268">
        <v>0.77017746949953136</v>
      </c>
      <c r="K34" s="269">
        <v>0.77017746949953136</v>
      </c>
    </row>
    <row r="35" spans="1:11">
      <c r="A35" s="1949"/>
      <c r="B35" s="270"/>
      <c r="C35" s="271"/>
      <c r="D35" s="272"/>
      <c r="E35" s="270">
        <v>2021</v>
      </c>
      <c r="F35" s="272"/>
      <c r="G35" s="272"/>
      <c r="H35" s="267">
        <v>0.77740350307721684</v>
      </c>
      <c r="I35" s="268">
        <v>0.77740350307721684</v>
      </c>
      <c r="J35" s="268">
        <v>0.77740350307721684</v>
      </c>
      <c r="K35" s="269">
        <v>0.77740350307721684</v>
      </c>
    </row>
    <row r="36" spans="1:11">
      <c r="A36" s="1949"/>
      <c r="B36" s="270"/>
      <c r="C36" s="271"/>
      <c r="D36" s="272"/>
      <c r="E36" s="264">
        <v>2022</v>
      </c>
      <c r="F36" s="272"/>
      <c r="G36" s="272"/>
      <c r="H36" s="267">
        <v>0.78501013068740533</v>
      </c>
      <c r="I36" s="268">
        <v>0.78501013068740533</v>
      </c>
      <c r="J36" s="268">
        <v>0.78501013068740533</v>
      </c>
      <c r="K36" s="269">
        <v>0.78501013068740533</v>
      </c>
    </row>
    <row r="37" spans="1:11">
      <c r="A37" s="1949"/>
      <c r="B37" s="270"/>
      <c r="C37" s="271"/>
      <c r="D37" s="272"/>
      <c r="E37" s="270">
        <v>2023</v>
      </c>
      <c r="F37" s="272"/>
      <c r="G37" s="272"/>
      <c r="H37" s="267">
        <v>0.79183437417005864</v>
      </c>
      <c r="I37" s="268">
        <v>0.79183437417005864</v>
      </c>
      <c r="J37" s="268">
        <v>0.79183437417005864</v>
      </c>
      <c r="K37" s="269">
        <v>0.79183437417005864</v>
      </c>
    </row>
    <row r="38" spans="1:11" ht="16.5" customHeight="1">
      <c r="A38" s="1949"/>
      <c r="B38" s="270"/>
      <c r="C38" s="271"/>
      <c r="D38" s="272"/>
      <c r="E38" s="264">
        <v>2024</v>
      </c>
      <c r="F38" s="272"/>
      <c r="G38" s="272"/>
      <c r="H38" s="267">
        <v>0.79953316454909906</v>
      </c>
      <c r="I38" s="268">
        <v>0.79953316454909906</v>
      </c>
      <c r="J38" s="268">
        <v>0.79953316454909906</v>
      </c>
      <c r="K38" s="269">
        <v>0.79953316454909906</v>
      </c>
    </row>
    <row r="39" spans="1:11">
      <c r="A39" s="1949"/>
      <c r="B39" s="270"/>
      <c r="C39" s="271"/>
      <c r="D39" s="272"/>
      <c r="E39" s="270">
        <v>2025</v>
      </c>
      <c r="F39" s="272"/>
      <c r="G39" s="272"/>
      <c r="H39" s="267">
        <v>0.80566733922533817</v>
      </c>
      <c r="I39" s="268">
        <v>0.80566733922533817</v>
      </c>
      <c r="J39" s="268">
        <v>0.80566733922533817</v>
      </c>
      <c r="K39" s="269">
        <v>0.80566733922533817</v>
      </c>
    </row>
    <row r="40" spans="1:11">
      <c r="A40" s="1949"/>
      <c r="B40" s="270"/>
      <c r="C40" s="271"/>
      <c r="D40" s="272"/>
      <c r="E40" s="264">
        <v>2026</v>
      </c>
      <c r="F40" s="272"/>
      <c r="G40" s="272"/>
      <c r="H40" s="267">
        <v>0.81085539499640125</v>
      </c>
      <c r="I40" s="268">
        <v>0.81085539499640125</v>
      </c>
      <c r="J40" s="268">
        <v>0.81085539499640125</v>
      </c>
      <c r="K40" s="269">
        <v>0.81085539499640125</v>
      </c>
    </row>
    <row r="41" spans="1:11">
      <c r="A41" s="1949"/>
      <c r="B41" s="270"/>
      <c r="C41" s="271"/>
      <c r="D41" s="272"/>
      <c r="E41" s="270">
        <v>2027</v>
      </c>
      <c r="F41" s="272"/>
      <c r="G41" s="272"/>
      <c r="H41" s="267">
        <v>0.81548441147524664</v>
      </c>
      <c r="I41" s="268">
        <v>0.81548441147524664</v>
      </c>
      <c r="J41" s="268">
        <v>0.81548441147524664</v>
      </c>
      <c r="K41" s="269">
        <v>0.81548441147524664</v>
      </c>
    </row>
    <row r="42" spans="1:11">
      <c r="A42" s="1949"/>
      <c r="B42" s="270"/>
      <c r="C42" s="271"/>
      <c r="D42" s="272"/>
      <c r="E42" s="264">
        <v>2028</v>
      </c>
      <c r="F42" s="272"/>
      <c r="G42" s="272"/>
      <c r="H42" s="267">
        <v>0.82133098313384023</v>
      </c>
      <c r="I42" s="268">
        <v>0.82133098313384023</v>
      </c>
      <c r="J42" s="268">
        <v>0.82133098313384023</v>
      </c>
      <c r="K42" s="269">
        <v>0.82133098313384023</v>
      </c>
    </row>
    <row r="43" spans="1:11">
      <c r="A43" s="1949"/>
      <c r="B43" s="270"/>
      <c r="C43" s="271"/>
      <c r="D43" s="272"/>
      <c r="E43" s="270">
        <v>2029</v>
      </c>
      <c r="F43" s="272"/>
      <c r="G43" s="272"/>
      <c r="H43" s="267">
        <v>0.82650743123317216</v>
      </c>
      <c r="I43" s="268">
        <v>0.82650743123317216</v>
      </c>
      <c r="J43" s="268">
        <v>0.82650743123317216</v>
      </c>
      <c r="K43" s="269">
        <v>0.82650743123317216</v>
      </c>
    </row>
    <row r="44" spans="1:11">
      <c r="A44" s="1949"/>
      <c r="B44" s="270"/>
      <c r="C44" s="271"/>
      <c r="D44" s="272"/>
      <c r="E44" s="264">
        <v>2030</v>
      </c>
      <c r="F44" s="272"/>
      <c r="G44" s="272"/>
      <c r="H44" s="267">
        <v>0.83266102621702309</v>
      </c>
      <c r="I44" s="268">
        <v>0.83266102621702309</v>
      </c>
      <c r="J44" s="268">
        <v>0.83266102621702309</v>
      </c>
      <c r="K44" s="269">
        <v>0.83266102621702309</v>
      </c>
    </row>
    <row r="45" spans="1:11">
      <c r="A45" s="1949"/>
      <c r="B45" s="270"/>
      <c r="C45" s="271"/>
      <c r="D45" s="272"/>
      <c r="E45" s="270">
        <v>2031</v>
      </c>
      <c r="F45" s="272"/>
      <c r="G45" s="272"/>
      <c r="H45" s="267">
        <v>0.83944923501383562</v>
      </c>
      <c r="I45" s="268">
        <v>0.83944923501383562</v>
      </c>
      <c r="J45" s="268">
        <v>0.83944923501383562</v>
      </c>
      <c r="K45" s="269">
        <v>0.83944923501383562</v>
      </c>
    </row>
    <row r="46" spans="1:11">
      <c r="A46" s="1949"/>
      <c r="B46" s="270"/>
      <c r="C46" s="271"/>
      <c r="D46" s="272"/>
      <c r="E46" s="264">
        <v>2032</v>
      </c>
      <c r="F46" s="272"/>
      <c r="G46" s="272"/>
      <c r="H46" s="267">
        <v>0.84602788848544053</v>
      </c>
      <c r="I46" s="268">
        <v>0.84602788848544053</v>
      </c>
      <c r="J46" s="268">
        <v>0.84602788848544053</v>
      </c>
      <c r="K46" s="269">
        <v>0.84602788848544053</v>
      </c>
    </row>
    <row r="47" spans="1:11">
      <c r="A47" s="1949"/>
      <c r="B47" s="270"/>
      <c r="C47" s="271"/>
      <c r="D47" s="272"/>
      <c r="E47" s="270">
        <v>2033</v>
      </c>
      <c r="F47" s="272"/>
      <c r="G47" s="272"/>
      <c r="H47" s="267">
        <v>0.85071373044822451</v>
      </c>
      <c r="I47" s="268">
        <v>0.85090608036536319</v>
      </c>
      <c r="J47" s="268">
        <v>0.8508776582006965</v>
      </c>
      <c r="K47" s="269">
        <v>0.85084923603602969</v>
      </c>
    </row>
    <row r="48" spans="1:11">
      <c r="A48" s="1949"/>
      <c r="B48" s="270"/>
      <c r="C48" s="271"/>
      <c r="D48" s="272"/>
      <c r="E48" s="264">
        <v>2034</v>
      </c>
      <c r="F48" s="272"/>
      <c r="G48" s="272"/>
      <c r="H48" s="267">
        <v>0.85518942495705963</v>
      </c>
      <c r="I48" s="268">
        <v>0.85562246528633978</v>
      </c>
      <c r="J48" s="268">
        <v>0.85554553076734685</v>
      </c>
      <c r="K48" s="269">
        <v>0.85546859624835381</v>
      </c>
    </row>
    <row r="49" spans="1:11">
      <c r="A49" s="1949"/>
      <c r="B49" s="270"/>
      <c r="C49" s="271"/>
      <c r="D49" s="272"/>
      <c r="E49" s="270">
        <v>2035</v>
      </c>
      <c r="F49" s="272"/>
      <c r="G49" s="272"/>
      <c r="H49" s="267">
        <v>0.8592569653709744</v>
      </c>
      <c r="I49" s="268">
        <v>0.85989312789038308</v>
      </c>
      <c r="J49" s="268">
        <v>0.85976859681500317</v>
      </c>
      <c r="K49" s="269">
        <v>0.85964406573962326</v>
      </c>
    </row>
    <row r="50" spans="1:11">
      <c r="A50" s="1949"/>
      <c r="B50" s="270"/>
      <c r="C50" s="271"/>
      <c r="D50" s="272"/>
      <c r="E50" s="264">
        <v>2036</v>
      </c>
      <c r="F50" s="272"/>
      <c r="G50" s="272"/>
      <c r="H50" s="267">
        <v>0.86264278106255599</v>
      </c>
      <c r="I50" s="268">
        <v>0.86340130207312416</v>
      </c>
      <c r="J50" s="268">
        <v>0.86328760491315482</v>
      </c>
      <c r="K50" s="269">
        <v>0.86317390775318559</v>
      </c>
    </row>
    <row r="51" spans="1:11">
      <c r="A51" s="1949"/>
      <c r="B51" s="270"/>
      <c r="C51" s="271"/>
      <c r="D51" s="272"/>
      <c r="E51" s="270">
        <v>2037</v>
      </c>
      <c r="F51" s="272"/>
      <c r="G51" s="272"/>
      <c r="H51" s="267">
        <v>0.86573574832292377</v>
      </c>
      <c r="I51" s="268">
        <v>0.86658882052895292</v>
      </c>
      <c r="J51" s="268">
        <v>0.8664926877387582</v>
      </c>
      <c r="K51" s="269">
        <v>0.86639655494856382</v>
      </c>
    </row>
    <row r="52" spans="1:11">
      <c r="A52" s="1949"/>
      <c r="B52" s="270"/>
      <c r="C52" s="271"/>
      <c r="D52" s="272"/>
      <c r="E52" s="264">
        <v>2038</v>
      </c>
      <c r="F52" s="272"/>
      <c r="G52" s="272"/>
      <c r="H52" s="267">
        <v>0.86949554737517021</v>
      </c>
      <c r="I52" s="268">
        <v>0.87065929220125593</v>
      </c>
      <c r="J52" s="268">
        <v>0.87048621836014506</v>
      </c>
      <c r="K52" s="269">
        <v>0.87031314451903452</v>
      </c>
    </row>
    <row r="53" spans="1:11">
      <c r="A53" s="1949"/>
      <c r="B53" s="270"/>
      <c r="C53" s="271"/>
      <c r="D53" s="272"/>
      <c r="E53" s="270">
        <v>2039</v>
      </c>
      <c r="F53" s="272"/>
      <c r="G53" s="272"/>
      <c r="H53" s="267">
        <v>0.8725455277535098</v>
      </c>
      <c r="I53" s="268">
        <v>0.87389360793179693</v>
      </c>
      <c r="J53" s="268">
        <v>0.87368379789536033</v>
      </c>
      <c r="K53" s="269">
        <v>0.87347398785892405</v>
      </c>
    </row>
    <row r="54" spans="1:11">
      <c r="A54" s="1949"/>
      <c r="B54" s="270"/>
      <c r="C54" s="271"/>
      <c r="D54" s="272"/>
      <c r="E54" s="264">
        <v>2040</v>
      </c>
      <c r="F54" s="272"/>
      <c r="G54" s="272"/>
      <c r="H54" s="267">
        <v>0.87422365426408355</v>
      </c>
      <c r="I54" s="268">
        <v>0.87569532543142969</v>
      </c>
      <c r="J54" s="268">
        <v>0.87551169820836461</v>
      </c>
      <c r="K54" s="269">
        <v>0.87532807098529963</v>
      </c>
    </row>
    <row r="55" spans="1:11">
      <c r="A55" s="1949"/>
      <c r="B55" s="270"/>
      <c r="C55" s="271"/>
      <c r="D55" s="272"/>
      <c r="E55" s="270">
        <v>2041</v>
      </c>
      <c r="F55" s="272"/>
      <c r="G55" s="272"/>
      <c r="H55" s="267">
        <v>0.87566954841308808</v>
      </c>
      <c r="I55" s="268">
        <v>0.87744085176729603</v>
      </c>
      <c r="J55" s="268">
        <v>0.87726186938749806</v>
      </c>
      <c r="K55" s="269">
        <v>0.87708288700770054</v>
      </c>
    </row>
    <row r="56" spans="1:11">
      <c r="A56" s="1949"/>
      <c r="B56" s="270"/>
      <c r="C56" s="271"/>
      <c r="D56" s="272"/>
      <c r="E56" s="264">
        <v>2042</v>
      </c>
      <c r="F56" s="272"/>
      <c r="G56" s="272"/>
      <c r="H56" s="267">
        <v>0.87708301608678108</v>
      </c>
      <c r="I56" s="268">
        <v>0.87937173494843424</v>
      </c>
      <c r="J56" s="268">
        <v>0.87907325959178928</v>
      </c>
      <c r="K56" s="269">
        <v>0.87877478423514488</v>
      </c>
    </row>
    <row r="57" spans="1:11">
      <c r="A57" s="1949"/>
      <c r="B57" s="270"/>
      <c r="C57" s="271"/>
      <c r="D57" s="272"/>
      <c r="E57" s="270">
        <v>2043</v>
      </c>
      <c r="F57" s="272"/>
      <c r="G57" s="272"/>
      <c r="H57" s="267">
        <v>0.87800440590547979</v>
      </c>
      <c r="I57" s="268">
        <v>0.88056290467247722</v>
      </c>
      <c r="J57" s="268">
        <v>0.88019794617100922</v>
      </c>
      <c r="K57" s="269">
        <v>0.87983298766954177</v>
      </c>
    </row>
    <row r="58" spans="1:11">
      <c r="A58" s="1949"/>
      <c r="B58" s="270"/>
      <c r="C58" s="271"/>
      <c r="D58" s="272"/>
      <c r="E58" s="264">
        <v>2044</v>
      </c>
      <c r="F58" s="272"/>
      <c r="G58" s="272"/>
      <c r="H58" s="267">
        <v>0.87856641790032208</v>
      </c>
      <c r="I58" s="268">
        <v>0.88156515557316806</v>
      </c>
      <c r="J58" s="268">
        <v>0.88109635997090952</v>
      </c>
      <c r="K58" s="269">
        <v>0.88062756436865164</v>
      </c>
    </row>
    <row r="59" spans="1:11">
      <c r="A59" s="1949"/>
      <c r="B59" s="270"/>
      <c r="C59" s="271"/>
      <c r="D59" s="272"/>
      <c r="E59" s="270">
        <v>2045</v>
      </c>
      <c r="F59" s="272"/>
      <c r="G59" s="272"/>
      <c r="H59" s="267">
        <v>0.88022306543200912</v>
      </c>
      <c r="I59" s="268">
        <v>0.88331992684462046</v>
      </c>
      <c r="J59" s="268">
        <v>0.88283554989937307</v>
      </c>
      <c r="K59" s="269">
        <v>0.88235117295412624</v>
      </c>
    </row>
    <row r="60" spans="1:11">
      <c r="A60" s="1949"/>
      <c r="B60" s="270"/>
      <c r="C60" s="271"/>
      <c r="D60" s="272"/>
      <c r="E60" s="264">
        <v>2046</v>
      </c>
      <c r="F60" s="272"/>
      <c r="G60" s="272"/>
      <c r="H60" s="267">
        <v>0.88166216477636594</v>
      </c>
      <c r="I60" s="268">
        <v>0.88499064458646459</v>
      </c>
      <c r="J60" s="268">
        <v>0.88437038948871582</v>
      </c>
      <c r="K60" s="269">
        <v>0.88375013439096739</v>
      </c>
    </row>
    <row r="61" spans="1:11">
      <c r="A61" s="1949"/>
      <c r="B61" s="270"/>
      <c r="C61" s="271"/>
      <c r="D61" s="272"/>
      <c r="E61" s="270">
        <v>2047</v>
      </c>
      <c r="F61" s="272"/>
      <c r="G61" s="272"/>
      <c r="H61" s="267">
        <v>0.88304901631576627</v>
      </c>
      <c r="I61" s="268">
        <v>0.88584536503963351</v>
      </c>
      <c r="J61" s="268">
        <v>0.88514214807008118</v>
      </c>
      <c r="K61" s="269">
        <v>0.88443893110052929</v>
      </c>
    </row>
    <row r="62" spans="1:11">
      <c r="A62" s="1949"/>
      <c r="B62" s="270"/>
      <c r="C62" s="271"/>
      <c r="D62" s="272"/>
      <c r="E62" s="264">
        <v>2048</v>
      </c>
      <c r="F62" s="272"/>
      <c r="G62" s="272"/>
      <c r="H62" s="267">
        <v>0.88347371854584267</v>
      </c>
      <c r="I62" s="268">
        <v>0.88580854744674753</v>
      </c>
      <c r="J62" s="268">
        <v>0.88503027758809316</v>
      </c>
      <c r="K62" s="269">
        <v>0.88425200772943946</v>
      </c>
    </row>
    <row r="63" spans="1:11">
      <c r="A63" s="1949"/>
      <c r="B63" s="270"/>
      <c r="C63" s="271"/>
      <c r="D63" s="272"/>
      <c r="E63" s="270">
        <v>2049</v>
      </c>
      <c r="F63" s="272"/>
      <c r="G63" s="272"/>
      <c r="H63" s="267">
        <v>0.88309620634460562</v>
      </c>
      <c r="I63" s="268">
        <v>0.88527560854079468</v>
      </c>
      <c r="J63" s="268">
        <v>0.88430506853615121</v>
      </c>
      <c r="K63" s="269">
        <v>0.88333452853150818</v>
      </c>
    </row>
    <row r="64" spans="1:11">
      <c r="A64" s="1949"/>
      <c r="B64" s="270"/>
      <c r="C64" s="271"/>
      <c r="D64" s="272"/>
      <c r="E64" s="264">
        <v>2050</v>
      </c>
      <c r="F64" s="272"/>
      <c r="G64" s="272"/>
      <c r="H64" s="267">
        <v>0.88259941743338433</v>
      </c>
      <c r="I64" s="268">
        <v>0.88531789326043908</v>
      </c>
      <c r="J64" s="268">
        <v>0.88371509997930442</v>
      </c>
      <c r="K64" s="269">
        <v>0.88211230669817053</v>
      </c>
    </row>
    <row r="65" spans="1:11">
      <c r="A65" s="1949"/>
      <c r="B65" s="270"/>
      <c r="C65" s="271"/>
      <c r="D65" s="272"/>
      <c r="E65" s="270">
        <v>2051</v>
      </c>
      <c r="F65" s="273"/>
      <c r="G65" s="273"/>
      <c r="H65" s="267">
        <v>0.88255061034275628</v>
      </c>
      <c r="I65" s="268">
        <v>0.88521576165570259</v>
      </c>
      <c r="J65" s="268">
        <v>0.88306672614161297</v>
      </c>
      <c r="K65" s="269">
        <v>0.8809176906275239</v>
      </c>
    </row>
    <row r="66" spans="1:11">
      <c r="A66" s="1949"/>
      <c r="B66" s="270"/>
      <c r="C66" s="273"/>
      <c r="D66" s="273"/>
      <c r="E66" s="264">
        <v>2052</v>
      </c>
      <c r="F66" s="273"/>
      <c r="G66" s="273"/>
      <c r="H66" s="267">
        <v>0.8818733592533321</v>
      </c>
      <c r="I66" s="268">
        <v>0.8847915806241835</v>
      </c>
      <c r="J66" s="268">
        <v>0.88251929405639462</v>
      </c>
      <c r="K66" s="269">
        <v>0.8802470074886064</v>
      </c>
    </row>
    <row r="67" spans="1:11">
      <c r="A67" s="1949"/>
      <c r="B67" s="270"/>
      <c r="C67" s="273"/>
      <c r="D67" s="273"/>
      <c r="E67" s="270">
        <v>2053</v>
      </c>
      <c r="F67" s="273"/>
      <c r="G67" s="273"/>
      <c r="H67" s="267">
        <v>0.88204395772609023</v>
      </c>
      <c r="I67" s="268">
        <v>0.88553919317836294</v>
      </c>
      <c r="J67" s="268">
        <v>0.88326523949145164</v>
      </c>
      <c r="K67" s="269">
        <v>0.88099128580454067</v>
      </c>
    </row>
    <row r="68" spans="1:11">
      <c r="A68" s="1949"/>
      <c r="B68" s="270"/>
      <c r="C68" s="273"/>
      <c r="D68" s="273"/>
      <c r="E68" s="264">
        <v>2054</v>
      </c>
      <c r="F68" s="273"/>
      <c r="G68" s="273"/>
      <c r="H68" s="267">
        <v>0.88268659325057519</v>
      </c>
      <c r="I68" s="268">
        <v>0.88655716460947609</v>
      </c>
      <c r="J68" s="268">
        <v>0.88457173469030659</v>
      </c>
      <c r="K68" s="269">
        <v>0.88258630477113764</v>
      </c>
    </row>
    <row r="69" spans="1:11">
      <c r="A69" s="1949"/>
      <c r="B69" s="270"/>
      <c r="C69" s="273"/>
      <c r="D69" s="273"/>
      <c r="E69" s="270">
        <v>2055</v>
      </c>
      <c r="F69" s="273"/>
      <c r="G69" s="273"/>
      <c r="H69" s="267">
        <v>0.88357077510184823</v>
      </c>
      <c r="I69" s="268">
        <v>0.88696849547065659</v>
      </c>
      <c r="J69" s="268">
        <v>0.88587789591057009</v>
      </c>
      <c r="K69" s="269">
        <v>0.88478729635048436</v>
      </c>
    </row>
    <row r="70" spans="1:11">
      <c r="A70" s="1949"/>
      <c r="B70" s="270"/>
      <c r="C70" s="273"/>
      <c r="D70" s="273"/>
      <c r="E70" s="264">
        <v>2056</v>
      </c>
      <c r="F70" s="273"/>
      <c r="G70" s="273"/>
      <c r="H70" s="267">
        <v>0.88361685613568308</v>
      </c>
      <c r="I70" s="268">
        <v>0.88717091541832027</v>
      </c>
      <c r="J70" s="268">
        <v>0.8868940279702221</v>
      </c>
      <c r="K70" s="269">
        <v>0.88661714052212459</v>
      </c>
    </row>
    <row r="71" spans="1:11">
      <c r="A71" s="1949"/>
      <c r="B71" s="270"/>
      <c r="C71" s="273"/>
      <c r="D71" s="273"/>
      <c r="E71" s="270">
        <v>2057</v>
      </c>
      <c r="F71" s="273"/>
      <c r="G71" s="273"/>
      <c r="H71" s="267">
        <v>0.88304311879802899</v>
      </c>
      <c r="I71" s="268">
        <v>0.88728358350000835</v>
      </c>
      <c r="J71" s="268">
        <v>0.88742978822374607</v>
      </c>
      <c r="K71" s="269">
        <v>0.88757599294748446</v>
      </c>
    </row>
    <row r="72" spans="1:11">
      <c r="A72" s="1949"/>
      <c r="B72" s="270"/>
      <c r="C72" s="273"/>
      <c r="D72" s="273"/>
      <c r="E72" s="264">
        <v>2058</v>
      </c>
      <c r="F72" s="274"/>
      <c r="G72" s="274"/>
      <c r="H72" s="267">
        <v>0.8818803458653881</v>
      </c>
      <c r="I72" s="268">
        <v>0.88647992913362039</v>
      </c>
      <c r="J72" s="268">
        <v>0.88702035164013515</v>
      </c>
      <c r="K72" s="269">
        <v>0.88756077414665047</v>
      </c>
    </row>
    <row r="73" spans="1:11">
      <c r="A73" s="1949"/>
      <c r="B73" s="275"/>
      <c r="C73" s="274"/>
      <c r="D73" s="274"/>
      <c r="E73" s="270">
        <v>2059</v>
      </c>
      <c r="F73" s="274"/>
      <c r="G73" s="274"/>
      <c r="H73" s="267">
        <v>0.8814446283248154</v>
      </c>
      <c r="I73" s="268">
        <v>0.88611651290837445</v>
      </c>
      <c r="J73" s="268">
        <v>0.88685837613953611</v>
      </c>
      <c r="K73" s="269">
        <v>0.88760023937069832</v>
      </c>
    </row>
    <row r="74" spans="1:11">
      <c r="A74" s="1949"/>
      <c r="B74" s="275"/>
      <c r="C74" s="274"/>
      <c r="D74" s="274"/>
      <c r="E74" s="264">
        <v>2060</v>
      </c>
      <c r="F74" s="274"/>
      <c r="G74" s="274"/>
      <c r="H74" s="267">
        <v>0.87959326536549121</v>
      </c>
      <c r="I74" s="268">
        <v>0.88571353566357947</v>
      </c>
      <c r="J74" s="268">
        <v>0.88627976307525314</v>
      </c>
      <c r="K74" s="269">
        <v>0.88684599048692725</v>
      </c>
    </row>
    <row r="75" spans="1:11">
      <c r="A75" s="1949"/>
      <c r="B75" s="275"/>
      <c r="C75" s="274"/>
      <c r="D75" s="274"/>
      <c r="E75" s="270">
        <v>2061</v>
      </c>
      <c r="F75" s="274"/>
      <c r="G75" s="274"/>
      <c r="H75" s="267">
        <v>0.87820975756213482</v>
      </c>
      <c r="I75" s="268">
        <v>0.88499200383406951</v>
      </c>
      <c r="J75" s="268">
        <v>0.88561292720998908</v>
      </c>
      <c r="K75" s="269">
        <v>0.88623385058590887</v>
      </c>
    </row>
    <row r="76" spans="1:11">
      <c r="A76" s="1949"/>
      <c r="B76" s="275"/>
      <c r="C76" s="274"/>
      <c r="D76" s="274"/>
      <c r="E76" s="264">
        <v>2062</v>
      </c>
      <c r="F76" s="274"/>
      <c r="G76" s="274"/>
      <c r="H76" s="267">
        <v>0.87731302542090872</v>
      </c>
      <c r="I76" s="268">
        <v>0.88408900114646882</v>
      </c>
      <c r="J76" s="268">
        <v>0.885067144385982</v>
      </c>
      <c r="K76" s="269">
        <v>0.8860452876254955</v>
      </c>
    </row>
    <row r="77" spans="1:11">
      <c r="A77" s="1949"/>
      <c r="B77" s="275"/>
      <c r="C77" s="274"/>
      <c r="D77" s="274"/>
      <c r="E77" s="270">
        <v>2063</v>
      </c>
      <c r="F77" s="274"/>
      <c r="G77" s="274"/>
      <c r="H77" s="267">
        <v>0.87642928326538638</v>
      </c>
      <c r="I77" s="268">
        <v>0.88291887196212138</v>
      </c>
      <c r="J77" s="268">
        <v>0.88427132388575147</v>
      </c>
      <c r="K77" s="269">
        <v>0.88562377580938201</v>
      </c>
    </row>
    <row r="78" spans="1:11">
      <c r="A78" s="1949"/>
      <c r="B78" s="275"/>
      <c r="C78" s="274"/>
      <c r="D78" s="274"/>
      <c r="E78" s="264">
        <v>2064</v>
      </c>
      <c r="F78" s="274"/>
      <c r="G78" s="274"/>
      <c r="H78" s="267">
        <v>0.87494831230340331</v>
      </c>
      <c r="I78" s="268">
        <v>0.88126778643201842</v>
      </c>
      <c r="J78" s="268">
        <v>0.88323165908028978</v>
      </c>
      <c r="K78" s="269">
        <v>0.88519553172856147</v>
      </c>
    </row>
    <row r="79" spans="1:11">
      <c r="A79" s="1949"/>
      <c r="B79" s="275"/>
      <c r="C79" s="274"/>
      <c r="D79" s="274"/>
      <c r="E79" s="270">
        <v>2065</v>
      </c>
      <c r="F79" s="274"/>
      <c r="G79" s="274"/>
      <c r="H79" s="267">
        <v>0.87304921618411413</v>
      </c>
      <c r="I79" s="268">
        <v>0.8782694746784715</v>
      </c>
      <c r="J79" s="268">
        <v>0.880856595767465</v>
      </c>
      <c r="K79" s="269">
        <v>0.88344371685645906</v>
      </c>
    </row>
    <row r="80" spans="1:11">
      <c r="A80" s="1949"/>
      <c r="B80" s="275"/>
      <c r="C80" s="274"/>
      <c r="D80" s="274"/>
      <c r="E80" s="264">
        <v>2066</v>
      </c>
      <c r="F80" s="274"/>
      <c r="G80" s="274"/>
      <c r="H80" s="267">
        <v>0.87178224887958677</v>
      </c>
      <c r="I80" s="268">
        <v>0.87581354845847592</v>
      </c>
      <c r="J80" s="268">
        <v>0.87875276280256831</v>
      </c>
      <c r="K80" s="269">
        <v>0.88169197714666148</v>
      </c>
    </row>
    <row r="81" spans="1:11">
      <c r="A81" s="1949"/>
      <c r="B81" s="275"/>
      <c r="C81" s="274"/>
      <c r="D81" s="274"/>
      <c r="E81" s="270">
        <v>2067</v>
      </c>
      <c r="F81" s="274"/>
      <c r="G81" s="274"/>
      <c r="H81" s="267">
        <v>0.87086265286637821</v>
      </c>
      <c r="I81" s="268">
        <v>0.87448560830761879</v>
      </c>
      <c r="J81" s="268">
        <v>0.87753127839555278</v>
      </c>
      <c r="K81" s="269">
        <v>0.88057694848348778</v>
      </c>
    </row>
    <row r="82" spans="1:11">
      <c r="A82" s="1949"/>
      <c r="B82" s="275"/>
      <c r="C82" s="274"/>
      <c r="D82" s="274"/>
      <c r="E82" s="264">
        <v>2068</v>
      </c>
      <c r="F82" s="274"/>
      <c r="G82" s="274"/>
      <c r="H82" s="267">
        <v>0.87043405875047986</v>
      </c>
      <c r="I82" s="268">
        <v>0.87284102183116907</v>
      </c>
      <c r="J82" s="268">
        <v>0.87655060420676201</v>
      </c>
      <c r="K82" s="269">
        <v>0.88026018658235594</v>
      </c>
    </row>
    <row r="83" spans="1:11">
      <c r="A83" s="1949"/>
      <c r="B83" s="275"/>
      <c r="C83" s="274"/>
      <c r="D83" s="274"/>
      <c r="E83" s="270">
        <v>2069</v>
      </c>
      <c r="F83" s="274"/>
      <c r="G83" s="274"/>
      <c r="H83" s="267">
        <v>0.87008539958560716</v>
      </c>
      <c r="I83" s="268">
        <v>0.87155685626051882</v>
      </c>
      <c r="J83" s="268">
        <v>0.87549087196264841</v>
      </c>
      <c r="K83" s="269">
        <v>0.879424887664779</v>
      </c>
    </row>
    <row r="84" spans="1:11" ht="15.75" thickBot="1">
      <c r="A84" s="1950"/>
      <c r="B84" s="276"/>
      <c r="C84" s="277"/>
      <c r="D84" s="277"/>
      <c r="E84" s="278">
        <v>2070</v>
      </c>
      <c r="F84" s="277"/>
      <c r="G84" s="277"/>
      <c r="H84" s="279">
        <v>0.87110682255873462</v>
      </c>
      <c r="I84" s="280">
        <v>0.87171328631540979</v>
      </c>
      <c r="J84" s="280">
        <v>0.87573930185788018</v>
      </c>
      <c r="K84" s="281">
        <v>0.87976531740035158</v>
      </c>
    </row>
    <row r="85" spans="1:11">
      <c r="A85" s="282"/>
      <c r="B85" s="282"/>
      <c r="C85" s="282"/>
      <c r="D85" s="283"/>
      <c r="E85" s="282"/>
      <c r="F85" s="282"/>
      <c r="G85" s="282"/>
      <c r="H85" s="282"/>
      <c r="I85" s="282"/>
      <c r="J85" s="282"/>
      <c r="K85" s="212"/>
    </row>
    <row r="86" spans="1:11" s="284" customFormat="1">
      <c r="B86" s="282"/>
      <c r="C86" s="282"/>
      <c r="D86" s="282"/>
      <c r="E86" s="283"/>
      <c r="F86" s="282"/>
      <c r="G86" s="282"/>
      <c r="H86" s="282"/>
      <c r="I86" s="282"/>
      <c r="J86" s="282"/>
      <c r="K86" s="282"/>
    </row>
    <row r="87" spans="1:11" s="284" customFormat="1">
      <c r="B87" s="282"/>
      <c r="C87" s="282"/>
      <c r="D87" s="282"/>
      <c r="E87" s="283"/>
      <c r="F87" s="282"/>
      <c r="G87" s="282"/>
      <c r="H87" s="282"/>
      <c r="I87" s="282"/>
      <c r="J87" s="282"/>
      <c r="K87" s="282"/>
    </row>
    <row r="88" spans="1:11" s="284" customFormat="1">
      <c r="B88" s="282"/>
      <c r="C88" s="282"/>
      <c r="D88" s="282"/>
      <c r="E88" s="283"/>
      <c r="F88" s="282"/>
      <c r="G88" s="282"/>
      <c r="H88" s="282"/>
      <c r="I88" s="282"/>
      <c r="J88" s="282"/>
      <c r="K88" s="282"/>
    </row>
    <row r="89" spans="1:11" s="284" customFormat="1">
      <c r="B89" s="282"/>
      <c r="C89" s="282"/>
      <c r="D89" s="282"/>
      <c r="E89" s="283"/>
      <c r="F89" s="282"/>
      <c r="G89" s="282"/>
      <c r="H89" s="282"/>
      <c r="I89" s="282"/>
      <c r="J89" s="282"/>
      <c r="K89" s="282"/>
    </row>
    <row r="90" spans="1:11" s="284" customFormat="1">
      <c r="B90" s="282"/>
      <c r="C90" s="282"/>
      <c r="D90" s="282"/>
      <c r="E90" s="283"/>
      <c r="F90" s="282"/>
      <c r="G90" s="282"/>
      <c r="H90" s="282"/>
      <c r="I90" s="282"/>
      <c r="J90" s="282"/>
      <c r="K90" s="282"/>
    </row>
    <row r="91" spans="1:11" s="284" customFormat="1">
      <c r="B91" s="282"/>
      <c r="C91" s="282"/>
      <c r="D91" s="282"/>
      <c r="E91" s="283"/>
      <c r="F91" s="282"/>
      <c r="G91" s="282"/>
      <c r="H91" s="282"/>
      <c r="I91" s="282"/>
      <c r="J91" s="282"/>
      <c r="K91" s="282"/>
    </row>
    <row r="92" spans="1:11" s="284" customFormat="1">
      <c r="B92" s="282"/>
      <c r="C92" s="282"/>
      <c r="D92" s="282"/>
      <c r="E92" s="283"/>
      <c r="F92" s="282"/>
      <c r="G92" s="282"/>
      <c r="H92" s="282"/>
      <c r="I92" s="282"/>
      <c r="J92" s="282"/>
      <c r="K92" s="282"/>
    </row>
    <row r="93" spans="1:11" s="284" customFormat="1">
      <c r="B93" s="282"/>
      <c r="C93" s="282"/>
      <c r="D93" s="282"/>
      <c r="E93" s="283"/>
      <c r="F93" s="282"/>
      <c r="G93" s="282"/>
      <c r="H93" s="282"/>
      <c r="I93" s="282"/>
      <c r="J93" s="282"/>
      <c r="K93" s="282"/>
    </row>
    <row r="94" spans="1:11" s="284" customFormat="1">
      <c r="B94" s="282"/>
      <c r="C94" s="282"/>
      <c r="D94" s="282"/>
      <c r="E94" s="283"/>
      <c r="F94" s="282"/>
      <c r="G94" s="282"/>
      <c r="H94" s="282"/>
      <c r="I94" s="282"/>
      <c r="J94" s="282"/>
      <c r="K94" s="282"/>
    </row>
    <row r="95" spans="1:11" s="284" customFormat="1">
      <c r="B95" s="282"/>
      <c r="C95" s="282"/>
      <c r="D95" s="282"/>
      <c r="E95" s="283"/>
      <c r="F95" s="282"/>
      <c r="G95" s="282"/>
      <c r="H95" s="282"/>
      <c r="I95" s="282"/>
      <c r="J95" s="282"/>
      <c r="K95" s="282"/>
    </row>
    <row r="96" spans="1:11" s="284" customFormat="1">
      <c r="B96" s="282"/>
      <c r="C96" s="282"/>
      <c r="D96" s="282"/>
      <c r="E96" s="283"/>
      <c r="F96" s="282"/>
      <c r="G96" s="282"/>
      <c r="H96" s="282"/>
      <c r="I96" s="282"/>
      <c r="J96" s="282"/>
      <c r="K96" s="282"/>
    </row>
    <row r="97" spans="2:11" s="284" customFormat="1">
      <c r="B97" s="282"/>
      <c r="C97" s="282"/>
      <c r="D97" s="282"/>
      <c r="E97" s="283"/>
      <c r="F97" s="282"/>
      <c r="G97" s="282"/>
      <c r="H97" s="282"/>
      <c r="I97" s="282"/>
      <c r="J97" s="282"/>
      <c r="K97" s="282"/>
    </row>
    <row r="98" spans="2:11" s="284" customFormat="1">
      <c r="B98" s="282"/>
      <c r="C98" s="282"/>
      <c r="D98" s="282"/>
      <c r="E98" s="283"/>
      <c r="F98" s="282"/>
      <c r="G98" s="282"/>
      <c r="H98" s="282"/>
      <c r="I98" s="282"/>
      <c r="J98" s="282"/>
      <c r="K98" s="282"/>
    </row>
    <row r="99" spans="2:11" s="284" customFormat="1">
      <c r="B99" s="282"/>
      <c r="C99" s="282"/>
      <c r="D99" s="282"/>
      <c r="E99" s="283"/>
      <c r="F99" s="282"/>
      <c r="G99" s="282"/>
      <c r="H99" s="282"/>
      <c r="I99" s="282"/>
      <c r="J99" s="282"/>
      <c r="K99" s="282"/>
    </row>
    <row r="100" spans="2:11" s="284" customFormat="1">
      <c r="B100" s="282"/>
      <c r="C100" s="282"/>
      <c r="D100" s="282"/>
      <c r="E100" s="283"/>
      <c r="F100" s="282"/>
      <c r="G100" s="282"/>
      <c r="H100" s="282"/>
      <c r="I100" s="282"/>
      <c r="J100" s="282"/>
      <c r="K100" s="282"/>
    </row>
    <row r="101" spans="2:11" s="284" customFormat="1">
      <c r="B101" s="282"/>
      <c r="C101" s="282"/>
      <c r="D101" s="282"/>
      <c r="E101" s="283"/>
      <c r="F101" s="282"/>
      <c r="G101" s="282"/>
      <c r="H101" s="282"/>
      <c r="I101" s="282"/>
      <c r="J101" s="282"/>
      <c r="K101" s="282"/>
    </row>
    <row r="102" spans="2:11" s="284" customFormat="1">
      <c r="B102" s="282"/>
      <c r="C102" s="282"/>
      <c r="D102" s="282"/>
      <c r="E102" s="283"/>
      <c r="F102" s="282"/>
      <c r="G102" s="282"/>
      <c r="H102" s="282"/>
      <c r="I102" s="282"/>
      <c r="J102" s="282"/>
      <c r="K102" s="282"/>
    </row>
    <row r="103" spans="2:11" s="284" customFormat="1">
      <c r="B103" s="282"/>
      <c r="C103" s="282"/>
      <c r="D103" s="282"/>
      <c r="E103" s="283"/>
      <c r="F103" s="282"/>
      <c r="G103" s="282"/>
      <c r="H103" s="282"/>
      <c r="I103" s="282"/>
      <c r="J103" s="282"/>
      <c r="K103" s="282"/>
    </row>
    <row r="104" spans="2:11" s="284" customFormat="1">
      <c r="B104" s="282"/>
      <c r="C104" s="282"/>
      <c r="D104" s="282"/>
      <c r="E104" s="283"/>
      <c r="F104" s="282"/>
      <c r="G104" s="282"/>
      <c r="H104" s="282"/>
      <c r="I104" s="282"/>
      <c r="J104" s="282"/>
      <c r="K104" s="282"/>
    </row>
    <row r="105" spans="2:11" s="284" customFormat="1">
      <c r="B105" s="282"/>
      <c r="C105" s="282"/>
      <c r="D105" s="282"/>
      <c r="E105" s="283"/>
      <c r="F105" s="282"/>
      <c r="G105" s="282"/>
      <c r="H105" s="282"/>
      <c r="I105" s="282"/>
      <c r="J105" s="282"/>
      <c r="K105" s="282"/>
    </row>
    <row r="106" spans="2:11" s="284" customFormat="1">
      <c r="B106" s="282"/>
      <c r="C106" s="282"/>
      <c r="D106" s="282"/>
      <c r="E106" s="283"/>
      <c r="F106" s="282"/>
      <c r="G106" s="282"/>
      <c r="H106" s="282"/>
      <c r="I106" s="282"/>
      <c r="J106" s="282"/>
      <c r="K106" s="282"/>
    </row>
    <row r="107" spans="2:11" s="284" customFormat="1">
      <c r="B107" s="282"/>
      <c r="C107" s="282"/>
      <c r="D107" s="282"/>
      <c r="E107" s="283"/>
      <c r="F107" s="282"/>
      <c r="G107" s="282"/>
      <c r="H107" s="282"/>
      <c r="I107" s="282"/>
      <c r="J107" s="282"/>
      <c r="K107" s="282"/>
    </row>
    <row r="108" spans="2:11" s="284" customFormat="1">
      <c r="B108" s="282"/>
      <c r="C108" s="282"/>
      <c r="D108" s="282"/>
      <c r="E108" s="283"/>
      <c r="F108" s="282"/>
      <c r="G108" s="282"/>
      <c r="H108" s="282"/>
      <c r="I108" s="282"/>
      <c r="J108" s="282"/>
      <c r="K108" s="282"/>
    </row>
    <row r="109" spans="2:11" s="284" customFormat="1">
      <c r="B109" s="282"/>
      <c r="C109" s="282"/>
      <c r="D109" s="282"/>
      <c r="E109" s="283"/>
      <c r="F109" s="282"/>
      <c r="G109" s="282"/>
      <c r="H109" s="282"/>
      <c r="I109" s="282"/>
      <c r="J109" s="282"/>
      <c r="K109" s="282"/>
    </row>
    <row r="110" spans="2:11" s="284" customFormat="1">
      <c r="B110" s="282"/>
      <c r="C110" s="282"/>
      <c r="D110" s="282"/>
      <c r="E110" s="283"/>
      <c r="F110" s="282"/>
      <c r="G110" s="282"/>
      <c r="H110" s="282"/>
      <c r="I110" s="282"/>
      <c r="J110" s="282"/>
      <c r="K110" s="282"/>
    </row>
    <row r="111" spans="2:11" s="284" customFormat="1">
      <c r="B111" s="282"/>
      <c r="C111" s="282"/>
      <c r="D111" s="282"/>
      <c r="E111" s="283"/>
      <c r="F111" s="282"/>
      <c r="G111" s="282"/>
      <c r="H111" s="282"/>
      <c r="I111" s="282"/>
      <c r="J111" s="282"/>
      <c r="K111" s="282"/>
    </row>
    <row r="112" spans="2:11" s="284" customFormat="1">
      <c r="B112" s="282"/>
      <c r="C112" s="282"/>
      <c r="D112" s="282"/>
      <c r="E112" s="283"/>
      <c r="F112" s="282"/>
      <c r="G112" s="282"/>
      <c r="H112" s="282"/>
      <c r="I112" s="282"/>
      <c r="J112" s="282"/>
      <c r="K112" s="282"/>
    </row>
    <row r="113" spans="2:11" s="284" customFormat="1">
      <c r="B113" s="282"/>
      <c r="C113" s="282"/>
      <c r="D113" s="282"/>
      <c r="E113" s="283"/>
      <c r="F113" s="282"/>
      <c r="G113" s="282"/>
      <c r="H113" s="282"/>
      <c r="I113" s="282"/>
      <c r="J113" s="282"/>
      <c r="K113" s="282"/>
    </row>
    <row r="114" spans="2:11" s="284" customFormat="1">
      <c r="B114" s="282"/>
      <c r="C114" s="282"/>
      <c r="D114" s="282"/>
      <c r="E114" s="283"/>
      <c r="F114" s="282"/>
      <c r="G114" s="282"/>
      <c r="H114" s="282"/>
      <c r="I114" s="282"/>
      <c r="J114" s="282"/>
      <c r="K114" s="282"/>
    </row>
    <row r="115" spans="2:11" s="284" customFormat="1">
      <c r="B115" s="282"/>
      <c r="C115" s="282"/>
      <c r="D115" s="282"/>
      <c r="E115" s="283"/>
      <c r="F115" s="282"/>
      <c r="G115" s="282"/>
      <c r="H115" s="282"/>
      <c r="I115" s="282"/>
      <c r="J115" s="282"/>
      <c r="K115" s="282"/>
    </row>
    <row r="116" spans="2:11" s="284" customFormat="1">
      <c r="B116" s="282"/>
      <c r="C116" s="282"/>
      <c r="D116" s="282"/>
      <c r="E116" s="283"/>
      <c r="F116" s="282"/>
      <c r="G116" s="282"/>
      <c r="H116" s="282"/>
      <c r="I116" s="282"/>
      <c r="J116" s="282"/>
      <c r="K116" s="282"/>
    </row>
    <row r="117" spans="2:11" s="284" customFormat="1">
      <c r="B117" s="282"/>
      <c r="C117" s="282"/>
      <c r="D117" s="282"/>
      <c r="E117" s="283"/>
      <c r="F117" s="282"/>
      <c r="G117" s="282"/>
      <c r="H117" s="282"/>
      <c r="I117" s="282"/>
      <c r="J117" s="282"/>
      <c r="K117" s="282"/>
    </row>
    <row r="118" spans="2:11" s="284" customFormat="1">
      <c r="B118" s="282"/>
      <c r="C118" s="282"/>
      <c r="D118" s="282"/>
      <c r="E118" s="283"/>
      <c r="F118" s="282"/>
      <c r="G118" s="282"/>
      <c r="H118" s="282"/>
      <c r="I118" s="282"/>
      <c r="J118" s="282"/>
      <c r="K118" s="282"/>
    </row>
    <row r="119" spans="2:11" s="284" customFormat="1">
      <c r="B119" s="282"/>
      <c r="C119" s="282"/>
      <c r="D119" s="282"/>
      <c r="E119" s="283"/>
      <c r="F119" s="282"/>
      <c r="G119" s="282"/>
      <c r="H119" s="282"/>
      <c r="I119" s="282"/>
      <c r="J119" s="282"/>
      <c r="K119" s="282"/>
    </row>
    <row r="120" spans="2:11" s="284" customFormat="1">
      <c r="B120" s="282"/>
      <c r="C120" s="282"/>
      <c r="D120" s="282"/>
      <c r="E120" s="283"/>
      <c r="F120" s="282"/>
      <c r="G120" s="282"/>
      <c r="H120" s="282"/>
      <c r="I120" s="282"/>
      <c r="J120" s="282"/>
      <c r="K120" s="282"/>
    </row>
    <row r="121" spans="2:11" s="284" customFormat="1">
      <c r="B121" s="282"/>
      <c r="C121" s="282"/>
      <c r="D121" s="282"/>
      <c r="E121" s="283"/>
      <c r="F121" s="282"/>
      <c r="G121" s="282"/>
      <c r="H121" s="282"/>
      <c r="I121" s="282"/>
      <c r="J121" s="282"/>
      <c r="K121" s="282"/>
    </row>
    <row r="122" spans="2:11" s="284" customFormat="1">
      <c r="B122" s="282"/>
      <c r="C122" s="282"/>
      <c r="D122" s="282"/>
      <c r="E122" s="283"/>
      <c r="F122" s="282"/>
      <c r="G122" s="282"/>
      <c r="H122" s="282"/>
      <c r="I122" s="282"/>
      <c r="J122" s="282"/>
      <c r="K122" s="282"/>
    </row>
    <row r="123" spans="2:11" s="284" customFormat="1">
      <c r="B123" s="282"/>
      <c r="C123" s="282"/>
      <c r="D123" s="282"/>
      <c r="E123" s="283"/>
      <c r="F123" s="282"/>
      <c r="G123" s="282"/>
      <c r="H123" s="282"/>
      <c r="I123" s="282"/>
      <c r="J123" s="282"/>
      <c r="K123" s="282"/>
    </row>
    <row r="124" spans="2:11" s="284" customFormat="1">
      <c r="B124" s="282"/>
      <c r="C124" s="282"/>
      <c r="D124" s="282"/>
      <c r="E124" s="283"/>
      <c r="F124" s="282"/>
      <c r="G124" s="282"/>
      <c r="H124" s="282"/>
      <c r="I124" s="282"/>
      <c r="J124" s="282"/>
      <c r="K124" s="282"/>
    </row>
    <row r="125" spans="2:11" s="284" customFormat="1">
      <c r="B125" s="282"/>
      <c r="C125" s="282"/>
      <c r="D125" s="282"/>
      <c r="E125" s="283"/>
      <c r="F125" s="282"/>
      <c r="G125" s="282"/>
      <c r="H125" s="282"/>
      <c r="I125" s="282"/>
      <c r="J125" s="282"/>
      <c r="K125" s="282"/>
    </row>
    <row r="126" spans="2:11" s="284" customFormat="1">
      <c r="B126" s="282"/>
      <c r="C126" s="282"/>
      <c r="D126" s="282"/>
      <c r="E126" s="283"/>
      <c r="F126" s="282"/>
      <c r="G126" s="282"/>
      <c r="H126" s="282"/>
      <c r="I126" s="282"/>
      <c r="J126" s="282"/>
      <c r="K126" s="282"/>
    </row>
    <row r="127" spans="2:11" s="284" customFormat="1">
      <c r="B127" s="282"/>
      <c r="C127" s="282"/>
      <c r="D127" s="282"/>
      <c r="E127" s="283"/>
      <c r="F127" s="282"/>
      <c r="G127" s="282"/>
      <c r="H127" s="282"/>
      <c r="I127" s="282"/>
      <c r="J127" s="282"/>
      <c r="K127" s="282"/>
    </row>
    <row r="128" spans="2:11" s="284" customFormat="1">
      <c r="B128" s="282"/>
      <c r="C128" s="282"/>
      <c r="D128" s="282"/>
      <c r="E128" s="283"/>
      <c r="F128" s="282"/>
      <c r="G128" s="282"/>
      <c r="H128" s="282"/>
      <c r="I128" s="282"/>
      <c r="J128" s="282"/>
      <c r="K128" s="282"/>
    </row>
    <row r="129" spans="2:11" s="284" customFormat="1">
      <c r="B129" s="282"/>
      <c r="C129" s="282"/>
      <c r="D129" s="282"/>
      <c r="E129" s="283"/>
      <c r="F129" s="282"/>
      <c r="G129" s="282"/>
      <c r="H129" s="282"/>
      <c r="I129" s="282"/>
      <c r="J129" s="282"/>
      <c r="K129" s="282"/>
    </row>
    <row r="130" spans="2:11" s="284" customFormat="1">
      <c r="B130" s="282"/>
      <c r="C130" s="282"/>
      <c r="D130" s="282"/>
      <c r="E130" s="283"/>
      <c r="F130" s="282"/>
      <c r="G130" s="282"/>
      <c r="H130" s="282"/>
      <c r="I130" s="282"/>
      <c r="J130" s="282"/>
      <c r="K130" s="282"/>
    </row>
    <row r="131" spans="2:11" s="284" customFormat="1">
      <c r="B131" s="282"/>
      <c r="C131" s="282"/>
      <c r="D131" s="282"/>
      <c r="E131" s="283"/>
      <c r="F131" s="282"/>
      <c r="G131" s="282"/>
      <c r="H131" s="282"/>
      <c r="I131" s="282"/>
      <c r="J131" s="282"/>
      <c r="K131" s="282"/>
    </row>
    <row r="132" spans="2:11" s="284" customFormat="1">
      <c r="B132" s="282"/>
      <c r="C132" s="282"/>
      <c r="D132" s="282"/>
      <c r="E132" s="283"/>
      <c r="F132" s="282"/>
      <c r="G132" s="282"/>
      <c r="H132" s="282"/>
      <c r="I132" s="282"/>
      <c r="J132" s="282"/>
      <c r="K132" s="282"/>
    </row>
    <row r="133" spans="2:11" s="284" customFormat="1">
      <c r="B133" s="282"/>
      <c r="C133" s="282"/>
      <c r="D133" s="282"/>
      <c r="E133" s="283"/>
      <c r="F133" s="282"/>
      <c r="G133" s="282"/>
      <c r="H133" s="282"/>
      <c r="I133" s="282"/>
      <c r="J133" s="282"/>
      <c r="K133" s="282"/>
    </row>
    <row r="134" spans="2:11" s="284" customFormat="1">
      <c r="B134" s="282"/>
      <c r="C134" s="282"/>
      <c r="D134" s="282"/>
      <c r="E134" s="283"/>
      <c r="F134" s="282"/>
      <c r="G134" s="282"/>
      <c r="H134" s="282"/>
      <c r="I134" s="282"/>
      <c r="J134" s="282"/>
      <c r="K134" s="282"/>
    </row>
    <row r="135" spans="2:11" s="284" customFormat="1">
      <c r="B135" s="282"/>
      <c r="C135" s="282"/>
      <c r="D135" s="282"/>
      <c r="E135" s="283"/>
      <c r="F135" s="282"/>
      <c r="G135" s="282"/>
      <c r="H135" s="282"/>
      <c r="I135" s="282"/>
      <c r="J135" s="282"/>
      <c r="K135" s="282"/>
    </row>
    <row r="136" spans="2:11" s="284" customFormat="1">
      <c r="B136" s="282"/>
      <c r="C136" s="282"/>
      <c r="D136" s="282"/>
      <c r="E136" s="283"/>
      <c r="F136" s="282"/>
      <c r="G136" s="282"/>
      <c r="H136" s="282"/>
      <c r="I136" s="282"/>
      <c r="J136" s="282"/>
      <c r="K136" s="282"/>
    </row>
    <row r="137" spans="2:11" s="284" customFormat="1">
      <c r="B137" s="282"/>
      <c r="C137" s="282"/>
      <c r="D137" s="282"/>
      <c r="E137" s="283"/>
      <c r="F137" s="282"/>
      <c r="G137" s="282"/>
      <c r="H137" s="282"/>
      <c r="I137" s="282"/>
      <c r="J137" s="282"/>
      <c r="K137" s="282"/>
    </row>
    <row r="138" spans="2:11" s="284" customFormat="1">
      <c r="B138" s="282"/>
      <c r="C138" s="282"/>
      <c r="D138" s="282"/>
      <c r="E138" s="283"/>
      <c r="F138" s="282"/>
      <c r="G138" s="282"/>
      <c r="H138" s="282"/>
      <c r="I138" s="282"/>
      <c r="J138" s="282"/>
      <c r="K138" s="282"/>
    </row>
    <row r="139" spans="2:11" s="284" customFormat="1">
      <c r="B139" s="282"/>
      <c r="C139" s="282"/>
      <c r="D139" s="282"/>
      <c r="E139" s="283"/>
      <c r="F139" s="282"/>
      <c r="G139" s="282"/>
      <c r="H139" s="282"/>
      <c r="I139" s="282"/>
      <c r="J139" s="282"/>
      <c r="K139" s="282"/>
    </row>
    <row r="140" spans="2:11" s="284" customFormat="1">
      <c r="B140" s="282"/>
      <c r="C140" s="282"/>
      <c r="D140" s="282"/>
      <c r="E140" s="283"/>
      <c r="F140" s="282"/>
      <c r="G140" s="282"/>
      <c r="H140" s="282"/>
      <c r="I140" s="282"/>
      <c r="J140" s="282"/>
      <c r="K140" s="282"/>
    </row>
    <row r="141" spans="2:11" s="284" customFormat="1">
      <c r="B141" s="282"/>
      <c r="C141" s="282"/>
      <c r="D141" s="282"/>
      <c r="E141" s="283"/>
      <c r="F141" s="282"/>
      <c r="G141" s="282"/>
      <c r="H141" s="282"/>
      <c r="I141" s="282"/>
      <c r="J141" s="282"/>
      <c r="K141" s="282"/>
    </row>
    <row r="142" spans="2:11" s="284" customFormat="1">
      <c r="B142" s="282"/>
      <c r="C142" s="282"/>
      <c r="D142" s="282"/>
      <c r="E142" s="283"/>
      <c r="F142" s="282"/>
      <c r="G142" s="282"/>
      <c r="H142" s="282"/>
      <c r="I142" s="282"/>
      <c r="J142" s="282"/>
      <c r="K142" s="282"/>
    </row>
    <row r="143" spans="2:11" s="284" customFormat="1">
      <c r="B143" s="282"/>
      <c r="C143" s="282"/>
      <c r="D143" s="282"/>
      <c r="E143" s="283"/>
      <c r="F143" s="282"/>
      <c r="G143" s="282"/>
      <c r="H143" s="282"/>
      <c r="I143" s="282"/>
      <c r="J143" s="282"/>
      <c r="K143" s="282"/>
    </row>
    <row r="144" spans="2:11" s="284" customFormat="1">
      <c r="B144" s="282"/>
      <c r="C144" s="282"/>
      <c r="D144" s="282"/>
      <c r="E144" s="283"/>
      <c r="F144" s="282"/>
      <c r="G144" s="282"/>
      <c r="H144" s="282"/>
      <c r="I144" s="282"/>
      <c r="J144" s="282"/>
      <c r="K144" s="282"/>
    </row>
    <row r="145" spans="2:11" s="284" customFormat="1">
      <c r="B145" s="282"/>
      <c r="C145" s="282"/>
      <c r="D145" s="282"/>
      <c r="E145" s="283"/>
      <c r="F145" s="282"/>
      <c r="G145" s="282"/>
      <c r="H145" s="282"/>
      <c r="I145" s="282"/>
      <c r="J145" s="282"/>
      <c r="K145" s="282"/>
    </row>
    <row r="146" spans="2:11" s="284" customFormat="1">
      <c r="B146" s="282"/>
      <c r="C146" s="282"/>
      <c r="D146" s="282"/>
      <c r="E146" s="283"/>
      <c r="F146" s="282"/>
      <c r="G146" s="282"/>
      <c r="H146" s="282"/>
      <c r="I146" s="282"/>
      <c r="J146" s="282"/>
      <c r="K146" s="282"/>
    </row>
    <row r="147" spans="2:11" s="284" customFormat="1">
      <c r="B147" s="285"/>
      <c r="C147" s="285"/>
      <c r="D147" s="285"/>
      <c r="E147" s="285"/>
      <c r="F147" s="285"/>
      <c r="G147" s="285"/>
      <c r="H147" s="285"/>
      <c r="I147" s="285"/>
      <c r="J147" s="285"/>
      <c r="K147" s="285"/>
    </row>
    <row r="148" spans="2:11" s="286" customFormat="1">
      <c r="B148" s="285"/>
      <c r="C148" s="285"/>
      <c r="D148" s="285"/>
      <c r="E148" s="285"/>
      <c r="F148" s="285"/>
      <c r="G148" s="285"/>
      <c r="H148" s="285"/>
      <c r="I148" s="285"/>
      <c r="J148" s="285"/>
      <c r="K148" s="285"/>
    </row>
    <row r="149" spans="2:11" s="286" customFormat="1">
      <c r="B149" s="285"/>
      <c r="C149" s="285"/>
      <c r="D149" s="285"/>
      <c r="E149" s="285"/>
      <c r="F149" s="285"/>
      <c r="G149" s="285"/>
      <c r="H149" s="285"/>
      <c r="I149" s="285"/>
      <c r="J149" s="285"/>
      <c r="K149" s="285"/>
    </row>
    <row r="150" spans="2:11" s="286" customFormat="1">
      <c r="B150" s="285"/>
      <c r="C150" s="285"/>
      <c r="D150" s="285"/>
      <c r="E150" s="285"/>
      <c r="F150" s="285"/>
      <c r="G150" s="285"/>
      <c r="H150" s="285"/>
      <c r="I150" s="285"/>
      <c r="J150" s="285"/>
      <c r="K150" s="285"/>
    </row>
    <row r="151" spans="2:11" s="286" customFormat="1">
      <c r="B151" s="285"/>
      <c r="C151" s="285"/>
      <c r="D151" s="285"/>
      <c r="E151" s="285"/>
      <c r="F151" s="285"/>
      <c r="G151" s="285"/>
      <c r="H151" s="285"/>
      <c r="I151" s="285"/>
      <c r="J151" s="285"/>
      <c r="K151" s="285"/>
    </row>
    <row r="152" spans="2:11" s="286" customFormat="1">
      <c r="B152" s="285"/>
      <c r="C152" s="285"/>
      <c r="D152" s="285"/>
      <c r="E152" s="285"/>
      <c r="F152" s="285"/>
      <c r="G152" s="285"/>
      <c r="H152" s="285"/>
      <c r="I152" s="285"/>
      <c r="J152" s="285"/>
      <c r="K152" s="285"/>
    </row>
    <row r="153" spans="2:11" s="286" customFormat="1">
      <c r="B153" s="285"/>
      <c r="C153" s="285"/>
      <c r="D153" s="285"/>
      <c r="E153" s="285"/>
      <c r="F153" s="285"/>
      <c r="G153" s="285"/>
      <c r="H153" s="285"/>
      <c r="I153" s="285"/>
      <c r="J153" s="285"/>
      <c r="K153" s="285"/>
    </row>
    <row r="154" spans="2:11" s="286" customFormat="1">
      <c r="B154" s="285"/>
      <c r="C154" s="285"/>
      <c r="D154" s="285"/>
      <c r="E154" s="285"/>
      <c r="F154" s="285"/>
      <c r="G154" s="285"/>
      <c r="H154" s="285"/>
      <c r="I154" s="285"/>
      <c r="J154" s="285"/>
      <c r="K154" s="285"/>
    </row>
    <row r="155" spans="2:11" s="286" customFormat="1">
      <c r="B155" s="285"/>
      <c r="C155" s="285"/>
      <c r="D155" s="285"/>
      <c r="E155" s="285"/>
      <c r="F155" s="285"/>
      <c r="G155" s="285"/>
      <c r="H155" s="285"/>
      <c r="I155" s="285"/>
      <c r="J155" s="285"/>
      <c r="K155" s="285"/>
    </row>
    <row r="156" spans="2:11" s="286" customFormat="1">
      <c r="B156" s="285"/>
      <c r="C156" s="285"/>
      <c r="D156" s="285"/>
      <c r="E156" s="285"/>
      <c r="F156" s="285"/>
      <c r="G156" s="285"/>
      <c r="H156" s="285"/>
      <c r="I156" s="285"/>
      <c r="J156" s="285"/>
      <c r="K156" s="285"/>
    </row>
    <row r="157" spans="2:11" s="286" customFormat="1">
      <c r="B157" s="285"/>
      <c r="C157" s="285"/>
      <c r="D157" s="285"/>
      <c r="E157" s="285"/>
      <c r="F157" s="285"/>
      <c r="G157" s="285"/>
      <c r="H157" s="285"/>
      <c r="I157" s="285"/>
      <c r="J157" s="285"/>
      <c r="K157" s="285"/>
    </row>
    <row r="158" spans="2:11" s="286" customFormat="1">
      <c r="B158" s="285"/>
      <c r="C158" s="285"/>
      <c r="D158" s="285"/>
      <c r="E158" s="285"/>
      <c r="F158" s="285"/>
      <c r="G158" s="285"/>
      <c r="H158" s="285"/>
      <c r="I158" s="285"/>
      <c r="J158" s="285"/>
      <c r="K158" s="285"/>
    </row>
    <row r="159" spans="2:11" s="286" customFormat="1">
      <c r="B159" s="285"/>
      <c r="C159" s="285"/>
      <c r="D159" s="285"/>
      <c r="E159" s="285"/>
      <c r="F159" s="285"/>
      <c r="G159" s="285"/>
      <c r="H159" s="285"/>
      <c r="I159" s="285"/>
      <c r="J159" s="285"/>
      <c r="K159" s="285"/>
    </row>
    <row r="160" spans="2:11" s="286" customFormat="1">
      <c r="B160" s="285"/>
      <c r="C160" s="285"/>
      <c r="D160" s="285"/>
      <c r="E160" s="285"/>
      <c r="F160" s="285"/>
      <c r="G160" s="285"/>
      <c r="H160" s="285"/>
      <c r="I160" s="285"/>
      <c r="J160" s="285"/>
      <c r="K160" s="285"/>
    </row>
    <row r="161" spans="2:11" s="286" customFormat="1">
      <c r="B161" s="285"/>
      <c r="C161" s="285"/>
      <c r="D161" s="285"/>
      <c r="E161" s="285"/>
      <c r="F161" s="285"/>
      <c r="G161" s="285"/>
      <c r="H161" s="285"/>
      <c r="I161" s="285"/>
      <c r="J161" s="285"/>
      <c r="K161" s="285"/>
    </row>
    <row r="162" spans="2:11" s="286" customFormat="1">
      <c r="B162" s="211"/>
      <c r="C162" s="211"/>
      <c r="D162" s="211"/>
      <c r="E162" s="211"/>
      <c r="F162" s="211"/>
      <c r="G162" s="211"/>
      <c r="H162" s="211"/>
      <c r="I162" s="211"/>
      <c r="J162" s="211"/>
      <c r="K162" s="211"/>
    </row>
  </sheetData>
  <mergeCells count="3">
    <mergeCell ref="G4:K4"/>
    <mergeCell ref="A6:A32"/>
    <mergeCell ref="A33:A84"/>
  </mergeCells>
  <hyperlinks>
    <hyperlink ref="B3" location="SOMMAIRE!A1" display="Retour au sommaire"/>
  </hyperlinks>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8"/>
  <sheetViews>
    <sheetView showGridLines="0" zoomScaleNormal="100" workbookViewId="0">
      <selection activeCell="B2" sqref="B2"/>
    </sheetView>
  </sheetViews>
  <sheetFormatPr baseColWidth="10" defaultRowHeight="15"/>
  <cols>
    <col min="1" max="1" width="2.85546875" style="302" customWidth="1"/>
    <col min="2" max="2" width="16.7109375" style="302" customWidth="1"/>
    <col min="3" max="6" width="12.7109375" style="302" customWidth="1"/>
    <col min="7" max="7" width="11.42578125" style="302"/>
    <col min="8" max="8" width="16.7109375" style="302" customWidth="1"/>
    <col min="9" max="12" width="12.7109375" style="302" customWidth="1"/>
    <col min="13" max="16384" width="11.42578125" style="302"/>
  </cols>
  <sheetData>
    <row r="1" spans="1:12" s="287" customFormat="1" ht="15" customHeight="1">
      <c r="A1" s="287" t="s">
        <v>625</v>
      </c>
      <c r="B1" s="288"/>
      <c r="C1" s="289"/>
      <c r="D1" s="289"/>
      <c r="E1" s="289"/>
      <c r="F1" s="289"/>
    </row>
    <row r="2" spans="1:12" s="290" customFormat="1" ht="15" customHeight="1" thickBot="1">
      <c r="B2" s="1722" t="s">
        <v>763</v>
      </c>
      <c r="C2" s="289"/>
      <c r="D2" s="289"/>
      <c r="E2" s="289"/>
      <c r="F2" s="289"/>
    </row>
    <row r="3" spans="1:12" s="291" customFormat="1" ht="15.75" thickBot="1">
      <c r="B3" s="1953" t="s">
        <v>351</v>
      </c>
      <c r="C3" s="1955">
        <v>2008</v>
      </c>
      <c r="D3" s="1951"/>
      <c r="E3" s="1951">
        <v>2018</v>
      </c>
      <c r="F3" s="1952"/>
      <c r="H3" s="1953" t="s">
        <v>41</v>
      </c>
      <c r="I3" s="1955">
        <v>2008</v>
      </c>
      <c r="J3" s="1951"/>
      <c r="K3" s="1951">
        <v>2018</v>
      </c>
      <c r="L3" s="1952"/>
    </row>
    <row r="4" spans="1:12" s="291" customFormat="1" ht="15.75" thickBot="1">
      <c r="B4" s="1954"/>
      <c r="C4" s="292" t="s">
        <v>12</v>
      </c>
      <c r="D4" s="293" t="s">
        <v>13</v>
      </c>
      <c r="E4" s="293" t="s">
        <v>12</v>
      </c>
      <c r="F4" s="294" t="s">
        <v>13</v>
      </c>
      <c r="H4" s="1954"/>
      <c r="I4" s="58" t="s">
        <v>12</v>
      </c>
      <c r="J4" s="59" t="s">
        <v>13</v>
      </c>
      <c r="K4" s="293" t="s">
        <v>12</v>
      </c>
      <c r="L4" s="294" t="s">
        <v>13</v>
      </c>
    </row>
    <row r="5" spans="1:12" s="291" customFormat="1" ht="15.75" thickBot="1">
      <c r="B5" s="295" t="s">
        <v>42</v>
      </c>
      <c r="C5" s="296">
        <v>901</v>
      </c>
      <c r="D5" s="297">
        <v>1708</v>
      </c>
      <c r="E5" s="297">
        <v>1137.4731803111076</v>
      </c>
      <c r="F5" s="298">
        <v>1932.1717120480291</v>
      </c>
      <c r="H5" s="295" t="s">
        <v>42</v>
      </c>
      <c r="I5" s="58">
        <v>0.78484320557491294</v>
      </c>
      <c r="J5" s="59">
        <v>0.98957126303592124</v>
      </c>
      <c r="K5" s="58">
        <v>0.8133925368949938</v>
      </c>
      <c r="L5" s="59">
        <v>0.98867827665969277</v>
      </c>
    </row>
    <row r="6" spans="1:12" s="291" customFormat="1" ht="15.75" thickBot="1">
      <c r="B6" s="57" t="s">
        <v>43</v>
      </c>
      <c r="C6" s="299">
        <v>247</v>
      </c>
      <c r="D6" s="300">
        <v>18</v>
      </c>
      <c r="E6" s="300">
        <v>260.95762488565992</v>
      </c>
      <c r="F6" s="301">
        <v>22.126018226761516</v>
      </c>
      <c r="H6" s="57" t="s">
        <v>43</v>
      </c>
      <c r="I6" s="58">
        <v>0.21515679442508712</v>
      </c>
      <c r="J6" s="59">
        <v>1.0428736964078795E-2</v>
      </c>
      <c r="K6" s="58">
        <v>0.1866074631050062</v>
      </c>
      <c r="L6" s="59">
        <v>1.1321723340307217E-2</v>
      </c>
    </row>
    <row r="7" spans="1:12">
      <c r="B7" s="60"/>
      <c r="C7" s="61"/>
      <c r="D7" s="62"/>
      <c r="E7" s="61"/>
      <c r="F7" s="62"/>
    </row>
    <row r="8" spans="1:12">
      <c r="B8" s="60"/>
      <c r="C8" s="61"/>
      <c r="D8" s="62"/>
      <c r="E8" s="61"/>
      <c r="F8" s="62"/>
    </row>
  </sheetData>
  <mergeCells count="6">
    <mergeCell ref="K3:L3"/>
    <mergeCell ref="B3:B4"/>
    <mergeCell ref="C3:D3"/>
    <mergeCell ref="E3:F3"/>
    <mergeCell ref="H3:H4"/>
    <mergeCell ref="I3:J3"/>
  </mergeCells>
  <hyperlinks>
    <hyperlink ref="B2" location="SOMMAIRE!A1" display="Retour au sommaire"/>
  </hyperlinks>
  <pageMargins left="0.7" right="0.7" top="0.75" bottom="0.75" header="0.3" footer="0.3"/>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O7"/>
  <sheetViews>
    <sheetView workbookViewId="0">
      <selection activeCell="A2" sqref="A2"/>
    </sheetView>
  </sheetViews>
  <sheetFormatPr baseColWidth="10" defaultColWidth="11.42578125" defaultRowHeight="15"/>
  <cols>
    <col min="1" max="1" width="48.7109375" style="304" customWidth="1"/>
    <col min="2" max="56" width="8.7109375" style="303" customWidth="1"/>
    <col min="57" max="16384" width="11.42578125" style="303"/>
  </cols>
  <sheetData>
    <row r="1" spans="1:67" ht="15.75">
      <c r="A1" s="321" t="s">
        <v>626</v>
      </c>
    </row>
    <row r="2" spans="1:67" ht="15.75" thickBot="1">
      <c r="A2" s="1722" t="s">
        <v>763</v>
      </c>
    </row>
    <row r="3" spans="1:67" ht="15.75" thickBot="1">
      <c r="A3" s="320"/>
      <c r="B3" s="319">
        <v>2016</v>
      </c>
      <c r="C3" s="318">
        <v>2017</v>
      </c>
      <c r="D3" s="318">
        <v>2018</v>
      </c>
      <c r="E3" s="318">
        <v>2019</v>
      </c>
      <c r="F3" s="318">
        <v>2020</v>
      </c>
      <c r="G3" s="318">
        <v>2021</v>
      </c>
      <c r="H3" s="318">
        <v>2022</v>
      </c>
      <c r="I3" s="318">
        <v>2023</v>
      </c>
      <c r="J3" s="318">
        <v>2024</v>
      </c>
      <c r="K3" s="318">
        <v>2025</v>
      </c>
      <c r="L3" s="318">
        <v>2026</v>
      </c>
      <c r="M3" s="318">
        <v>2027</v>
      </c>
      <c r="N3" s="318">
        <v>2028</v>
      </c>
      <c r="O3" s="318">
        <v>2029</v>
      </c>
      <c r="P3" s="318">
        <v>2030</v>
      </c>
      <c r="Q3" s="318">
        <v>2031</v>
      </c>
      <c r="R3" s="318">
        <v>2032</v>
      </c>
      <c r="S3" s="318">
        <v>2033</v>
      </c>
      <c r="T3" s="318">
        <v>2034</v>
      </c>
      <c r="U3" s="318">
        <v>2035</v>
      </c>
      <c r="V3" s="318">
        <v>2036</v>
      </c>
      <c r="W3" s="318">
        <v>2037</v>
      </c>
      <c r="X3" s="318">
        <v>2038</v>
      </c>
      <c r="Y3" s="318">
        <v>2039</v>
      </c>
      <c r="Z3" s="318">
        <v>2040</v>
      </c>
      <c r="AA3" s="318">
        <v>2041</v>
      </c>
      <c r="AB3" s="318">
        <v>2042</v>
      </c>
      <c r="AC3" s="318">
        <v>2043</v>
      </c>
      <c r="AD3" s="318">
        <v>2044</v>
      </c>
      <c r="AE3" s="318">
        <v>2045</v>
      </c>
      <c r="AF3" s="318">
        <v>2046</v>
      </c>
      <c r="AG3" s="318">
        <v>2047</v>
      </c>
      <c r="AH3" s="318">
        <v>2048</v>
      </c>
      <c r="AI3" s="318">
        <v>2049</v>
      </c>
      <c r="AJ3" s="318">
        <v>2050</v>
      </c>
      <c r="AK3" s="318">
        <v>2051</v>
      </c>
      <c r="AL3" s="318">
        <v>2052</v>
      </c>
      <c r="AM3" s="318">
        <v>2053</v>
      </c>
      <c r="AN3" s="318">
        <v>2054</v>
      </c>
      <c r="AO3" s="318">
        <v>2055</v>
      </c>
      <c r="AP3" s="318">
        <v>2056</v>
      </c>
      <c r="AQ3" s="318">
        <v>2057</v>
      </c>
      <c r="AR3" s="318">
        <v>2058</v>
      </c>
      <c r="AS3" s="318">
        <v>2059</v>
      </c>
      <c r="AT3" s="318">
        <v>2060</v>
      </c>
      <c r="AU3" s="318">
        <v>2061</v>
      </c>
      <c r="AV3" s="318">
        <v>2062</v>
      </c>
      <c r="AW3" s="318">
        <v>2063</v>
      </c>
      <c r="AX3" s="318">
        <v>2064</v>
      </c>
      <c r="AY3" s="318">
        <v>2065</v>
      </c>
      <c r="AZ3" s="318">
        <v>2066</v>
      </c>
      <c r="BA3" s="318">
        <v>2067</v>
      </c>
      <c r="BB3" s="318">
        <v>2068</v>
      </c>
      <c r="BC3" s="318">
        <v>2069</v>
      </c>
      <c r="BD3" s="317">
        <v>2070</v>
      </c>
      <c r="BE3" s="316"/>
      <c r="BF3" s="316"/>
      <c r="BG3" s="316"/>
      <c r="BH3" s="316"/>
      <c r="BI3" s="316"/>
      <c r="BJ3" s="316"/>
      <c r="BK3" s="316"/>
      <c r="BL3" s="316"/>
      <c r="BM3" s="316"/>
      <c r="BN3" s="316"/>
      <c r="BO3" s="316"/>
    </row>
    <row r="4" spans="1:67" s="306" customFormat="1">
      <c r="A4" s="315" t="s">
        <v>46</v>
      </c>
      <c r="B4" s="314">
        <v>-0.38151079151208811</v>
      </c>
      <c r="C4" s="314">
        <v>-0.38028638917396129</v>
      </c>
      <c r="D4" s="314">
        <v>-0.374796097790006</v>
      </c>
      <c r="E4" s="314">
        <v>-0.37048028865310889</v>
      </c>
      <c r="F4" s="314">
        <v>-0.36743283726864195</v>
      </c>
      <c r="G4" s="314">
        <v>-0.36008330930852772</v>
      </c>
      <c r="H4" s="314">
        <v>-0.35482491210472777</v>
      </c>
      <c r="I4" s="314">
        <v>-0.35005551873648055</v>
      </c>
      <c r="J4" s="314">
        <v>-0.34266744428862939</v>
      </c>
      <c r="K4" s="314">
        <v>-0.34204679308997588</v>
      </c>
      <c r="L4" s="314">
        <v>-0.33695602236973132</v>
      </c>
      <c r="M4" s="314">
        <v>-0.33485689935035623</v>
      </c>
      <c r="N4" s="314">
        <v>-0.33433961342076368</v>
      </c>
      <c r="O4" s="314">
        <v>-0.32668561313492117</v>
      </c>
      <c r="P4" s="314">
        <v>-0.31935615153914354</v>
      </c>
      <c r="Q4" s="314">
        <v>-0.31585232165845656</v>
      </c>
      <c r="R4" s="314">
        <v>-0.30979006078201266</v>
      </c>
      <c r="S4" s="314">
        <v>-0.30076458732624578</v>
      </c>
      <c r="T4" s="314">
        <v>-0.29983422595605136</v>
      </c>
      <c r="U4" s="314">
        <v>-0.29601143299634836</v>
      </c>
      <c r="V4" s="314">
        <v>-0.29235483883327074</v>
      </c>
      <c r="W4" s="314">
        <v>-0.28168178015361534</v>
      </c>
      <c r="X4" s="314">
        <v>-0.27932159722799232</v>
      </c>
      <c r="Y4" s="314">
        <v>-0.275727989511108</v>
      </c>
      <c r="Z4" s="314">
        <v>-0.27423803092433852</v>
      </c>
      <c r="AA4" s="314">
        <v>-0.27446118521513463</v>
      </c>
      <c r="AB4" s="314">
        <v>-0.27447741839904416</v>
      </c>
      <c r="AC4" s="314">
        <v>-0.27261818987190534</v>
      </c>
      <c r="AD4" s="314">
        <v>-0.27139447623739121</v>
      </c>
      <c r="AE4" s="314">
        <v>-0.26626975654525942</v>
      </c>
      <c r="AF4" s="314">
        <v>-0.26596853328710257</v>
      </c>
      <c r="AG4" s="314">
        <v>-0.25395859378467855</v>
      </c>
      <c r="AH4" s="314">
        <v>-0.25290885404904251</v>
      </c>
      <c r="AI4" s="314">
        <v>-0.25140048875642496</v>
      </c>
      <c r="AJ4" s="314">
        <v>-0.25094055039493945</v>
      </c>
      <c r="AK4" s="314">
        <v>-0.25493502413496405</v>
      </c>
      <c r="AL4" s="314">
        <v>-0.2532617397545206</v>
      </c>
      <c r="AM4" s="314">
        <v>-0.24904835177311391</v>
      </c>
      <c r="AN4" s="314">
        <v>-0.25110142449496364</v>
      </c>
      <c r="AO4" s="314">
        <v>-0.24687282849042702</v>
      </c>
      <c r="AP4" s="314">
        <v>-0.24732507660044167</v>
      </c>
      <c r="AQ4" s="314">
        <v>-0.24909895073673927</v>
      </c>
      <c r="AR4" s="314">
        <v>-0.24773851755512033</v>
      </c>
      <c r="AS4" s="314">
        <v>-0.24955987921883593</v>
      </c>
      <c r="AT4" s="314">
        <v>-0.24979080278143517</v>
      </c>
      <c r="AU4" s="314">
        <v>-0.24254194513332139</v>
      </c>
      <c r="AV4" s="314">
        <v>-0.24175547057982949</v>
      </c>
      <c r="AW4" s="314">
        <v>-0.24544230173881809</v>
      </c>
      <c r="AX4" s="314">
        <v>-0.2460242027815609</v>
      </c>
      <c r="AY4" s="314">
        <v>-0.24610092017202179</v>
      </c>
      <c r="AZ4" s="314">
        <v>-0.24648998995960403</v>
      </c>
      <c r="BA4" s="314">
        <v>-0.24952696253982509</v>
      </c>
      <c r="BB4" s="314">
        <v>-0.25049655927566827</v>
      </c>
      <c r="BC4" s="314">
        <v>-0.25011409100951054</v>
      </c>
      <c r="BD4" s="314">
        <v>-0.25081237553460067</v>
      </c>
    </row>
    <row r="5" spans="1:67">
      <c r="A5" s="63" t="s">
        <v>45</v>
      </c>
      <c r="B5" s="313">
        <v>0.1209756009216717</v>
      </c>
      <c r="C5" s="312">
        <v>0.1342414235203957</v>
      </c>
      <c r="D5" s="312">
        <v>0.13167242464727869</v>
      </c>
      <c r="E5" s="312">
        <v>0.133998975696207</v>
      </c>
      <c r="F5" s="312">
        <v>0.13761030676817332</v>
      </c>
      <c r="G5" s="312">
        <v>0.13748681238574456</v>
      </c>
      <c r="H5" s="312">
        <v>0.1398350427921331</v>
      </c>
      <c r="I5" s="312">
        <v>0.14188989290653919</v>
      </c>
      <c r="J5" s="312">
        <v>0.14220060883772845</v>
      </c>
      <c r="K5" s="312">
        <v>0.14771413231531405</v>
      </c>
      <c r="L5" s="312">
        <v>0.14781141736613257</v>
      </c>
      <c r="M5" s="312">
        <v>0.15034131082560287</v>
      </c>
      <c r="N5" s="312">
        <v>0.15567059655460391</v>
      </c>
      <c r="O5" s="312">
        <v>0.15319304436809333</v>
      </c>
      <c r="P5" s="312">
        <v>0.15201717775616663</v>
      </c>
      <c r="Q5" s="312">
        <v>0.15530155667229217</v>
      </c>
      <c r="R5" s="312">
        <v>0.15581794926745318</v>
      </c>
      <c r="S5" s="312">
        <v>0.15164224552694228</v>
      </c>
      <c r="T5" s="312">
        <v>0.15537975672339821</v>
      </c>
      <c r="U5" s="312">
        <v>0.15578002981135153</v>
      </c>
      <c r="V5" s="312">
        <v>0.15564244374642555</v>
      </c>
      <c r="W5" s="312">
        <v>0.14817446789237354</v>
      </c>
      <c r="X5" s="312">
        <v>0.14980781558813738</v>
      </c>
      <c r="Y5" s="312">
        <v>0.14941178740646832</v>
      </c>
      <c r="Z5" s="312">
        <v>0.14974972913270312</v>
      </c>
      <c r="AA5" s="312">
        <v>0.15172305460263269</v>
      </c>
      <c r="AB5" s="312">
        <v>0.15355067799083344</v>
      </c>
      <c r="AC5" s="312">
        <v>0.15281613604291455</v>
      </c>
      <c r="AD5" s="312">
        <v>0.15249083620830073</v>
      </c>
      <c r="AE5" s="312">
        <v>0.14910530644463249</v>
      </c>
      <c r="AF5" s="312">
        <v>0.1503389227758184</v>
      </c>
      <c r="AG5" s="312">
        <v>0.13910074185475974</v>
      </c>
      <c r="AH5" s="312">
        <v>0.13793913163713567</v>
      </c>
      <c r="AI5" s="312">
        <v>0.13570555729257616</v>
      </c>
      <c r="AJ5" s="312">
        <v>0.13465565037424387</v>
      </c>
      <c r="AK5" s="312">
        <v>0.13800175027657702</v>
      </c>
      <c r="AL5" s="312">
        <v>0.13578103381091522</v>
      </c>
      <c r="AM5" s="312">
        <v>0.13231359126456554</v>
      </c>
      <c r="AN5" s="312">
        <v>0.13567315918527023</v>
      </c>
      <c r="AO5" s="312">
        <v>0.13275072440099711</v>
      </c>
      <c r="AP5" s="312">
        <v>0.13421910457066377</v>
      </c>
      <c r="AQ5" s="312">
        <v>0.13652873896048534</v>
      </c>
      <c r="AR5" s="312">
        <v>0.13475886919525548</v>
      </c>
      <c r="AS5" s="312">
        <v>0.13641825535837204</v>
      </c>
      <c r="AT5" s="312">
        <v>0.13607056585668831</v>
      </c>
      <c r="AU5" s="312">
        <v>0.12815487234331047</v>
      </c>
      <c r="AV5" s="312">
        <v>0.12682261496581149</v>
      </c>
      <c r="AW5" s="312">
        <v>0.12971362562456956</v>
      </c>
      <c r="AX5" s="312">
        <v>0.12925586186185067</v>
      </c>
      <c r="AY5" s="312">
        <v>0.12695751593948679</v>
      </c>
      <c r="AZ5" s="312">
        <v>0.12524275276217234</v>
      </c>
      <c r="BA5" s="312">
        <v>0.12705824093537788</v>
      </c>
      <c r="BB5" s="312">
        <v>0.12704716348243028</v>
      </c>
      <c r="BC5" s="312">
        <v>0.12560496297215895</v>
      </c>
      <c r="BD5" s="311">
        <v>0.12655167739248085</v>
      </c>
    </row>
    <row r="6" spans="1:67" s="306" customFormat="1" ht="15.75" thickBot="1">
      <c r="A6" s="310" t="s">
        <v>44</v>
      </c>
      <c r="B6" s="309">
        <v>-0.26053519059041641</v>
      </c>
      <c r="C6" s="308">
        <v>-0.24604496565356559</v>
      </c>
      <c r="D6" s="308">
        <v>-0.24312367314272701</v>
      </c>
      <c r="E6" s="308">
        <v>-0.23648131295690189</v>
      </c>
      <c r="F6" s="308">
        <v>-0.22982253050046864</v>
      </c>
      <c r="G6" s="308">
        <v>-0.22259649692278316</v>
      </c>
      <c r="H6" s="308">
        <v>-0.21498986931259467</v>
      </c>
      <c r="I6" s="308">
        <v>-0.20816562582994136</v>
      </c>
      <c r="J6" s="308">
        <v>-0.20046683545090094</v>
      </c>
      <c r="K6" s="308">
        <v>-0.19433266077466183</v>
      </c>
      <c r="L6" s="308">
        <v>-0.18914460500359875</v>
      </c>
      <c r="M6" s="308">
        <v>-0.18451558852475336</v>
      </c>
      <c r="N6" s="308">
        <v>-0.17866901686615977</v>
      </c>
      <c r="O6" s="308">
        <v>-0.17349256876682784</v>
      </c>
      <c r="P6" s="308">
        <v>-0.16733897378297691</v>
      </c>
      <c r="Q6" s="308">
        <v>-0.16055076498616438</v>
      </c>
      <c r="R6" s="308">
        <v>-0.15397211151455947</v>
      </c>
      <c r="S6" s="308">
        <v>-0.1491223417993035</v>
      </c>
      <c r="T6" s="308">
        <v>-0.14445446923265315</v>
      </c>
      <c r="U6" s="308">
        <v>-0.14023140318499683</v>
      </c>
      <c r="V6" s="308">
        <v>-0.13671239508684518</v>
      </c>
      <c r="W6" s="308">
        <v>-0.1335073122612418</v>
      </c>
      <c r="X6" s="308">
        <v>-0.12951378163985494</v>
      </c>
      <c r="Y6" s="308">
        <v>-0.12631620210463967</v>
      </c>
      <c r="Z6" s="308">
        <v>-0.12448830179163539</v>
      </c>
      <c r="AA6" s="308">
        <v>-0.12273813061250194</v>
      </c>
      <c r="AB6" s="308">
        <v>-0.12092674040821072</v>
      </c>
      <c r="AC6" s="308">
        <v>-0.11980205382899078</v>
      </c>
      <c r="AD6" s="308">
        <v>-0.11890364002909048</v>
      </c>
      <c r="AE6" s="308">
        <v>-0.11716445010062693</v>
      </c>
      <c r="AF6" s="308">
        <v>-0.11562961051128418</v>
      </c>
      <c r="AG6" s="308">
        <v>-0.11485785192991882</v>
      </c>
      <c r="AH6" s="308">
        <v>-0.11496972241190684</v>
      </c>
      <c r="AI6" s="308">
        <v>-0.11569493146384879</v>
      </c>
      <c r="AJ6" s="308">
        <v>-0.11628490002069558</v>
      </c>
      <c r="AK6" s="308">
        <v>-0.11693327385838703</v>
      </c>
      <c r="AL6" s="308">
        <v>-0.11748070594360538</v>
      </c>
      <c r="AM6" s="308">
        <v>-0.11673476050854836</v>
      </c>
      <c r="AN6" s="308">
        <v>-0.11542826530969341</v>
      </c>
      <c r="AO6" s="308">
        <v>-0.11412210408942991</v>
      </c>
      <c r="AP6" s="308">
        <v>-0.1131059720297779</v>
      </c>
      <c r="AQ6" s="308">
        <v>-0.11257021177625393</v>
      </c>
      <c r="AR6" s="308">
        <v>-0.11297964835986485</v>
      </c>
      <c r="AS6" s="308">
        <v>-0.11314162386046389</v>
      </c>
      <c r="AT6" s="308">
        <v>-0.11372023692474686</v>
      </c>
      <c r="AU6" s="308">
        <v>-0.11438707279001092</v>
      </c>
      <c r="AV6" s="308">
        <v>-0.114932855614018</v>
      </c>
      <c r="AW6" s="308">
        <v>-0.11572867611424853</v>
      </c>
      <c r="AX6" s="308">
        <v>-0.11676834091971022</v>
      </c>
      <c r="AY6" s="308">
        <v>-0.119143404232535</v>
      </c>
      <c r="AZ6" s="308">
        <v>-0.12124723719743169</v>
      </c>
      <c r="BA6" s="308">
        <v>-0.12246872160444722</v>
      </c>
      <c r="BB6" s="308">
        <v>-0.12344939579323799</v>
      </c>
      <c r="BC6" s="308">
        <v>-0.12450912803735159</v>
      </c>
      <c r="BD6" s="307">
        <v>-0.12426069814211982</v>
      </c>
    </row>
    <row r="7" spans="1:67">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row>
  </sheetData>
  <conditionalFormatting sqref="B4:BD4">
    <cfRule type="cellIs" dxfId="5" priority="6" operator="equal">
      <formula>"""KO"""</formula>
    </cfRule>
  </conditionalFormatting>
  <conditionalFormatting sqref="B4:BD4">
    <cfRule type="cellIs" dxfId="4" priority="5" operator="equal">
      <formula>"KO"</formula>
    </cfRule>
  </conditionalFormatting>
  <conditionalFormatting sqref="B5:BD5">
    <cfRule type="cellIs" dxfId="3" priority="4" operator="equal">
      <formula>"""KO"""</formula>
    </cfRule>
  </conditionalFormatting>
  <conditionalFormatting sqref="B5:BD5">
    <cfRule type="cellIs" dxfId="2" priority="3" operator="equal">
      <formula>"KO"</formula>
    </cfRule>
  </conditionalFormatting>
  <conditionalFormatting sqref="B6:BD6">
    <cfRule type="cellIs" dxfId="1" priority="2" operator="equal">
      <formula>"""KO"""</formula>
    </cfRule>
  </conditionalFormatting>
  <conditionalFormatting sqref="B6:BD6">
    <cfRule type="cellIs" dxfId="0" priority="1" operator="equal">
      <formula>"KO"</formula>
    </cfRule>
  </conditionalFormatting>
  <hyperlinks>
    <hyperlink ref="A2" location="SOMMAIRE!A1" display="Retour au sommair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M23"/>
  <sheetViews>
    <sheetView workbookViewId="0">
      <selection activeCell="B3" sqref="B3"/>
    </sheetView>
  </sheetViews>
  <sheetFormatPr baseColWidth="10" defaultColWidth="11.42578125" defaultRowHeight="15.75"/>
  <cols>
    <col min="1" max="1" width="2.28515625" style="714" customWidth="1"/>
    <col min="2" max="2" width="11.28515625" style="714" customWidth="1"/>
    <col min="3" max="11" width="11.42578125" style="714"/>
    <col min="12" max="12" width="15" style="714" customWidth="1"/>
    <col min="13" max="16384" width="11.42578125" style="714"/>
  </cols>
  <sheetData>
    <row r="1" spans="1:13" ht="15.75" customHeight="1">
      <c r="A1" s="1797" t="s">
        <v>362</v>
      </c>
      <c r="B1" s="1797"/>
      <c r="C1" s="1797"/>
      <c r="D1" s="1797"/>
      <c r="E1" s="1797"/>
      <c r="F1" s="1797"/>
      <c r="G1" s="1797"/>
      <c r="H1" s="1797"/>
      <c r="I1" s="1797"/>
      <c r="J1" s="1797"/>
      <c r="K1" s="1797"/>
      <c r="L1" s="1797"/>
      <c r="M1" s="1797"/>
    </row>
    <row r="2" spans="1:13" ht="15.75" customHeight="1">
      <c r="A2" s="1721"/>
      <c r="B2" s="1721"/>
      <c r="C2" s="1721"/>
      <c r="D2" s="1721"/>
      <c r="E2" s="1721"/>
      <c r="F2" s="1721"/>
      <c r="G2" s="1721"/>
      <c r="H2" s="1721"/>
      <c r="I2" s="1721"/>
      <c r="J2" s="1721"/>
      <c r="K2" s="1721"/>
      <c r="L2" s="1721"/>
      <c r="M2" s="1721"/>
    </row>
    <row r="3" spans="1:13" ht="15.75" customHeight="1">
      <c r="B3" s="1720" t="s">
        <v>763</v>
      </c>
    </row>
    <row r="4" spans="1:13" s="715" customFormat="1" ht="16.5" thickBot="1">
      <c r="B4" s="1550" t="s">
        <v>637</v>
      </c>
      <c r="C4" s="716"/>
    </row>
    <row r="5" spans="1:13" ht="16.5" thickBot="1">
      <c r="B5" s="717" t="s">
        <v>128</v>
      </c>
      <c r="C5" s="718">
        <v>2019</v>
      </c>
      <c r="D5" s="719">
        <v>2020</v>
      </c>
      <c r="E5" s="719">
        <v>2025</v>
      </c>
      <c r="F5" s="719">
        <v>2030</v>
      </c>
      <c r="G5" s="719">
        <v>2040</v>
      </c>
      <c r="H5" s="719">
        <v>2050</v>
      </c>
      <c r="I5" s="720">
        <v>2060</v>
      </c>
      <c r="J5" s="721">
        <v>2070</v>
      </c>
    </row>
    <row r="6" spans="1:13">
      <c r="B6" s="722" t="s">
        <v>129</v>
      </c>
      <c r="C6" s="723">
        <v>0.13632796484873877</v>
      </c>
      <c r="D6" s="724">
        <v>0.15212720164206101</v>
      </c>
      <c r="E6" s="724">
        <v>0.14042998776959473</v>
      </c>
      <c r="F6" s="724">
        <v>0.13847911254237524</v>
      </c>
      <c r="G6" s="724">
        <v>0.13066596384245388</v>
      </c>
      <c r="H6" s="724">
        <v>0.12370526959999077</v>
      </c>
      <c r="I6" s="725">
        <v>0.11788947694466648</v>
      </c>
      <c r="J6" s="726">
        <v>0.11633654514280443</v>
      </c>
    </row>
    <row r="7" spans="1:13">
      <c r="B7" s="727" t="s">
        <v>130</v>
      </c>
      <c r="C7" s="728">
        <v>0.13632796484873877</v>
      </c>
      <c r="D7" s="729">
        <v>0.15212720164206101</v>
      </c>
      <c r="E7" s="729">
        <v>0.14045770837600802</v>
      </c>
      <c r="F7" s="729">
        <v>0.13929640617406522</v>
      </c>
      <c r="G7" s="729">
        <v>0.13392929518374144</v>
      </c>
      <c r="H7" s="729">
        <v>0.12869902649679646</v>
      </c>
      <c r="I7" s="730">
        <v>0.12372510681732034</v>
      </c>
      <c r="J7" s="731">
        <v>0.12247736231175486</v>
      </c>
    </row>
    <row r="8" spans="1:13">
      <c r="B8" s="732" t="s">
        <v>131</v>
      </c>
      <c r="C8" s="733">
        <v>0.13632796484873877</v>
      </c>
      <c r="D8" s="734">
        <v>0.15212720164206101</v>
      </c>
      <c r="E8" s="734">
        <v>0.14043430197072113</v>
      </c>
      <c r="F8" s="734">
        <v>0.13969043962730401</v>
      </c>
      <c r="G8" s="734">
        <v>0.13603336097189217</v>
      </c>
      <c r="H8" s="734">
        <v>0.13204420005937387</v>
      </c>
      <c r="I8" s="735">
        <v>0.12787296903708015</v>
      </c>
      <c r="J8" s="736">
        <v>0.12712975809300339</v>
      </c>
    </row>
    <row r="9" spans="1:13" ht="16.5" thickBot="1">
      <c r="B9" s="737" t="s">
        <v>361</v>
      </c>
      <c r="C9" s="738">
        <v>0.13632796484873877</v>
      </c>
      <c r="D9" s="739">
        <v>0.15212720164206101</v>
      </c>
      <c r="E9" s="739">
        <v>0.14039914760426683</v>
      </c>
      <c r="F9" s="739">
        <v>0.14027983553421022</v>
      </c>
      <c r="G9" s="739">
        <v>0.13926900389839411</v>
      </c>
      <c r="H9" s="739">
        <v>0.13728077389737398</v>
      </c>
      <c r="I9" s="740">
        <v>0.13418716381009377</v>
      </c>
      <c r="J9" s="741">
        <v>0.13393668046171983</v>
      </c>
    </row>
    <row r="10" spans="1:13" s="715" customFormat="1" ht="9.6" customHeight="1">
      <c r="B10" s="742"/>
      <c r="C10" s="743"/>
      <c r="D10" s="743"/>
      <c r="E10" s="743"/>
      <c r="F10" s="743"/>
      <c r="G10" s="743"/>
      <c r="H10" s="743"/>
      <c r="I10" s="743"/>
      <c r="J10" s="743"/>
    </row>
    <row r="11" spans="1:13" s="715" customFormat="1" ht="16.5" thickBot="1">
      <c r="B11" s="1550" t="s">
        <v>638</v>
      </c>
      <c r="C11" s="716"/>
    </row>
    <row r="12" spans="1:13" ht="16.5" thickBot="1">
      <c r="B12" s="717" t="s">
        <v>128</v>
      </c>
      <c r="C12" s="718">
        <f>C5</f>
        <v>2019</v>
      </c>
      <c r="D12" s="719">
        <f>D5</f>
        <v>2020</v>
      </c>
      <c r="E12" s="719">
        <v>2025</v>
      </c>
      <c r="F12" s="719">
        <v>2030</v>
      </c>
      <c r="G12" s="719">
        <v>2040</v>
      </c>
      <c r="H12" s="719">
        <v>2050</v>
      </c>
      <c r="I12" s="720">
        <v>2060</v>
      </c>
      <c r="J12" s="721">
        <v>2070</v>
      </c>
    </row>
    <row r="13" spans="1:13">
      <c r="B13" s="722" t="s">
        <v>129</v>
      </c>
      <c r="C13" s="733">
        <v>0.13712122236126603</v>
      </c>
      <c r="D13" s="724">
        <v>0.13763978948756719</v>
      </c>
      <c r="E13" s="724">
        <v>0.13866692735761788</v>
      </c>
      <c r="F13" s="724">
        <v>0.13702112579101891</v>
      </c>
      <c r="G13" s="724">
        <v>0.13079606111258923</v>
      </c>
      <c r="H13" s="724">
        <v>0.12507416587024325</v>
      </c>
      <c r="I13" s="725">
        <v>0.11994877585275501</v>
      </c>
      <c r="J13" s="726">
        <v>0.11766650522287463</v>
      </c>
    </row>
    <row r="14" spans="1:13">
      <c r="B14" s="727" t="s">
        <v>130</v>
      </c>
      <c r="C14" s="728">
        <v>0.13712115577024508</v>
      </c>
      <c r="D14" s="729">
        <v>0.13763972459466378</v>
      </c>
      <c r="E14" s="729">
        <v>0.13887463593494101</v>
      </c>
      <c r="F14" s="729">
        <v>0.13812318440068824</v>
      </c>
      <c r="G14" s="729">
        <v>0.13433873426978254</v>
      </c>
      <c r="H14" s="729">
        <v>0.13037935487930261</v>
      </c>
      <c r="I14" s="730">
        <v>0.12640399798283702</v>
      </c>
      <c r="J14" s="731">
        <v>0.12488009544714188</v>
      </c>
    </row>
    <row r="15" spans="1:13">
      <c r="B15" s="732" t="s">
        <v>131</v>
      </c>
      <c r="C15" s="733">
        <v>0.13712122236126603</v>
      </c>
      <c r="D15" s="734">
        <v>0.13763978948756719</v>
      </c>
      <c r="E15" s="734">
        <v>0.13901519398831497</v>
      </c>
      <c r="F15" s="734">
        <v>0.13888985092343659</v>
      </c>
      <c r="G15" s="734">
        <v>0.13683490385988883</v>
      </c>
      <c r="H15" s="734">
        <v>0.13415392105426888</v>
      </c>
      <c r="I15" s="735">
        <v>0.13099500915925386</v>
      </c>
      <c r="J15" s="736">
        <v>0.12979774677164066</v>
      </c>
    </row>
    <row r="16" spans="1:13" ht="16.5" thickBot="1">
      <c r="B16" s="737" t="s">
        <v>361</v>
      </c>
      <c r="C16" s="738">
        <v>0.13712122236126603</v>
      </c>
      <c r="D16" s="739">
        <v>0.13763978948756719</v>
      </c>
      <c r="E16" s="739">
        <v>0.13922718878747675</v>
      </c>
      <c r="F16" s="739">
        <v>0.14003371215898025</v>
      </c>
      <c r="G16" s="739">
        <v>0.14066683853592205</v>
      </c>
      <c r="H16" s="739">
        <v>0.14011087452660104</v>
      </c>
      <c r="I16" s="740">
        <v>0.13833319968781496</v>
      </c>
      <c r="J16" s="741">
        <v>0.1379352543280955</v>
      </c>
    </row>
    <row r="17" spans="2:10" s="715" customFormat="1" ht="9.6" customHeight="1">
      <c r="B17" s="742"/>
      <c r="C17" s="743"/>
      <c r="D17" s="743"/>
      <c r="E17" s="743"/>
      <c r="F17" s="743"/>
      <c r="G17" s="743"/>
      <c r="H17" s="743"/>
      <c r="I17" s="743"/>
      <c r="J17" s="743"/>
    </row>
    <row r="18" spans="2:10" s="715" customFormat="1" ht="16.5" thickBot="1">
      <c r="B18" s="1550" t="s">
        <v>639</v>
      </c>
      <c r="C18" s="716"/>
    </row>
    <row r="19" spans="2:10" ht="16.5" thickBot="1">
      <c r="B19" s="717" t="s">
        <v>128</v>
      </c>
      <c r="C19" s="718">
        <v>2019</v>
      </c>
      <c r="D19" s="719">
        <f>D5</f>
        <v>2020</v>
      </c>
      <c r="E19" s="719">
        <v>2025</v>
      </c>
      <c r="F19" s="719">
        <v>2030</v>
      </c>
      <c r="G19" s="719">
        <v>2040</v>
      </c>
      <c r="H19" s="719">
        <v>2050</v>
      </c>
      <c r="I19" s="720">
        <v>2060</v>
      </c>
      <c r="J19" s="721">
        <v>2070</v>
      </c>
    </row>
    <row r="20" spans="2:10">
      <c r="B20" s="744" t="s">
        <v>129</v>
      </c>
      <c r="C20" s="745">
        <f>C6*100-C13*100</f>
        <v>-7.9325751252726562E-2</v>
      </c>
      <c r="D20" s="746">
        <f t="shared" ref="D20:J20" si="0">D6*100-D13*100</f>
        <v>1.4487412154493811</v>
      </c>
      <c r="E20" s="746">
        <f t="shared" si="0"/>
        <v>0.17630604119768556</v>
      </c>
      <c r="F20" s="746">
        <f t="shared" si="0"/>
        <v>0.14579867513563372</v>
      </c>
      <c r="G20" s="746">
        <f t="shared" si="0"/>
        <v>-1.3009727013535866E-2</v>
      </c>
      <c r="H20" s="746">
        <f t="shared" si="0"/>
        <v>-0.13688962702524776</v>
      </c>
      <c r="I20" s="747">
        <f t="shared" si="0"/>
        <v>-0.2059298908088536</v>
      </c>
      <c r="J20" s="748">
        <f t="shared" si="0"/>
        <v>-0.13299600800701938</v>
      </c>
    </row>
    <row r="21" spans="2:10">
      <c r="B21" s="727" t="s">
        <v>130</v>
      </c>
      <c r="C21" s="749">
        <f t="shared" ref="C21:J23" si="1">C7*100-C14*100</f>
        <v>-7.9319092150631931E-2</v>
      </c>
      <c r="D21" s="750">
        <f t="shared" si="1"/>
        <v>1.4487477047397217</v>
      </c>
      <c r="E21" s="750">
        <f t="shared" si="1"/>
        <v>0.15830724410670172</v>
      </c>
      <c r="F21" s="750">
        <f t="shared" si="1"/>
        <v>0.11732217733769801</v>
      </c>
      <c r="G21" s="750">
        <f t="shared" si="1"/>
        <v>-4.094390860410968E-2</v>
      </c>
      <c r="H21" s="750">
        <f t="shared" si="1"/>
        <v>-0.16803283825061399</v>
      </c>
      <c r="I21" s="751">
        <f t="shared" si="1"/>
        <v>-0.26788911655166814</v>
      </c>
      <c r="J21" s="752">
        <f t="shared" si="1"/>
        <v>-0.24027331353870274</v>
      </c>
    </row>
    <row r="22" spans="2:10">
      <c r="B22" s="753" t="s">
        <v>131</v>
      </c>
      <c r="C22" s="745">
        <f t="shared" si="1"/>
        <v>-7.9325751252726562E-2</v>
      </c>
      <c r="D22" s="754">
        <f t="shared" si="1"/>
        <v>1.4487412154493811</v>
      </c>
      <c r="E22" s="754">
        <f t="shared" si="1"/>
        <v>0.14191079824061603</v>
      </c>
      <c r="F22" s="754">
        <f t="shared" si="1"/>
        <v>8.0058870386743308E-2</v>
      </c>
      <c r="G22" s="754">
        <f t="shared" si="1"/>
        <v>-8.0154288799665352E-2</v>
      </c>
      <c r="H22" s="754">
        <f t="shared" si="1"/>
        <v>-0.21097209948950102</v>
      </c>
      <c r="I22" s="755">
        <f t="shared" si="1"/>
        <v>-0.31220401221737148</v>
      </c>
      <c r="J22" s="756">
        <f t="shared" si="1"/>
        <v>-0.2667988678637272</v>
      </c>
    </row>
    <row r="23" spans="2:10" ht="16.5" thickBot="1">
      <c r="B23" s="737" t="s">
        <v>361</v>
      </c>
      <c r="C23" s="757">
        <f t="shared" si="1"/>
        <v>-7.9325751252726562E-2</v>
      </c>
      <c r="D23" s="758">
        <f t="shared" si="1"/>
        <v>1.4487412154493811</v>
      </c>
      <c r="E23" s="758">
        <f t="shared" si="1"/>
        <v>0.11719588167900774</v>
      </c>
      <c r="F23" s="758">
        <f t="shared" si="1"/>
        <v>2.4612337522997407E-2</v>
      </c>
      <c r="G23" s="758">
        <f t="shared" si="1"/>
        <v>-0.13978346375279393</v>
      </c>
      <c r="H23" s="758">
        <f t="shared" si="1"/>
        <v>-0.28301006292270614</v>
      </c>
      <c r="I23" s="759">
        <f t="shared" si="1"/>
        <v>-0.41460358777211859</v>
      </c>
      <c r="J23" s="760">
        <f t="shared" si="1"/>
        <v>-0.3998573866375672</v>
      </c>
    </row>
  </sheetData>
  <mergeCells count="1">
    <mergeCell ref="A1:M1"/>
  </mergeCells>
  <hyperlinks>
    <hyperlink ref="B3" location="SOMMAIRE!A1" display="Retour au sommaire"/>
  </hyperlinks>
  <pageMargins left="0.7" right="0.7" top="0.75" bottom="0.75" header="0.3" footer="0.3"/>
  <pageSetup paperSize="9" orientation="portrait" r:id="rId1"/>
  <ignoredErrors>
    <ignoredError sqref="B6:B10 B12:B17 B19:B23"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20"/>
  <sheetViews>
    <sheetView showGridLines="0" zoomScaleNormal="100" workbookViewId="0">
      <selection activeCell="B2" sqref="B2"/>
    </sheetView>
  </sheetViews>
  <sheetFormatPr baseColWidth="10" defaultColWidth="11.42578125" defaultRowHeight="15"/>
  <cols>
    <col min="1" max="1" width="11.42578125" style="77"/>
    <col min="2" max="2" width="44.7109375" style="77" customWidth="1"/>
    <col min="3" max="6" width="11.28515625" style="77" customWidth="1"/>
    <col min="7" max="16384" width="11.42578125" style="77"/>
  </cols>
  <sheetData>
    <row r="1" spans="1:8" s="65" customFormat="1">
      <c r="A1" s="64" t="s">
        <v>627</v>
      </c>
    </row>
    <row r="2" spans="1:8" s="65" customFormat="1" ht="15.75" thickBot="1">
      <c r="B2" s="1722" t="s">
        <v>763</v>
      </c>
    </row>
    <row r="3" spans="1:8" s="65" customFormat="1" ht="47.25" customHeight="1" thickBot="1">
      <c r="B3" s="1956" t="s">
        <v>47</v>
      </c>
      <c r="C3" s="1958" t="s">
        <v>48</v>
      </c>
      <c r="D3" s="1959"/>
      <c r="E3" s="1960" t="s">
        <v>49</v>
      </c>
      <c r="F3" s="1961"/>
    </row>
    <row r="4" spans="1:8" s="65" customFormat="1" ht="15.75" thickBot="1">
      <c r="B4" s="1957"/>
      <c r="C4" s="322" t="s">
        <v>12</v>
      </c>
      <c r="D4" s="323" t="s">
        <v>13</v>
      </c>
      <c r="E4" s="324" t="s">
        <v>12</v>
      </c>
      <c r="F4" s="325" t="s">
        <v>13</v>
      </c>
    </row>
    <row r="5" spans="1:8" s="65" customFormat="1" ht="32.25" customHeight="1" thickBot="1">
      <c r="B5" s="66" t="s">
        <v>50</v>
      </c>
      <c r="C5" s="67">
        <v>107.47</v>
      </c>
      <c r="D5" s="68">
        <v>161.38</v>
      </c>
      <c r="E5" s="69">
        <f>C5/C$5</f>
        <v>1</v>
      </c>
      <c r="F5" s="70">
        <f>D5/D$5</f>
        <v>1</v>
      </c>
      <c r="G5" s="71"/>
    </row>
    <row r="6" spans="1:8" s="65" customFormat="1">
      <c r="B6" s="326" t="s">
        <v>51</v>
      </c>
      <c r="C6" s="327">
        <v>3</v>
      </c>
      <c r="D6" s="328">
        <v>5</v>
      </c>
      <c r="E6" s="329">
        <f t="shared" ref="E6:F14" si="0">C6/C$5</f>
        <v>2.7914766911696288E-2</v>
      </c>
      <c r="F6" s="330">
        <f t="shared" si="0"/>
        <v>3.0982773577890695E-2</v>
      </c>
    </row>
    <row r="7" spans="1:8" s="65" customFormat="1">
      <c r="B7" s="72" t="s">
        <v>52</v>
      </c>
      <c r="C7" s="73">
        <v>1.3</v>
      </c>
      <c r="D7" s="74">
        <v>0.03</v>
      </c>
      <c r="E7" s="75">
        <f t="shared" si="0"/>
        <v>1.2096398995068392E-2</v>
      </c>
      <c r="F7" s="76">
        <f t="shared" si="0"/>
        <v>1.8589664146734415E-4</v>
      </c>
    </row>
    <row r="8" spans="1:8" s="65" customFormat="1">
      <c r="B8" s="331" t="s">
        <v>53</v>
      </c>
      <c r="C8" s="332">
        <v>1.92</v>
      </c>
      <c r="D8" s="333">
        <v>6.23</v>
      </c>
      <c r="E8" s="334">
        <f t="shared" si="0"/>
        <v>1.7865450823485625E-2</v>
      </c>
      <c r="F8" s="335">
        <f t="shared" si="0"/>
        <v>3.8604535878051807E-2</v>
      </c>
    </row>
    <row r="9" spans="1:8" s="65" customFormat="1" ht="30">
      <c r="B9" s="72" t="s">
        <v>54</v>
      </c>
      <c r="C9" s="73">
        <v>0.28000000000000003</v>
      </c>
      <c r="D9" s="74">
        <v>0.54</v>
      </c>
      <c r="E9" s="75">
        <f t="shared" si="0"/>
        <v>2.6053782450916538E-3</v>
      </c>
      <c r="F9" s="76">
        <f t="shared" si="0"/>
        <v>3.3461395464121951E-3</v>
      </c>
      <c r="H9" s="77"/>
    </row>
    <row r="10" spans="1:8" s="65" customFormat="1">
      <c r="B10" s="336" t="s">
        <v>55</v>
      </c>
      <c r="C10" s="337">
        <v>6.71</v>
      </c>
      <c r="D10" s="338">
        <v>1.83</v>
      </c>
      <c r="E10" s="339">
        <f t="shared" si="0"/>
        <v>6.2436028659160696E-2</v>
      </c>
      <c r="F10" s="340">
        <f t="shared" si="0"/>
        <v>1.1339695129507995E-2</v>
      </c>
    </row>
    <row r="11" spans="1:8" s="65" customFormat="1">
      <c r="B11" s="72" t="s">
        <v>56</v>
      </c>
      <c r="C11" s="78">
        <v>5.92</v>
      </c>
      <c r="D11" s="74">
        <v>0.04</v>
      </c>
      <c r="E11" s="75">
        <f t="shared" si="0"/>
        <v>5.5085140039080674E-2</v>
      </c>
      <c r="F11" s="76">
        <f t="shared" si="0"/>
        <v>2.4786218862312553E-4</v>
      </c>
    </row>
    <row r="12" spans="1:8" s="65" customFormat="1">
      <c r="B12" s="331" t="s">
        <v>57</v>
      </c>
      <c r="C12" s="341">
        <v>2.67</v>
      </c>
      <c r="D12" s="333">
        <v>0.13</v>
      </c>
      <c r="E12" s="334">
        <f t="shared" si="0"/>
        <v>2.4844142551409695E-2</v>
      </c>
      <c r="F12" s="335">
        <f t="shared" si="0"/>
        <v>8.055521130251581E-4</v>
      </c>
    </row>
    <row r="13" spans="1:8" s="65" customFormat="1" ht="15.75" thickBot="1">
      <c r="B13" s="72" t="s">
        <v>58</v>
      </c>
      <c r="C13" s="73">
        <v>5.65</v>
      </c>
      <c r="D13" s="74">
        <v>9.83</v>
      </c>
      <c r="E13" s="75">
        <f t="shared" si="0"/>
        <v>5.2572811017028015E-2</v>
      </c>
      <c r="F13" s="76">
        <f t="shared" si="0"/>
        <v>6.0912132854133105E-2</v>
      </c>
    </row>
    <row r="14" spans="1:8" s="65" customFormat="1" ht="15.75" thickBot="1">
      <c r="B14" s="342" t="s">
        <v>59</v>
      </c>
      <c r="C14" s="343">
        <v>80.02</v>
      </c>
      <c r="D14" s="344">
        <v>137.75</v>
      </c>
      <c r="E14" s="345">
        <f t="shared" si="0"/>
        <v>0.74457988275797893</v>
      </c>
      <c r="F14" s="346">
        <f t="shared" si="0"/>
        <v>0.85357541207088861</v>
      </c>
    </row>
    <row r="15" spans="1:8" s="79" customFormat="1" ht="15.75" thickBot="1">
      <c r="B15" s="80"/>
      <c r="C15" s="81"/>
      <c r="D15" s="82"/>
      <c r="E15" s="83"/>
      <c r="F15" s="83"/>
    </row>
    <row r="16" spans="1:8" s="65" customFormat="1">
      <c r="B16" s="84" t="s">
        <v>60</v>
      </c>
      <c r="C16" s="85">
        <f>C6+C7+C11+C12</f>
        <v>12.889999999999999</v>
      </c>
      <c r="D16" s="86">
        <f>D6+D7+D11+D12</f>
        <v>5.2</v>
      </c>
      <c r="E16" s="87">
        <f t="shared" ref="E16:F18" si="1">C16/C$5</f>
        <v>0.11994044849725503</v>
      </c>
      <c r="F16" s="88">
        <f t="shared" si="1"/>
        <v>3.2222084521006319E-2</v>
      </c>
    </row>
    <row r="17" spans="2:7" s="65" customFormat="1" ht="15.75" thickBot="1">
      <c r="B17" s="89" t="s">
        <v>61</v>
      </c>
      <c r="C17" s="90">
        <f>C8+C9+C10+C13</f>
        <v>14.56</v>
      </c>
      <c r="D17" s="91">
        <f>D8+D9+D10+D13</f>
        <v>18.43</v>
      </c>
      <c r="E17" s="92">
        <f t="shared" si="1"/>
        <v>0.135479668744766</v>
      </c>
      <c r="F17" s="93">
        <f t="shared" si="1"/>
        <v>0.11420250340810509</v>
      </c>
    </row>
    <row r="18" spans="2:7" s="65" customFormat="1" ht="29.25" thickBot="1">
      <c r="B18" s="342" t="s">
        <v>62</v>
      </c>
      <c r="C18" s="343">
        <f>C16+C17</f>
        <v>27.45</v>
      </c>
      <c r="D18" s="344">
        <f>D16+D17</f>
        <v>23.63</v>
      </c>
      <c r="E18" s="345">
        <f t="shared" si="1"/>
        <v>0.25542011724202102</v>
      </c>
      <c r="F18" s="346">
        <f t="shared" si="1"/>
        <v>0.14642458792911142</v>
      </c>
      <c r="G18" s="94"/>
    </row>
    <row r="19" spans="2:7">
      <c r="C19" s="95"/>
      <c r="D19" s="95"/>
      <c r="E19" s="95"/>
      <c r="F19" s="95"/>
    </row>
    <row r="20" spans="2:7">
      <c r="C20" s="96"/>
      <c r="D20" s="96"/>
      <c r="E20" s="96"/>
      <c r="F20" s="96"/>
    </row>
  </sheetData>
  <mergeCells count="3">
    <mergeCell ref="B3:B4"/>
    <mergeCell ref="C3:D3"/>
    <mergeCell ref="E3:F3"/>
  </mergeCells>
  <hyperlinks>
    <hyperlink ref="B2" location="SOMMAIRE!A1" display="Retour au sommaire"/>
  </hyperlinks>
  <pageMargins left="0.7" right="0.7" top="0.75" bottom="0.75" header="0.3" footer="0.3"/>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13"/>
  <sheetViews>
    <sheetView workbookViewId="0">
      <selection activeCell="B2" sqref="B2"/>
    </sheetView>
  </sheetViews>
  <sheetFormatPr baseColWidth="10" defaultColWidth="11.42578125" defaultRowHeight="12.75"/>
  <cols>
    <col min="1" max="1" width="9.140625" style="98" customWidth="1"/>
    <col min="2" max="2" width="50.140625" style="98" customWidth="1"/>
    <col min="3" max="5" width="17.7109375" style="98" customWidth="1"/>
    <col min="6" max="256" width="9.140625" style="98" customWidth="1"/>
    <col min="257" max="16384" width="11.42578125" style="98"/>
  </cols>
  <sheetData>
    <row r="1" spans="1:8" ht="14.25">
      <c r="A1" s="97" t="s">
        <v>628</v>
      </c>
    </row>
    <row r="2" spans="1:8" ht="15" thickBot="1">
      <c r="A2" s="97"/>
      <c r="B2" s="1722" t="s">
        <v>763</v>
      </c>
    </row>
    <row r="3" spans="1:8" ht="48" thickBot="1">
      <c r="B3" s="347" t="s">
        <v>40</v>
      </c>
      <c r="C3" s="348" t="s">
        <v>12</v>
      </c>
      <c r="D3" s="349" t="s">
        <v>13</v>
      </c>
      <c r="E3" s="347" t="s">
        <v>63</v>
      </c>
    </row>
    <row r="4" spans="1:8" ht="15.75">
      <c r="B4" s="350" t="s">
        <v>64</v>
      </c>
      <c r="C4" s="351">
        <v>1065.5583437892099</v>
      </c>
      <c r="D4" s="352">
        <v>1689.5889792231253</v>
      </c>
      <c r="E4" s="353">
        <v>0.63066127732388189</v>
      </c>
      <c r="G4" s="99"/>
    </row>
    <row r="5" spans="1:8" ht="15.75">
      <c r="B5" s="354" t="s">
        <v>65</v>
      </c>
      <c r="C5" s="355">
        <v>29.171894604767893</v>
      </c>
      <c r="D5" s="356">
        <v>54.087624209575424</v>
      </c>
      <c r="E5" s="357"/>
    </row>
    <row r="6" spans="1:8" ht="15.75">
      <c r="B6" s="358" t="s">
        <v>66</v>
      </c>
      <c r="C6" s="359">
        <v>1036.3864491844417</v>
      </c>
      <c r="D6" s="360">
        <v>1635.50135501355</v>
      </c>
      <c r="E6" s="361">
        <v>0.63368119262478717</v>
      </c>
      <c r="G6" s="100"/>
      <c r="H6" s="100"/>
    </row>
    <row r="7" spans="1:8" ht="15.75">
      <c r="B7" s="354" t="s">
        <v>55</v>
      </c>
      <c r="C7" s="355">
        <v>70.158929318276876</v>
      </c>
      <c r="D7" s="356">
        <v>20.663956639566393</v>
      </c>
      <c r="E7" s="357"/>
    </row>
    <row r="8" spans="1:8" ht="31.5">
      <c r="B8" s="358" t="s">
        <v>67</v>
      </c>
      <c r="C8" s="359">
        <v>966.22751986616504</v>
      </c>
      <c r="D8" s="360">
        <v>1614.8373983739837</v>
      </c>
      <c r="E8" s="362">
        <v>0.59834353653134453</v>
      </c>
    </row>
    <row r="9" spans="1:8" ht="15.75">
      <c r="B9" s="354" t="s">
        <v>68</v>
      </c>
      <c r="C9" s="363">
        <v>72.982015892931827</v>
      </c>
      <c r="D9" s="356">
        <v>0.45167118337850043</v>
      </c>
      <c r="E9" s="364"/>
      <c r="H9" s="100"/>
    </row>
    <row r="10" spans="1:8" ht="15.75">
      <c r="B10" s="354" t="s">
        <v>26</v>
      </c>
      <c r="C10" s="363">
        <v>30.635717273107485</v>
      </c>
      <c r="D10" s="356">
        <v>1.6937669376693765</v>
      </c>
      <c r="E10" s="364"/>
    </row>
    <row r="11" spans="1:8" ht="31.5">
      <c r="B11" s="358" t="s">
        <v>69</v>
      </c>
      <c r="C11" s="359">
        <v>862.60978670012548</v>
      </c>
      <c r="D11" s="360">
        <v>1612.6919602529356</v>
      </c>
      <c r="E11" s="362">
        <v>0.53488812988491197</v>
      </c>
    </row>
    <row r="12" spans="1:8" ht="15.75">
      <c r="B12" s="354" t="s">
        <v>58</v>
      </c>
      <c r="C12" s="355">
        <v>67.23128398159767</v>
      </c>
      <c r="D12" s="356">
        <v>129.62962962962962</v>
      </c>
      <c r="E12" s="365"/>
    </row>
    <row r="13" spans="1:8" ht="27" customHeight="1" thickBot="1">
      <c r="B13" s="366" t="s">
        <v>70</v>
      </c>
      <c r="C13" s="367">
        <v>795.3785027185279</v>
      </c>
      <c r="D13" s="368">
        <v>1483.062330623306</v>
      </c>
      <c r="E13" s="369">
        <v>0.53630820923368994</v>
      </c>
    </row>
  </sheetData>
  <hyperlinks>
    <hyperlink ref="B2" location="SOMMAIRE!A1" display="Retour au sommaire"/>
  </hyperlinks>
  <pageMargins left="0.78740157499999996" right="0.78740157499999996" top="0.984251969" bottom="0.984251969" header="0.5" footer="0.5"/>
  <pageSetup paperSize="9" orientation="portrait" r:id="rId1"/>
  <headerFooter alignWithMargins="0">
    <oddHeader>&amp;A</oddHeader>
    <oddFooter>Page &amp;P</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8"/>
  <sheetViews>
    <sheetView workbookViewId="0">
      <selection activeCell="B2" sqref="B2"/>
    </sheetView>
  </sheetViews>
  <sheetFormatPr baseColWidth="10" defaultColWidth="11.42578125" defaultRowHeight="12.75"/>
  <cols>
    <col min="1" max="1" width="9.140625" style="98" customWidth="1"/>
    <col min="2" max="2" width="50.140625" style="98" customWidth="1"/>
    <col min="3" max="5" width="17.7109375" style="98" customWidth="1"/>
    <col min="6" max="256" width="9.140625" style="98" customWidth="1"/>
    <col min="257" max="16384" width="11.42578125" style="98"/>
  </cols>
  <sheetData>
    <row r="1" spans="1:5" ht="14.25">
      <c r="A1" s="97" t="s">
        <v>629</v>
      </c>
    </row>
    <row r="2" spans="1:5" ht="13.5" thickBot="1">
      <c r="B2" s="1722" t="s">
        <v>763</v>
      </c>
    </row>
    <row r="3" spans="1:5" ht="48" customHeight="1" thickBot="1">
      <c r="B3" s="370" t="s">
        <v>40</v>
      </c>
      <c r="C3" s="348" t="s">
        <v>12</v>
      </c>
      <c r="D3" s="371" t="s">
        <v>13</v>
      </c>
      <c r="E3" s="370" t="s">
        <v>63</v>
      </c>
    </row>
    <row r="4" spans="1:5" ht="16.5" thickBot="1">
      <c r="B4" s="102" t="s">
        <v>71</v>
      </c>
      <c r="C4" s="103">
        <v>1075.0300120048018</v>
      </c>
      <c r="D4" s="104">
        <v>1742.0120898100172</v>
      </c>
      <c r="E4" s="105">
        <v>0.61711971937120369</v>
      </c>
    </row>
    <row r="5" spans="1:5" ht="29.25" thickBot="1">
      <c r="B5" s="106" t="s">
        <v>72</v>
      </c>
      <c r="C5" s="107">
        <v>1181.9225721784778</v>
      </c>
      <c r="D5" s="108">
        <v>1753.2751091703055</v>
      </c>
      <c r="E5" s="105">
        <v>0.67412271240067612</v>
      </c>
    </row>
    <row r="6" spans="1:5" ht="29.25" thickBot="1">
      <c r="B6" s="106" t="s">
        <v>73</v>
      </c>
      <c r="C6" s="107">
        <v>907.94871794871801</v>
      </c>
      <c r="D6" s="108">
        <v>1725.5838641188957</v>
      </c>
      <c r="E6" s="105">
        <f>C6/D6</f>
        <v>0.52616898942337276</v>
      </c>
    </row>
    <row r="7" spans="1:5" ht="15.75">
      <c r="B7" s="109" t="s">
        <v>65</v>
      </c>
      <c r="C7" s="110">
        <v>76.92307692307692</v>
      </c>
      <c r="D7" s="111">
        <v>132.6963906581741</v>
      </c>
      <c r="E7" s="112"/>
    </row>
    <row r="8" spans="1:5" ht="32.25" thickBot="1">
      <c r="B8" s="101" t="s">
        <v>74</v>
      </c>
      <c r="C8" s="113">
        <v>831.02564102564088</v>
      </c>
      <c r="D8" s="114">
        <v>1592.8874734607216</v>
      </c>
      <c r="E8" s="115">
        <v>0.52171019916438111</v>
      </c>
    </row>
  </sheetData>
  <hyperlinks>
    <hyperlink ref="B2" location="SOMMAIRE!A1" display="Retour au sommaire"/>
  </hyperlinks>
  <pageMargins left="0.78740157499999996" right="0.78740157499999996" top="0.984251969" bottom="0.984251969" header="0.5" footer="0.5"/>
  <pageSetup paperSize="9" orientation="portrait" r:id="rId1"/>
  <headerFooter alignWithMargins="0">
    <oddHeader>&amp;A</oddHeader>
    <oddFooter>Page &amp;P</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18"/>
  <sheetViews>
    <sheetView zoomScale="90" zoomScaleNormal="90" workbookViewId="0">
      <selection activeCell="B2" sqref="B2"/>
    </sheetView>
  </sheetViews>
  <sheetFormatPr baseColWidth="10" defaultColWidth="11.42578125" defaultRowHeight="15"/>
  <cols>
    <col min="1" max="3" width="11.42578125" style="117"/>
    <col min="4" max="4" width="15.7109375" style="117" customWidth="1"/>
    <col min="5" max="8" width="12.7109375" style="117" customWidth="1"/>
    <col min="9" max="16384" width="11.42578125" style="117"/>
  </cols>
  <sheetData>
    <row r="1" spans="1:14" ht="15.75">
      <c r="A1" s="116" t="s">
        <v>630</v>
      </c>
    </row>
    <row r="2" spans="1:14" ht="15.75" thickBot="1">
      <c r="B2" s="1722" t="s">
        <v>763</v>
      </c>
    </row>
    <row r="3" spans="1:14" ht="15.75" customHeight="1">
      <c r="B3" s="1972" t="s">
        <v>75</v>
      </c>
      <c r="C3" s="1975" t="s">
        <v>76</v>
      </c>
      <c r="D3" s="1975" t="s">
        <v>77</v>
      </c>
      <c r="E3" s="1984" t="s">
        <v>78</v>
      </c>
      <c r="F3" s="1975" t="s">
        <v>79</v>
      </c>
      <c r="G3" s="1975"/>
      <c r="H3" s="1987" t="s">
        <v>80</v>
      </c>
    </row>
    <row r="4" spans="1:14" ht="16.5" customHeight="1">
      <c r="B4" s="1973"/>
      <c r="C4" s="1976"/>
      <c r="D4" s="1976"/>
      <c r="E4" s="1985"/>
      <c r="F4" s="1990" t="s">
        <v>81</v>
      </c>
      <c r="G4" s="1990" t="s">
        <v>82</v>
      </c>
      <c r="H4" s="1988"/>
    </row>
    <row r="5" spans="1:14" ht="15" customHeight="1" thickBot="1">
      <c r="B5" s="1974"/>
      <c r="C5" s="1977"/>
      <c r="D5" s="1977"/>
      <c r="E5" s="1986"/>
      <c r="F5" s="1991"/>
      <c r="G5" s="1991"/>
      <c r="H5" s="1989"/>
    </row>
    <row r="6" spans="1:14" s="118" customFormat="1" ht="20.100000000000001" customHeight="1" thickBot="1">
      <c r="B6" s="1978" t="s">
        <v>83</v>
      </c>
      <c r="C6" s="1979"/>
      <c r="D6" s="1980"/>
      <c r="E6" s="119">
        <v>8400</v>
      </c>
      <c r="F6" s="120">
        <v>2224.4826388888887</v>
      </c>
      <c r="G6" s="121">
        <v>100</v>
      </c>
      <c r="H6" s="122">
        <v>4.2529166666666667E-2</v>
      </c>
    </row>
    <row r="7" spans="1:14" s="118" customFormat="1" ht="20.100000000000001" customHeight="1">
      <c r="B7" s="1981" t="s">
        <v>12</v>
      </c>
      <c r="C7" s="1965" t="s">
        <v>84</v>
      </c>
      <c r="D7" s="1966"/>
      <c r="E7" s="119">
        <v>7574</v>
      </c>
      <c r="F7" s="120">
        <v>2030.1665786462459</v>
      </c>
      <c r="G7" s="120">
        <v>91.264662764924879</v>
      </c>
      <c r="H7" s="123">
        <v>7.492368629522049E-2</v>
      </c>
    </row>
    <row r="8" spans="1:14" s="118" customFormat="1" ht="20.100000000000001" customHeight="1">
      <c r="B8" s="1982"/>
      <c r="C8" s="1967" t="s">
        <v>85</v>
      </c>
      <c r="D8" s="1968"/>
      <c r="E8" s="124">
        <v>3745</v>
      </c>
      <c r="F8" s="125">
        <v>2276.6666666666665</v>
      </c>
      <c r="G8" s="126">
        <v>102.3458950348942</v>
      </c>
      <c r="H8" s="127">
        <v>3.2000000000000001E-2</v>
      </c>
    </row>
    <row r="9" spans="1:14" ht="15.75">
      <c r="B9" s="1982"/>
      <c r="C9" s="1969" t="s">
        <v>86</v>
      </c>
      <c r="D9" s="128" t="s">
        <v>84</v>
      </c>
      <c r="E9" s="129">
        <v>3829</v>
      </c>
      <c r="F9" s="130">
        <v>1789.0741708017758</v>
      </c>
      <c r="G9" s="130">
        <v>80.426528826289427</v>
      </c>
      <c r="H9" s="131">
        <v>0.11690571950901017</v>
      </c>
    </row>
    <row r="10" spans="1:14" ht="15.75">
      <c r="B10" s="1982"/>
      <c r="C10" s="1970"/>
      <c r="D10" s="132" t="s">
        <v>87</v>
      </c>
      <c r="E10" s="133">
        <v>2454</v>
      </c>
      <c r="F10" s="134">
        <v>1820</v>
      </c>
      <c r="G10" s="134">
        <v>81.816776997148224</v>
      </c>
      <c r="H10" s="135">
        <v>0.10199999999999999</v>
      </c>
    </row>
    <row r="11" spans="1:14" ht="15.75">
      <c r="B11" s="1982"/>
      <c r="C11" s="1970"/>
      <c r="D11" s="136" t="s">
        <v>88</v>
      </c>
      <c r="E11" s="137">
        <v>889</v>
      </c>
      <c r="F11" s="138">
        <v>1695</v>
      </c>
      <c r="G11" s="138">
        <v>76.197492862728694</v>
      </c>
      <c r="H11" s="139">
        <v>0.158</v>
      </c>
    </row>
    <row r="12" spans="1:14" s="118" customFormat="1" ht="20.100000000000001" customHeight="1" thickBot="1">
      <c r="B12" s="1983"/>
      <c r="C12" s="1971"/>
      <c r="D12" s="140" t="s">
        <v>89</v>
      </c>
      <c r="E12" s="141">
        <v>486</v>
      </c>
      <c r="F12" s="142">
        <v>1805</v>
      </c>
      <c r="G12" s="142">
        <v>81.142462901017879</v>
      </c>
      <c r="H12" s="143">
        <v>0.11699999999999999</v>
      </c>
    </row>
    <row r="13" spans="1:14" s="118" customFormat="1" ht="20.100000000000001" customHeight="1">
      <c r="B13" s="1962" t="s">
        <v>13</v>
      </c>
      <c r="C13" s="1965" t="s">
        <v>84</v>
      </c>
      <c r="D13" s="1966"/>
      <c r="E13" s="119">
        <v>6214</v>
      </c>
      <c r="F13" s="120">
        <v>2135.3863587597893</v>
      </c>
      <c r="G13" s="126">
        <v>95.994741493078038</v>
      </c>
      <c r="H13" s="123">
        <v>6.0671226263276465E-2</v>
      </c>
    </row>
    <row r="14" spans="1:14" ht="15.75">
      <c r="B14" s="1963"/>
      <c r="C14" s="1967" t="s">
        <v>85</v>
      </c>
      <c r="D14" s="1968"/>
      <c r="E14" s="124">
        <v>4655</v>
      </c>
      <c r="F14" s="125">
        <v>2182.5</v>
      </c>
      <c r="G14" s="126">
        <v>98.112700986964825</v>
      </c>
      <c r="H14" s="127">
        <v>5.0999999999999997E-2</v>
      </c>
    </row>
    <row r="15" spans="1:14" ht="15.75">
      <c r="B15" s="1963"/>
      <c r="C15" s="1969" t="s">
        <v>90</v>
      </c>
      <c r="D15" s="128" t="s">
        <v>84</v>
      </c>
      <c r="E15" s="129">
        <v>1559</v>
      </c>
      <c r="F15" s="130">
        <v>1994.7102843703226</v>
      </c>
      <c r="G15" s="130">
        <v>89.670750829804831</v>
      </c>
      <c r="H15" s="131">
        <v>8.9548428479794731E-2</v>
      </c>
      <c r="N15" s="144"/>
    </row>
    <row r="16" spans="1:14" ht="15.75">
      <c r="B16" s="1963"/>
      <c r="C16" s="1970"/>
      <c r="D16" s="132" t="s">
        <v>91</v>
      </c>
      <c r="E16" s="133">
        <v>548</v>
      </c>
      <c r="F16" s="134">
        <v>2269.1666666666665</v>
      </c>
      <c r="G16" s="134">
        <v>102.00873798682903</v>
      </c>
      <c r="H16" s="135">
        <v>2.8999999999999998E-2</v>
      </c>
    </row>
    <row r="17" spans="2:8" ht="15.75">
      <c r="B17" s="1963"/>
      <c r="C17" s="1970"/>
      <c r="D17" s="136" t="s">
        <v>92</v>
      </c>
      <c r="E17" s="137">
        <v>600</v>
      </c>
      <c r="F17" s="138">
        <v>1911.6666666666667</v>
      </c>
      <c r="G17" s="138">
        <v>85.9375853623892</v>
      </c>
      <c r="H17" s="139">
        <v>8.6999999999999994E-2</v>
      </c>
    </row>
    <row r="18" spans="2:8" ht="16.5" thickBot="1">
      <c r="B18" s="1964"/>
      <c r="C18" s="1971"/>
      <c r="D18" s="140" t="s">
        <v>89</v>
      </c>
      <c r="E18" s="141">
        <v>411</v>
      </c>
      <c r="F18" s="142">
        <v>1750</v>
      </c>
      <c r="G18" s="142">
        <v>78.669977881873294</v>
      </c>
      <c r="H18" s="143">
        <v>0.17399999999999999</v>
      </c>
    </row>
  </sheetData>
  <mergeCells count="17">
    <mergeCell ref="E3:E5"/>
    <mergeCell ref="F3:G3"/>
    <mergeCell ref="H3:H5"/>
    <mergeCell ref="F4:F5"/>
    <mergeCell ref="G4:G5"/>
    <mergeCell ref="B13:B18"/>
    <mergeCell ref="C13:D13"/>
    <mergeCell ref="C14:D14"/>
    <mergeCell ref="C15:C18"/>
    <mergeCell ref="B3:B5"/>
    <mergeCell ref="C3:C5"/>
    <mergeCell ref="D3:D5"/>
    <mergeCell ref="B6:D6"/>
    <mergeCell ref="B7:B12"/>
    <mergeCell ref="C7:D7"/>
    <mergeCell ref="C8:D8"/>
    <mergeCell ref="C9:C12"/>
  </mergeCells>
  <hyperlinks>
    <hyperlink ref="B2" location="SOMMAIRE!A1" display="Retour au sommaire"/>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U11"/>
  <sheetViews>
    <sheetView zoomScaleNormal="100" workbookViewId="0">
      <selection activeCell="B3" sqref="B3"/>
    </sheetView>
  </sheetViews>
  <sheetFormatPr baseColWidth="10" defaultRowHeight="15"/>
  <cols>
    <col min="1" max="1" width="11.42578125" style="373"/>
    <col min="2" max="2" width="25.7109375" style="373" customWidth="1"/>
    <col min="3" max="16384" width="11.42578125" style="373"/>
  </cols>
  <sheetData>
    <row r="1" spans="1:73" ht="15.75">
      <c r="A1" s="372" t="s">
        <v>631</v>
      </c>
    </row>
    <row r="3" spans="1:73" ht="15.75" thickBot="1">
      <c r="B3" s="1722" t="s">
        <v>763</v>
      </c>
    </row>
    <row r="4" spans="1:73" ht="15.75" thickBot="1">
      <c r="B4" s="374"/>
      <c r="C4" s="374">
        <v>1930</v>
      </c>
      <c r="D4" s="374">
        <v>1931</v>
      </c>
      <c r="E4" s="374">
        <v>1932</v>
      </c>
      <c r="F4" s="374">
        <v>1933</v>
      </c>
      <c r="G4" s="374">
        <v>1934</v>
      </c>
      <c r="H4" s="374">
        <v>1935</v>
      </c>
      <c r="I4" s="374">
        <v>1936</v>
      </c>
      <c r="J4" s="374">
        <v>1937</v>
      </c>
      <c r="K4" s="374">
        <v>1938</v>
      </c>
      <c r="L4" s="374">
        <v>1939</v>
      </c>
      <c r="M4" s="374">
        <v>1940</v>
      </c>
      <c r="N4" s="374">
        <v>1941</v>
      </c>
      <c r="O4" s="374">
        <v>1942</v>
      </c>
      <c r="P4" s="374">
        <v>1943</v>
      </c>
      <c r="Q4" s="374">
        <v>1944</v>
      </c>
      <c r="R4" s="374">
        <v>1945</v>
      </c>
      <c r="S4" s="374">
        <v>1946</v>
      </c>
      <c r="T4" s="374">
        <v>1947</v>
      </c>
      <c r="U4" s="374">
        <v>1948</v>
      </c>
      <c r="V4" s="374">
        <v>1949</v>
      </c>
      <c r="W4" s="374">
        <v>1950</v>
      </c>
      <c r="X4" s="374">
        <v>1951</v>
      </c>
      <c r="Y4" s="374">
        <v>1952</v>
      </c>
      <c r="Z4" s="374">
        <v>1953</v>
      </c>
      <c r="AA4" s="374">
        <v>1954</v>
      </c>
      <c r="AB4" s="374">
        <v>1955</v>
      </c>
      <c r="AC4" s="374">
        <v>1956</v>
      </c>
      <c r="AD4" s="374">
        <v>1957</v>
      </c>
      <c r="AE4" s="374">
        <v>1958</v>
      </c>
      <c r="AF4" s="374">
        <v>1959</v>
      </c>
      <c r="AG4" s="374">
        <v>1960</v>
      </c>
      <c r="AH4" s="374">
        <v>1961</v>
      </c>
      <c r="AI4" s="374">
        <v>1962</v>
      </c>
      <c r="AJ4" s="374">
        <v>1963</v>
      </c>
      <c r="AK4" s="374">
        <v>1964</v>
      </c>
      <c r="AL4" s="374">
        <v>1965</v>
      </c>
      <c r="AM4" s="374">
        <v>1966</v>
      </c>
      <c r="AN4" s="374">
        <v>1967</v>
      </c>
      <c r="AO4" s="374">
        <v>1968</v>
      </c>
      <c r="AP4" s="374">
        <v>1969</v>
      </c>
      <c r="AQ4" s="374">
        <v>1970</v>
      </c>
      <c r="AR4" s="374">
        <v>1971</v>
      </c>
      <c r="AS4" s="374">
        <v>1972</v>
      </c>
      <c r="AT4" s="374">
        <v>1973</v>
      </c>
      <c r="AU4" s="374">
        <v>1974</v>
      </c>
      <c r="AV4" s="374">
        <v>1975</v>
      </c>
      <c r="AW4" s="374">
        <v>1976</v>
      </c>
      <c r="AX4" s="374">
        <v>1977</v>
      </c>
      <c r="AY4" s="374">
        <v>1978</v>
      </c>
      <c r="AZ4" s="374">
        <v>1979</v>
      </c>
      <c r="BA4" s="374">
        <v>1980</v>
      </c>
      <c r="BB4" s="374">
        <v>1981</v>
      </c>
      <c r="BC4" s="374">
        <v>1982</v>
      </c>
      <c r="BD4" s="374">
        <v>1983</v>
      </c>
      <c r="BE4" s="374">
        <v>1984</v>
      </c>
      <c r="BF4" s="374">
        <v>1985</v>
      </c>
      <c r="BG4" s="374">
        <v>1986</v>
      </c>
      <c r="BH4" s="374">
        <v>1987</v>
      </c>
      <c r="BI4" s="374">
        <v>1988</v>
      </c>
      <c r="BJ4" s="374">
        <v>1989</v>
      </c>
      <c r="BK4" s="374">
        <v>1990</v>
      </c>
      <c r="BL4" s="374">
        <v>1991</v>
      </c>
      <c r="BM4" s="374">
        <v>1992</v>
      </c>
      <c r="BN4" s="374">
        <v>1993</v>
      </c>
      <c r="BO4" s="374">
        <v>1994</v>
      </c>
      <c r="BP4" s="374">
        <v>1995</v>
      </c>
      <c r="BQ4" s="374">
        <v>1996</v>
      </c>
      <c r="BR4" s="374">
        <v>1997</v>
      </c>
      <c r="BS4" s="374">
        <v>1998</v>
      </c>
      <c r="BT4" s="374">
        <v>1999</v>
      </c>
      <c r="BU4" s="374">
        <v>2000</v>
      </c>
    </row>
    <row r="5" spans="1:73" ht="43.5">
      <c r="B5" s="375" t="s">
        <v>93</v>
      </c>
      <c r="C5" s="376">
        <v>1.6255739593057728</v>
      </c>
      <c r="D5" s="376"/>
      <c r="E5" s="376">
        <v>1.6598940457248661</v>
      </c>
      <c r="F5" s="376"/>
      <c r="G5" s="376">
        <v>1.7062537643538827</v>
      </c>
      <c r="H5" s="376"/>
      <c r="I5" s="376">
        <v>1.6221492356187941</v>
      </c>
      <c r="J5" s="376"/>
      <c r="K5" s="376">
        <v>1.3880816087074512</v>
      </c>
      <c r="L5" s="376"/>
      <c r="M5" s="376">
        <v>1.1362248545588112</v>
      </c>
      <c r="N5" s="376"/>
      <c r="O5" s="376">
        <v>0.91289107234740974</v>
      </c>
      <c r="P5" s="376">
        <v>0.83772870328232441</v>
      </c>
      <c r="Q5" s="376">
        <v>0.81303082772314061</v>
      </c>
      <c r="R5" s="376">
        <v>0.86802293979821588</v>
      </c>
      <c r="S5" s="376">
        <v>0.88642406185988742</v>
      </c>
      <c r="T5" s="376">
        <v>0.9002202959433363</v>
      </c>
      <c r="U5" s="376">
        <v>0.92099276453879042</v>
      </c>
      <c r="V5" s="376">
        <v>0.89367372583784332</v>
      </c>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c r="BF5" s="376"/>
      <c r="BG5" s="376"/>
      <c r="BH5" s="376"/>
      <c r="BI5" s="376"/>
      <c r="BJ5" s="376"/>
      <c r="BK5" s="376"/>
      <c r="BL5" s="376"/>
      <c r="BM5" s="376"/>
      <c r="BN5" s="376"/>
      <c r="BO5" s="376"/>
      <c r="BP5" s="376"/>
      <c r="BQ5" s="376"/>
      <c r="BR5" s="376"/>
      <c r="BS5" s="376"/>
      <c r="BT5" s="376"/>
      <c r="BU5" s="376"/>
    </row>
    <row r="6" spans="1:73">
      <c r="B6" s="377" t="s">
        <v>94</v>
      </c>
      <c r="C6" s="376">
        <v>61.605960270882726</v>
      </c>
      <c r="D6" s="376"/>
      <c r="E6" s="376">
        <v>61.511620299671463</v>
      </c>
      <c r="F6" s="376"/>
      <c r="G6" s="376">
        <v>61.531879113039196</v>
      </c>
      <c r="H6" s="376"/>
      <c r="I6" s="376">
        <v>61.532840441144678</v>
      </c>
      <c r="J6" s="376"/>
      <c r="K6" s="376">
        <v>61.371122698113169</v>
      </c>
      <c r="L6" s="376"/>
      <c r="M6" s="376">
        <v>61.430924514494912</v>
      </c>
      <c r="N6" s="376"/>
      <c r="O6" s="376">
        <v>61.312287186946719</v>
      </c>
      <c r="P6" s="376">
        <v>61.251139043428033</v>
      </c>
      <c r="Q6" s="376">
        <v>61.273929817803449</v>
      </c>
      <c r="R6" s="376">
        <v>61.27408648206962</v>
      </c>
      <c r="S6" s="376">
        <v>61.05690378802678</v>
      </c>
      <c r="T6" s="376">
        <v>60.929644668494092</v>
      </c>
      <c r="U6" s="376">
        <v>60.879591396882077</v>
      </c>
      <c r="V6" s="376">
        <v>60.822831745380128</v>
      </c>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c r="BF6" s="376"/>
      <c r="BG6" s="376"/>
      <c r="BH6" s="376"/>
      <c r="BI6" s="376"/>
      <c r="BJ6" s="376"/>
      <c r="BK6" s="376"/>
      <c r="BL6" s="376"/>
      <c r="BM6" s="376"/>
      <c r="BN6" s="376"/>
      <c r="BO6" s="376"/>
      <c r="BP6" s="376"/>
      <c r="BQ6" s="376"/>
      <c r="BR6" s="376"/>
      <c r="BS6" s="376"/>
      <c r="BT6" s="376"/>
      <c r="BU6" s="376"/>
    </row>
    <row r="7" spans="1:73" ht="15.75" thickBot="1">
      <c r="B7" s="378" t="s">
        <v>95</v>
      </c>
      <c r="C7" s="379">
        <v>59.98038631157695</v>
      </c>
      <c r="D7" s="379"/>
      <c r="E7" s="379">
        <v>59.851726253946595</v>
      </c>
      <c r="F7" s="379"/>
      <c r="G7" s="379">
        <v>59.825625348685314</v>
      </c>
      <c r="H7" s="379"/>
      <c r="I7" s="379">
        <v>59.910691205525886</v>
      </c>
      <c r="J7" s="379"/>
      <c r="K7" s="379">
        <v>59.983041089405717</v>
      </c>
      <c r="L7" s="379"/>
      <c r="M7" s="379">
        <v>60.2946996599361</v>
      </c>
      <c r="N7" s="379"/>
      <c r="O7" s="379">
        <v>60.399396114599305</v>
      </c>
      <c r="P7" s="379">
        <v>60.41341034014571</v>
      </c>
      <c r="Q7" s="379">
        <v>60.46089899008031</v>
      </c>
      <c r="R7" s="379">
        <v>60.406063542271411</v>
      </c>
      <c r="S7" s="379">
        <v>60.170479726166896</v>
      </c>
      <c r="T7" s="379">
        <v>60.029424372550757</v>
      </c>
      <c r="U7" s="379">
        <v>59.958598632343289</v>
      </c>
      <c r="V7" s="379">
        <v>59.929158019542285</v>
      </c>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0"/>
      <c r="BA7" s="380"/>
      <c r="BB7" s="380"/>
      <c r="BC7" s="380"/>
      <c r="BD7" s="380"/>
      <c r="BE7" s="380"/>
      <c r="BF7" s="380"/>
      <c r="BG7" s="380"/>
      <c r="BH7" s="380"/>
      <c r="BI7" s="380"/>
      <c r="BJ7" s="380"/>
      <c r="BK7" s="380"/>
      <c r="BL7" s="380"/>
      <c r="BM7" s="380"/>
      <c r="BN7" s="380"/>
      <c r="BO7" s="380"/>
      <c r="BP7" s="380"/>
      <c r="BQ7" s="380"/>
      <c r="BR7" s="380"/>
      <c r="BS7" s="380"/>
      <c r="BT7" s="380"/>
      <c r="BU7" s="380"/>
    </row>
    <row r="8" spans="1:73" ht="43.5">
      <c r="B8" s="375" t="s">
        <v>352</v>
      </c>
      <c r="C8" s="381"/>
      <c r="D8" s="381"/>
      <c r="E8" s="381"/>
      <c r="F8" s="381"/>
      <c r="G8" s="381"/>
      <c r="H8" s="381"/>
      <c r="I8" s="381"/>
      <c r="J8" s="381"/>
      <c r="K8" s="381"/>
      <c r="L8" s="381"/>
      <c r="M8" s="381"/>
      <c r="N8" s="381"/>
      <c r="O8" s="381"/>
      <c r="P8" s="381"/>
      <c r="Q8" s="381"/>
      <c r="R8" s="381"/>
      <c r="S8" s="381"/>
      <c r="T8" s="381"/>
      <c r="U8" s="381"/>
      <c r="V8" s="381">
        <v>0.89367372583784332</v>
      </c>
      <c r="W8" s="376">
        <v>0.75583259982362194</v>
      </c>
      <c r="X8" s="376">
        <v>0.80540546291692416</v>
      </c>
      <c r="Y8" s="376">
        <v>0.88817884161827254</v>
      </c>
      <c r="Z8" s="376">
        <v>0.77006798974562429</v>
      </c>
      <c r="AA8" s="376">
        <v>0.75453219920665182</v>
      </c>
      <c r="AB8" s="376">
        <v>0.69520642417659273</v>
      </c>
      <c r="AC8" s="376">
        <v>0.6591206867827516</v>
      </c>
      <c r="AD8" s="376">
        <v>0.59867923921324973</v>
      </c>
      <c r="AE8" s="376">
        <v>0.6217513606691818</v>
      </c>
      <c r="AF8" s="376">
        <v>0.62162844197746181</v>
      </c>
      <c r="AG8" s="376">
        <v>0.53075987834466387</v>
      </c>
      <c r="AH8" s="376">
        <v>0.46718801604941346</v>
      </c>
      <c r="AI8" s="376">
        <v>0.44637010086798817</v>
      </c>
      <c r="AJ8" s="376">
        <v>0.42509423103341504</v>
      </c>
      <c r="AK8" s="376">
        <v>0.41661344000910117</v>
      </c>
      <c r="AL8" s="376">
        <v>0.29987703177649944</v>
      </c>
      <c r="AM8" s="376">
        <v>0.18819013068655915</v>
      </c>
      <c r="AN8" s="376">
        <v>0.12557531506080699</v>
      </c>
      <c r="AO8" s="376">
        <v>8.8316301756955318E-2</v>
      </c>
      <c r="AP8" s="376">
        <v>7.8384546414030504E-2</v>
      </c>
      <c r="AQ8" s="376">
        <v>3.0524155640242578E-2</v>
      </c>
      <c r="AR8" s="376">
        <v>-1.7852518339667056E-2</v>
      </c>
      <c r="AS8" s="376">
        <v>-5.0717875517464428E-2</v>
      </c>
      <c r="AT8" s="376">
        <v>-0.14552901540994057</v>
      </c>
      <c r="AU8" s="376">
        <v>-0.16699568993160796</v>
      </c>
      <c r="AV8" s="376">
        <v>-0.16573630113331916</v>
      </c>
      <c r="AW8" s="376">
        <v>-0.19942836802023478</v>
      </c>
      <c r="AX8" s="376">
        <v>-0.18703849331117678</v>
      </c>
      <c r="AY8" s="376">
        <v>-0.25000112784311895</v>
      </c>
      <c r="AZ8" s="376">
        <v>-0.22490277007527565</v>
      </c>
      <c r="BA8" s="376">
        <v>-0.24168662156943796</v>
      </c>
      <c r="BB8" s="376">
        <v>-0.2566806573746957</v>
      </c>
      <c r="BC8" s="376">
        <v>-0.24160624799590352</v>
      </c>
      <c r="BD8" s="376">
        <v>-0.24171580696491607</v>
      </c>
      <c r="BE8" s="376">
        <v>-0.21820070468765518</v>
      </c>
      <c r="BF8" s="376">
        <v>-0.2379690637599704</v>
      </c>
      <c r="BG8" s="376">
        <v>-0.19762698723692218</v>
      </c>
      <c r="BH8" s="376">
        <v>-0.21990528130986609</v>
      </c>
      <c r="BI8" s="376">
        <v>-0.22566436870253703</v>
      </c>
      <c r="BJ8" s="376">
        <v>-0.20631844011362566</v>
      </c>
      <c r="BK8" s="376">
        <v>-0.25989785574493529</v>
      </c>
      <c r="BL8" s="376">
        <v>-0.20505406339452137</v>
      </c>
      <c r="BM8" s="376">
        <v>-0.21000426579143511</v>
      </c>
      <c r="BN8" s="376">
        <v>-0.17789696483006839</v>
      </c>
      <c r="BO8" s="376">
        <v>-0.19040214528232324</v>
      </c>
      <c r="BP8" s="376">
        <v>-0.21521013101984388</v>
      </c>
      <c r="BQ8" s="376">
        <v>-0.29863265198744687</v>
      </c>
      <c r="BR8" s="376">
        <v>-0.32870222650295033</v>
      </c>
      <c r="BS8" s="376">
        <v>-0.37099049436308751</v>
      </c>
      <c r="BT8" s="376">
        <v>-0.27222642674082653</v>
      </c>
      <c r="BU8" s="376">
        <v>-0.30185951560009894</v>
      </c>
    </row>
    <row r="9" spans="1:73">
      <c r="B9" s="377" t="s">
        <v>96</v>
      </c>
      <c r="C9" s="382"/>
      <c r="D9" s="382"/>
      <c r="E9" s="382"/>
      <c r="F9" s="382"/>
      <c r="G9" s="382"/>
      <c r="H9" s="382"/>
      <c r="I9" s="382"/>
      <c r="J9" s="382"/>
      <c r="K9" s="382"/>
      <c r="L9" s="382"/>
      <c r="M9" s="382"/>
      <c r="N9" s="382"/>
      <c r="O9" s="382"/>
      <c r="P9" s="382"/>
      <c r="Q9" s="382"/>
      <c r="R9" s="382"/>
      <c r="S9" s="382"/>
      <c r="T9" s="383"/>
      <c r="U9" s="382"/>
      <c r="V9" s="382">
        <v>60.822831745380128</v>
      </c>
      <c r="W9" s="376">
        <v>60.874230191717601</v>
      </c>
      <c r="X9" s="376">
        <v>61.044351756445444</v>
      </c>
      <c r="Y9" s="376">
        <v>61.527056391445754</v>
      </c>
      <c r="Z9" s="376">
        <v>61.851789193186733</v>
      </c>
      <c r="AA9" s="376">
        <v>62.179325003994492</v>
      </c>
      <c r="AB9" s="376">
        <v>62.31948524911612</v>
      </c>
      <c r="AC9" s="376">
        <v>62.330930473660707</v>
      </c>
      <c r="AD9" s="376">
        <v>62.423746887389534</v>
      </c>
      <c r="AE9" s="376">
        <v>62.512186050613906</v>
      </c>
      <c r="AF9" s="376">
        <v>62.631367894845873</v>
      </c>
      <c r="AG9" s="376">
        <v>62.63679439327489</v>
      </c>
      <c r="AH9" s="376">
        <v>62.718744464137373</v>
      </c>
      <c r="AI9" s="376">
        <v>62.857685258958909</v>
      </c>
      <c r="AJ9" s="376">
        <v>62.921530881708449</v>
      </c>
      <c r="AK9" s="376">
        <v>63.06354405126222</v>
      </c>
      <c r="AL9" s="376">
        <v>63.123425156090633</v>
      </c>
      <c r="AM9" s="376">
        <v>63.186791757965501</v>
      </c>
      <c r="AN9" s="376">
        <v>63.30344891866433</v>
      </c>
      <c r="AO9" s="376">
        <v>63.361919697690581</v>
      </c>
      <c r="AP9" s="376">
        <v>63.373764428916367</v>
      </c>
      <c r="AQ9" s="376">
        <v>63.447245602825014</v>
      </c>
      <c r="AR9" s="376">
        <v>63.450211165395757</v>
      </c>
      <c r="AS9" s="376">
        <v>63.551784262480609</v>
      </c>
      <c r="AT9" s="376">
        <v>63.595434090692166</v>
      </c>
      <c r="AU9" s="376">
        <v>63.679717079688579</v>
      </c>
      <c r="AV9" s="376">
        <v>63.701194904966599</v>
      </c>
      <c r="AW9" s="376">
        <v>63.727660265089249</v>
      </c>
      <c r="AX9" s="376">
        <v>63.679153113494408</v>
      </c>
      <c r="AY9" s="376">
        <v>63.67193085154009</v>
      </c>
      <c r="AZ9" s="376">
        <v>63.645490737802803</v>
      </c>
      <c r="BA9" s="376">
        <v>63.613525569686985</v>
      </c>
      <c r="BB9" s="376">
        <v>63.560305535607299</v>
      </c>
      <c r="BC9" s="376">
        <v>63.611972582397726</v>
      </c>
      <c r="BD9" s="376">
        <v>63.643675313574619</v>
      </c>
      <c r="BE9" s="376">
        <v>63.663471295931878</v>
      </c>
      <c r="BF9" s="376">
        <v>63.702807123742147</v>
      </c>
      <c r="BG9" s="376">
        <v>63.719078492681085</v>
      </c>
      <c r="BH9" s="376">
        <v>63.731147972824317</v>
      </c>
      <c r="BI9" s="376">
        <v>63.725194170257303</v>
      </c>
      <c r="BJ9" s="376">
        <v>63.734742472619288</v>
      </c>
      <c r="BK9" s="376">
        <v>63.717835618879235</v>
      </c>
      <c r="BL9" s="376">
        <v>63.73260955865743</v>
      </c>
      <c r="BM9" s="376">
        <v>63.679265380763788</v>
      </c>
      <c r="BN9" s="376">
        <v>63.657736544922614</v>
      </c>
      <c r="BO9" s="376">
        <v>63.644256705137444</v>
      </c>
      <c r="BP9" s="376">
        <v>63.665413687144586</v>
      </c>
      <c r="BQ9" s="376">
        <v>63.824168484738401</v>
      </c>
      <c r="BR9" s="376">
        <v>63.902157734024065</v>
      </c>
      <c r="BS9" s="376">
        <v>63.871144977724732</v>
      </c>
      <c r="BT9" s="376">
        <v>63.892216660284511</v>
      </c>
      <c r="BU9" s="376">
        <v>63.785863305101955</v>
      </c>
    </row>
    <row r="10" spans="1:73" ht="15.75" thickBot="1">
      <c r="B10" s="384" t="s">
        <v>97</v>
      </c>
      <c r="C10" s="385"/>
      <c r="D10" s="385"/>
      <c r="E10" s="385"/>
      <c r="F10" s="385"/>
      <c r="G10" s="385"/>
      <c r="H10" s="385"/>
      <c r="I10" s="385"/>
      <c r="J10" s="385"/>
      <c r="K10" s="385"/>
      <c r="L10" s="385"/>
      <c r="M10" s="385"/>
      <c r="N10" s="385"/>
      <c r="O10" s="385"/>
      <c r="P10" s="385"/>
      <c r="Q10" s="385"/>
      <c r="R10" s="385"/>
      <c r="S10" s="385"/>
      <c r="T10" s="380"/>
      <c r="U10" s="380"/>
      <c r="V10" s="380">
        <v>59.929158019542285</v>
      </c>
      <c r="W10" s="380">
        <v>60.118397591893981</v>
      </c>
      <c r="X10" s="380">
        <v>60.238946293528521</v>
      </c>
      <c r="Y10" s="380">
        <v>60.638877549827484</v>
      </c>
      <c r="Z10" s="380">
        <v>61.081721203441106</v>
      </c>
      <c r="AA10" s="380">
        <v>61.424792804787842</v>
      </c>
      <c r="AB10" s="380">
        <v>61.624278824939523</v>
      </c>
      <c r="AC10" s="380">
        <v>61.671809786877958</v>
      </c>
      <c r="AD10" s="380">
        <v>61.82506764817628</v>
      </c>
      <c r="AE10" s="380">
        <v>61.890434689944719</v>
      </c>
      <c r="AF10" s="380">
        <v>62.009739452868409</v>
      </c>
      <c r="AG10" s="380">
        <v>62.106034514930229</v>
      </c>
      <c r="AH10" s="380">
        <v>62.25155644808796</v>
      </c>
      <c r="AI10" s="380">
        <v>62.411315158090915</v>
      </c>
      <c r="AJ10" s="380">
        <v>62.496436650675037</v>
      </c>
      <c r="AK10" s="380">
        <v>62.646930611253126</v>
      </c>
      <c r="AL10" s="380">
        <v>62.823548124314136</v>
      </c>
      <c r="AM10" s="380">
        <v>62.998601627278944</v>
      </c>
      <c r="AN10" s="380">
        <v>63.177873603603523</v>
      </c>
      <c r="AO10" s="380">
        <v>63.27360339593362</v>
      </c>
      <c r="AP10" s="380">
        <v>63.295379882502338</v>
      </c>
      <c r="AQ10" s="380">
        <v>63.41672144718477</v>
      </c>
      <c r="AR10" s="380">
        <v>63.468063683735423</v>
      </c>
      <c r="AS10" s="380">
        <v>63.602502137998073</v>
      </c>
      <c r="AT10" s="380">
        <v>63.740963106102107</v>
      </c>
      <c r="AU10" s="380">
        <v>63.846712769620183</v>
      </c>
      <c r="AV10" s="380">
        <v>63.866931206099913</v>
      </c>
      <c r="AW10" s="380">
        <v>63.927088633109484</v>
      </c>
      <c r="AX10" s="380">
        <v>63.866191606805586</v>
      </c>
      <c r="AY10" s="380">
        <v>63.92193197938321</v>
      </c>
      <c r="AZ10" s="380">
        <v>63.870393507878077</v>
      </c>
      <c r="BA10" s="380">
        <v>63.855212191256427</v>
      </c>
      <c r="BB10" s="380">
        <v>63.816986192981993</v>
      </c>
      <c r="BC10" s="380">
        <v>63.85357883039363</v>
      </c>
      <c r="BD10" s="380">
        <v>63.885391120539538</v>
      </c>
      <c r="BE10" s="380">
        <v>63.881672000619531</v>
      </c>
      <c r="BF10" s="380">
        <v>63.940776187502124</v>
      </c>
      <c r="BG10" s="380">
        <v>63.916705479918008</v>
      </c>
      <c r="BH10" s="380">
        <v>63.95105325413418</v>
      </c>
      <c r="BI10" s="380">
        <v>63.950858538959835</v>
      </c>
      <c r="BJ10" s="380">
        <v>63.941060912732915</v>
      </c>
      <c r="BK10" s="380">
        <v>63.977733474624173</v>
      </c>
      <c r="BL10" s="380">
        <v>63.93766362205195</v>
      </c>
      <c r="BM10" s="380">
        <v>63.889269646555228</v>
      </c>
      <c r="BN10" s="380">
        <v>63.835633509752682</v>
      </c>
      <c r="BO10" s="380">
        <v>63.834658850419764</v>
      </c>
      <c r="BP10" s="380">
        <v>63.88062381816443</v>
      </c>
      <c r="BQ10" s="380">
        <v>64.122801136725855</v>
      </c>
      <c r="BR10" s="380">
        <v>64.230859960527013</v>
      </c>
      <c r="BS10" s="380">
        <v>64.242135472087824</v>
      </c>
      <c r="BT10" s="380">
        <v>64.164443087025333</v>
      </c>
      <c r="BU10" s="380">
        <v>64.087722820702055</v>
      </c>
    </row>
    <row r="11" spans="1:73">
      <c r="U11" s="386"/>
      <c r="AB11" s="387"/>
      <c r="AC11" s="387"/>
      <c r="AD11" s="387"/>
      <c r="AE11" s="387"/>
      <c r="AF11" s="387"/>
      <c r="AG11" s="387"/>
      <c r="AH11" s="387"/>
      <c r="AI11" s="387"/>
      <c r="AJ11" s="387"/>
      <c r="AK11" s="387"/>
      <c r="AL11" s="387"/>
      <c r="AM11" s="387"/>
      <c r="AN11" s="387"/>
      <c r="AO11" s="387"/>
      <c r="AP11" s="387"/>
      <c r="AQ11" s="387"/>
      <c r="AR11" s="387"/>
      <c r="AS11" s="387"/>
      <c r="AT11" s="387"/>
      <c r="AU11" s="387"/>
      <c r="AV11" s="387"/>
      <c r="AW11" s="387"/>
      <c r="AX11" s="387"/>
      <c r="AY11" s="387"/>
      <c r="AZ11" s="387"/>
      <c r="BA11" s="387"/>
      <c r="BB11" s="387"/>
      <c r="BC11" s="387"/>
      <c r="BD11" s="387"/>
      <c r="BE11" s="387"/>
      <c r="BF11" s="387"/>
      <c r="BG11" s="387"/>
      <c r="BH11" s="387"/>
      <c r="BI11" s="387"/>
      <c r="BJ11" s="387"/>
      <c r="BK11" s="387"/>
      <c r="BL11" s="387"/>
      <c r="BM11" s="387"/>
      <c r="BN11" s="387"/>
      <c r="BO11" s="387"/>
      <c r="BP11" s="387"/>
      <c r="BQ11" s="387"/>
      <c r="BR11" s="387"/>
      <c r="BS11" s="387"/>
      <c r="BT11" s="387"/>
      <c r="BU11" s="387"/>
    </row>
  </sheetData>
  <hyperlinks>
    <hyperlink ref="B3" location="SOMMAIRE!A1" display="Retour au sommaire"/>
  </hyperlinks>
  <pageMargins left="0.70866141732283472" right="0.70866141732283472" top="0.74803149606299213" bottom="0.74803149606299213" header="0.31496062992125984" footer="0.31496062992125984"/>
  <pageSetup paperSize="9" orientation="landscape"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T9"/>
  <sheetViews>
    <sheetView zoomScale="90" zoomScaleNormal="90" workbookViewId="0">
      <selection activeCell="A2" sqref="A2"/>
    </sheetView>
  </sheetViews>
  <sheetFormatPr baseColWidth="10" defaultRowHeight="15"/>
  <cols>
    <col min="1" max="1" width="48.85546875" style="398" customWidth="1"/>
    <col min="2" max="60" width="8.7109375" style="398" customWidth="1"/>
    <col min="61" max="62" width="8.42578125" style="398" customWidth="1"/>
    <col min="63" max="16384" width="11.42578125" style="398"/>
  </cols>
  <sheetData>
    <row r="1" spans="1:72" s="389" customFormat="1">
      <c r="A1" s="388" t="s">
        <v>632</v>
      </c>
    </row>
    <row r="2" spans="1:72" s="389" customFormat="1" ht="15.75" thickBot="1">
      <c r="A2" s="1722" t="s">
        <v>763</v>
      </c>
      <c r="AV2" s="390"/>
      <c r="AW2" s="390"/>
      <c r="AX2" s="390"/>
      <c r="AY2" s="390"/>
      <c r="AZ2" s="390"/>
      <c r="BA2" s="390"/>
      <c r="BB2" s="390"/>
      <c r="BC2" s="390"/>
      <c r="BD2" s="390"/>
      <c r="BE2" s="390"/>
      <c r="BF2" s="390"/>
      <c r="BG2" s="390"/>
      <c r="BH2" s="390"/>
      <c r="BI2" s="390"/>
      <c r="BJ2" s="390"/>
      <c r="BK2" s="390"/>
      <c r="BL2" s="390"/>
      <c r="BM2" s="390"/>
      <c r="BN2" s="390"/>
      <c r="BO2" s="390"/>
      <c r="BP2" s="390"/>
      <c r="BQ2" s="390"/>
      <c r="BR2" s="390"/>
      <c r="BS2" s="390"/>
      <c r="BT2" s="390"/>
    </row>
    <row r="3" spans="1:72" s="389" customFormat="1" ht="15.75" thickBot="1">
      <c r="A3" s="391"/>
      <c r="B3" s="392">
        <v>1930</v>
      </c>
      <c r="C3" s="392">
        <v>1931</v>
      </c>
      <c r="D3" s="392">
        <v>1932</v>
      </c>
      <c r="E3" s="392">
        <v>1933</v>
      </c>
      <c r="F3" s="392">
        <v>1934</v>
      </c>
      <c r="G3" s="392">
        <v>1935</v>
      </c>
      <c r="H3" s="392">
        <v>1936</v>
      </c>
      <c r="I3" s="392">
        <v>193</v>
      </c>
      <c r="J3" s="392">
        <v>1938</v>
      </c>
      <c r="K3" s="392">
        <v>1939</v>
      </c>
      <c r="L3" s="392">
        <v>1940</v>
      </c>
      <c r="M3" s="392">
        <v>1941</v>
      </c>
      <c r="N3" s="392">
        <v>1942</v>
      </c>
      <c r="O3" s="392">
        <v>1943</v>
      </c>
      <c r="P3" s="392">
        <v>1944</v>
      </c>
      <c r="Q3" s="392">
        <v>1945</v>
      </c>
      <c r="R3" s="392">
        <v>1946</v>
      </c>
      <c r="S3" s="392">
        <v>1947</v>
      </c>
      <c r="T3" s="392">
        <v>1948</v>
      </c>
      <c r="U3" s="392">
        <v>1949</v>
      </c>
      <c r="V3" s="392">
        <v>1950</v>
      </c>
      <c r="W3" s="392">
        <v>1951</v>
      </c>
      <c r="X3" s="392">
        <v>1952</v>
      </c>
      <c r="Y3" s="392">
        <v>1953</v>
      </c>
      <c r="Z3" s="392">
        <v>1954</v>
      </c>
      <c r="AA3" s="392">
        <v>1955</v>
      </c>
      <c r="AB3" s="392">
        <v>1956</v>
      </c>
      <c r="AC3" s="392">
        <v>1957</v>
      </c>
      <c r="AD3" s="392">
        <v>1958</v>
      </c>
      <c r="AE3" s="392">
        <v>1959</v>
      </c>
      <c r="AF3" s="392">
        <v>1960</v>
      </c>
      <c r="AG3" s="392">
        <v>1961</v>
      </c>
      <c r="AH3" s="392">
        <v>1962</v>
      </c>
      <c r="AI3" s="392">
        <v>1963</v>
      </c>
      <c r="AJ3" s="392">
        <v>1964</v>
      </c>
      <c r="AK3" s="392">
        <v>1965</v>
      </c>
      <c r="AL3" s="392">
        <v>1966</v>
      </c>
      <c r="AM3" s="392">
        <v>1967</v>
      </c>
      <c r="AN3" s="392">
        <v>1968</v>
      </c>
      <c r="AO3" s="392">
        <v>1969</v>
      </c>
      <c r="AP3" s="392">
        <v>1970</v>
      </c>
      <c r="AQ3" s="392">
        <v>1971</v>
      </c>
      <c r="AR3" s="392">
        <v>1972</v>
      </c>
      <c r="AS3" s="392">
        <v>1973</v>
      </c>
      <c r="AT3" s="392">
        <v>1974</v>
      </c>
      <c r="AU3" s="392">
        <v>1975</v>
      </c>
      <c r="AV3" s="392">
        <v>1976</v>
      </c>
      <c r="AW3" s="392">
        <v>1977</v>
      </c>
      <c r="AX3" s="392">
        <v>1978</v>
      </c>
      <c r="AY3" s="392">
        <v>1979</v>
      </c>
      <c r="AZ3" s="392">
        <v>1980</v>
      </c>
      <c r="BA3" s="392">
        <v>1981</v>
      </c>
      <c r="BB3" s="392">
        <v>1982</v>
      </c>
      <c r="BC3" s="392">
        <v>1983</v>
      </c>
      <c r="BD3" s="392">
        <v>1984</v>
      </c>
      <c r="BE3" s="392">
        <v>1985</v>
      </c>
      <c r="BF3" s="392">
        <v>1986</v>
      </c>
      <c r="BG3" s="392">
        <v>1987</v>
      </c>
      <c r="BH3" s="392">
        <v>1988</v>
      </c>
      <c r="BI3" s="392">
        <v>1989</v>
      </c>
      <c r="BJ3" s="392">
        <v>1990</v>
      </c>
      <c r="BK3" s="392">
        <v>1991</v>
      </c>
      <c r="BL3" s="392">
        <v>1992</v>
      </c>
      <c r="BM3" s="392">
        <v>1993</v>
      </c>
      <c r="BN3" s="392">
        <v>1994</v>
      </c>
      <c r="BO3" s="392">
        <v>1995</v>
      </c>
      <c r="BP3" s="392">
        <v>1996</v>
      </c>
      <c r="BQ3" s="392">
        <v>1997</v>
      </c>
      <c r="BR3" s="392">
        <v>1998</v>
      </c>
      <c r="BS3" s="392">
        <v>1999</v>
      </c>
      <c r="BT3" s="392">
        <v>2000</v>
      </c>
    </row>
    <row r="4" spans="1:72" s="389" customFormat="1">
      <c r="A4" s="391" t="s">
        <v>95</v>
      </c>
      <c r="B4" s="393">
        <v>21.089923330405909</v>
      </c>
      <c r="C4" s="393"/>
      <c r="D4" s="393">
        <v>21.71411036726694</v>
      </c>
      <c r="E4" s="393"/>
      <c r="F4" s="393">
        <v>22.21485883477316</v>
      </c>
      <c r="G4" s="393"/>
      <c r="H4" s="393">
        <v>22.657664378306841</v>
      </c>
      <c r="I4" s="393"/>
      <c r="J4" s="393">
        <v>22.986477303497963</v>
      </c>
      <c r="K4" s="393"/>
      <c r="L4" s="393">
        <v>23.080033246277182</v>
      </c>
      <c r="M4" s="393"/>
      <c r="N4" s="393">
        <v>23.260055206436085</v>
      </c>
      <c r="O4" s="393">
        <v>23.306080541824961</v>
      </c>
      <c r="P4" s="393">
        <v>23.348293435342896</v>
      </c>
      <c r="Q4" s="393">
        <v>23.513782323197105</v>
      </c>
      <c r="R4" s="393">
        <v>23.860005428285085</v>
      </c>
      <c r="S4" s="393">
        <v>24.073444577615824</v>
      </c>
      <c r="T4" s="393">
        <v>24.2274091196687</v>
      </c>
      <c r="U4" s="393">
        <v>24.291122947584071</v>
      </c>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row>
    <row r="5" spans="1:72" s="389" customFormat="1">
      <c r="A5" s="394" t="s">
        <v>94</v>
      </c>
      <c r="B5" s="395">
        <v>25.358091909057329</v>
      </c>
      <c r="C5" s="395"/>
      <c r="D5" s="395">
        <v>25.799080992884839</v>
      </c>
      <c r="E5" s="395"/>
      <c r="F5" s="395">
        <v>26.097298160317422</v>
      </c>
      <c r="G5" s="395"/>
      <c r="H5" s="395">
        <v>26.446576283883964</v>
      </c>
      <c r="I5" s="395"/>
      <c r="J5" s="395">
        <v>26.857542573083379</v>
      </c>
      <c r="K5" s="395"/>
      <c r="L5" s="395">
        <v>27.114129976158459</v>
      </c>
      <c r="M5" s="395"/>
      <c r="N5" s="395">
        <v>27.395959407304758</v>
      </c>
      <c r="O5" s="395">
        <v>27.491657409393348</v>
      </c>
      <c r="P5" s="395">
        <v>27.508657021959849</v>
      </c>
      <c r="Q5" s="395">
        <v>27.572726709639838</v>
      </c>
      <c r="R5" s="395">
        <v>27.85408604115802</v>
      </c>
      <c r="S5" s="395">
        <v>28.016066100962618</v>
      </c>
      <c r="T5" s="395">
        <v>28.132693248438017</v>
      </c>
      <c r="U5" s="395">
        <v>28.203192110872109</v>
      </c>
      <c r="V5" s="395"/>
      <c r="W5" s="395"/>
      <c r="X5" s="395"/>
      <c r="Y5" s="395"/>
      <c r="Z5" s="395"/>
      <c r="AA5" s="395"/>
      <c r="AB5" s="395"/>
      <c r="AC5" s="395"/>
      <c r="AD5" s="395"/>
      <c r="AE5" s="395"/>
      <c r="AF5" s="395"/>
      <c r="AG5" s="395"/>
      <c r="AH5" s="395"/>
      <c r="AI5" s="395"/>
      <c r="AJ5" s="395"/>
      <c r="AK5" s="395"/>
      <c r="AL5" s="395"/>
      <c r="AM5" s="395"/>
      <c r="AN5" s="395"/>
      <c r="AO5" s="395"/>
      <c r="AP5" s="395"/>
      <c r="AQ5" s="395"/>
      <c r="AR5" s="395"/>
      <c r="AS5" s="395"/>
      <c r="AT5" s="395"/>
      <c r="AU5" s="395"/>
      <c r="AV5" s="395"/>
      <c r="AW5" s="395"/>
      <c r="AX5" s="395"/>
      <c r="AY5" s="395"/>
      <c r="AZ5" s="395"/>
      <c r="BA5" s="395"/>
      <c r="BB5" s="395"/>
      <c r="BC5" s="395"/>
      <c r="BD5" s="395"/>
      <c r="BE5" s="395"/>
      <c r="BF5" s="395"/>
      <c r="BG5" s="395"/>
      <c r="BH5" s="395"/>
      <c r="BI5" s="395"/>
      <c r="BJ5" s="395"/>
      <c r="BK5" s="395"/>
      <c r="BL5" s="395"/>
      <c r="BM5" s="395"/>
      <c r="BN5" s="395"/>
      <c r="BO5" s="395"/>
      <c r="BP5" s="395"/>
      <c r="BQ5" s="395"/>
      <c r="BR5" s="395"/>
      <c r="BS5" s="395"/>
      <c r="BT5" s="395"/>
    </row>
    <row r="6" spans="1:72" s="389" customFormat="1" ht="15.75" thickBot="1">
      <c r="A6" s="396" t="s">
        <v>93</v>
      </c>
      <c r="B6" s="397">
        <v>4.2681685786514194</v>
      </c>
      <c r="C6" s="397"/>
      <c r="D6" s="397">
        <v>4.084970625617899</v>
      </c>
      <c r="E6" s="397"/>
      <c r="F6" s="397">
        <v>3.8824393255442615</v>
      </c>
      <c r="G6" s="397"/>
      <c r="H6" s="397">
        <v>3.7889119055771232</v>
      </c>
      <c r="I6" s="397"/>
      <c r="J6" s="397">
        <v>3.8710652695854151</v>
      </c>
      <c r="K6" s="397"/>
      <c r="L6" s="397">
        <v>4.0340967298812771</v>
      </c>
      <c r="M6" s="397"/>
      <c r="N6" s="397">
        <v>4.1359042008686728</v>
      </c>
      <c r="O6" s="397">
        <v>4.1855768675683862</v>
      </c>
      <c r="P6" s="397">
        <v>4.1603635866169526</v>
      </c>
      <c r="Q6" s="397">
        <v>4.0589443864427324</v>
      </c>
      <c r="R6" s="397">
        <v>3.9940806128729349</v>
      </c>
      <c r="S6" s="397">
        <v>3.9426215233467943</v>
      </c>
      <c r="T6" s="397">
        <v>3.905284128769317</v>
      </c>
      <c r="U6" s="397">
        <v>3.912069163288038</v>
      </c>
      <c r="V6" s="397"/>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row>
    <row r="7" spans="1:72" s="389" customFormat="1">
      <c r="A7" s="394" t="s">
        <v>97</v>
      </c>
      <c r="B7" s="395"/>
      <c r="C7" s="395"/>
      <c r="D7" s="395"/>
      <c r="E7" s="395"/>
      <c r="F7" s="395"/>
      <c r="G7" s="395"/>
      <c r="H7" s="395"/>
      <c r="I7" s="395"/>
      <c r="J7" s="395"/>
      <c r="K7" s="395"/>
      <c r="L7" s="395"/>
      <c r="M7" s="395"/>
      <c r="N7" s="395"/>
      <c r="O7" s="395"/>
      <c r="P7" s="395"/>
      <c r="Q7" s="395"/>
      <c r="R7" s="395"/>
      <c r="S7" s="395"/>
      <c r="T7" s="395"/>
      <c r="U7" s="393">
        <v>24.291122947584071</v>
      </c>
      <c r="V7" s="393">
        <v>24.219316267707654</v>
      </c>
      <c r="W7" s="393">
        <v>24.152106063294219</v>
      </c>
      <c r="X7" s="393">
        <v>23.841728055001312</v>
      </c>
      <c r="Y7" s="393">
        <v>23.48868465779907</v>
      </c>
      <c r="Z7" s="393">
        <v>23.362052242728282</v>
      </c>
      <c r="AA7" s="393">
        <v>23.352763252943035</v>
      </c>
      <c r="AB7" s="393">
        <v>23.525572412967634</v>
      </c>
      <c r="AC7" s="393">
        <v>23.573390408225386</v>
      </c>
      <c r="AD7" s="393">
        <v>23.707007632119179</v>
      </c>
      <c r="AE7" s="393">
        <v>23.784588884604581</v>
      </c>
      <c r="AF7" s="393">
        <v>23.883076616189143</v>
      </c>
      <c r="AG7" s="393">
        <v>23.930230911012096</v>
      </c>
      <c r="AH7" s="393">
        <v>23.961040086859953</v>
      </c>
      <c r="AI7" s="393">
        <v>24.064377869020674</v>
      </c>
      <c r="AJ7" s="393">
        <v>24.100235750990208</v>
      </c>
      <c r="AK7" s="393">
        <v>24.107865215938538</v>
      </c>
      <c r="AL7" s="393">
        <v>24.114957724298989</v>
      </c>
      <c r="AM7" s="393">
        <v>24.115735962791241</v>
      </c>
      <c r="AN7" s="393">
        <v>24.197966974167102</v>
      </c>
      <c r="AO7" s="393">
        <v>24.352069424570963</v>
      </c>
      <c r="AP7" s="393">
        <v>24.404533578176839</v>
      </c>
      <c r="AQ7" s="393">
        <v>24.524933538643396</v>
      </c>
      <c r="AR7" s="393">
        <v>24.560184453658096</v>
      </c>
      <c r="AS7" s="393">
        <v>24.589371664608329</v>
      </c>
      <c r="AT7" s="393">
        <v>24.649241520451312</v>
      </c>
      <c r="AU7" s="393">
        <v>24.792627317409433</v>
      </c>
      <c r="AV7" s="393">
        <v>24.894073006384495</v>
      </c>
      <c r="AW7" s="393">
        <v>25.114586947110269</v>
      </c>
      <c r="AX7" s="393">
        <v>25.216492904706307</v>
      </c>
      <c r="AY7" s="393">
        <v>25.423723396179099</v>
      </c>
      <c r="AZ7" s="393">
        <v>25.592659309949227</v>
      </c>
      <c r="BA7" s="393">
        <v>25.782719941222432</v>
      </c>
      <c r="BB7" s="393">
        <v>25.896059961875352</v>
      </c>
      <c r="BC7" s="393">
        <v>26.012296835211032</v>
      </c>
      <c r="BD7" s="393">
        <v>26.162200557429102</v>
      </c>
      <c r="BE7" s="393">
        <v>26.247435761338437</v>
      </c>
      <c r="BF7" s="393">
        <v>26.414020378701096</v>
      </c>
      <c r="BG7" s="393">
        <v>26.520381110392151</v>
      </c>
      <c r="BH7" s="393">
        <v>26.659499318509916</v>
      </c>
      <c r="BI7" s="393">
        <v>26.80645609777158</v>
      </c>
      <c r="BJ7" s="393">
        <v>26.905199273839358</v>
      </c>
      <c r="BK7" s="393">
        <v>27.078962596763823</v>
      </c>
      <c r="BL7" s="393">
        <v>27.259349117175638</v>
      </c>
      <c r="BM7" s="393">
        <v>27.443298383575012</v>
      </c>
      <c r="BN7" s="393">
        <v>27.572928409663042</v>
      </c>
      <c r="BO7" s="393">
        <v>27.653982816209115</v>
      </c>
      <c r="BP7" s="393">
        <v>27.537210744404348</v>
      </c>
      <c r="BQ7" s="393">
        <v>27.552964977043516</v>
      </c>
      <c r="BR7" s="393">
        <v>27.663932319901576</v>
      </c>
      <c r="BS7" s="393">
        <v>27.862319376550531</v>
      </c>
      <c r="BT7" s="393">
        <v>28.058208162527848</v>
      </c>
    </row>
    <row r="8" spans="1:72" s="389" customFormat="1">
      <c r="A8" s="394" t="s">
        <v>96</v>
      </c>
      <c r="B8" s="395"/>
      <c r="C8" s="395"/>
      <c r="D8" s="395"/>
      <c r="E8" s="395"/>
      <c r="F8" s="395"/>
      <c r="G8" s="395"/>
      <c r="H8" s="395"/>
      <c r="I8" s="395"/>
      <c r="J8" s="395"/>
      <c r="K8" s="395"/>
      <c r="L8" s="395"/>
      <c r="M8" s="395"/>
      <c r="N8" s="395"/>
      <c r="O8" s="395"/>
      <c r="P8" s="395"/>
      <c r="Q8" s="395"/>
      <c r="R8" s="395"/>
      <c r="S8" s="395"/>
      <c r="T8" s="395"/>
      <c r="U8" s="395">
        <v>28.203192110872109</v>
      </c>
      <c r="V8" s="395">
        <v>28.1918446286397</v>
      </c>
      <c r="W8" s="395">
        <v>28.061472114222092</v>
      </c>
      <c r="X8" s="395">
        <v>27.625102238632863</v>
      </c>
      <c r="Y8" s="395">
        <v>27.340698121980935</v>
      </c>
      <c r="Z8" s="395">
        <v>27.056630155985346</v>
      </c>
      <c r="AA8" s="395">
        <v>26.956653702207696</v>
      </c>
      <c r="AB8" s="395">
        <v>26.991306002989013</v>
      </c>
      <c r="AC8" s="395">
        <v>27.05647372878466</v>
      </c>
      <c r="AD8" s="395">
        <v>27.124604640091306</v>
      </c>
      <c r="AE8" s="395">
        <v>27.160578427405518</v>
      </c>
      <c r="AF8" s="395">
        <v>27.308893449218424</v>
      </c>
      <c r="AG8" s="395">
        <v>27.379271806258203</v>
      </c>
      <c r="AH8" s="395">
        <v>27.391248030848629</v>
      </c>
      <c r="AI8" s="395">
        <v>27.476910345386273</v>
      </c>
      <c r="AJ8" s="395">
        <v>27.482998977577815</v>
      </c>
      <c r="AK8" s="395">
        <v>27.569817083561503</v>
      </c>
      <c r="AL8" s="395">
        <v>27.651751222149407</v>
      </c>
      <c r="AM8" s="395">
        <v>27.679001006246466</v>
      </c>
      <c r="AN8" s="395">
        <v>27.763048583456552</v>
      </c>
      <c r="AO8" s="395">
        <v>27.892339337997548</v>
      </c>
      <c r="AP8" s="395">
        <v>27.9586169872724</v>
      </c>
      <c r="AQ8" s="395">
        <v>28.094040262078394</v>
      </c>
      <c r="AR8" s="395">
        <v>28.129493141624835</v>
      </c>
      <c r="AS8" s="395">
        <v>28.221513982360875</v>
      </c>
      <c r="AT8" s="395">
        <v>28.271554315743735</v>
      </c>
      <c r="AU8" s="395">
        <v>28.383060815852957</v>
      </c>
      <c r="AV8" s="395">
        <v>28.488249502937997</v>
      </c>
      <c r="AW8" s="395">
        <v>28.667089492765029</v>
      </c>
      <c r="AX8" s="395">
        <v>28.803332785118535</v>
      </c>
      <c r="AY8" s="395">
        <v>28.957491836450146</v>
      </c>
      <c r="AZ8" s="395">
        <v>29.115883860625345</v>
      </c>
      <c r="BA8" s="395">
        <v>29.294248959512373</v>
      </c>
      <c r="BB8" s="395">
        <v>29.36645573876541</v>
      </c>
      <c r="BC8" s="395">
        <v>29.457366393178489</v>
      </c>
      <c r="BD8" s="395">
        <v>29.558934384135689</v>
      </c>
      <c r="BE8" s="395">
        <v>29.639724359885506</v>
      </c>
      <c r="BF8" s="395">
        <v>29.74235206652336</v>
      </c>
      <c r="BG8" s="395">
        <v>29.847966560333333</v>
      </c>
      <c r="BH8" s="395">
        <v>29.970401031947667</v>
      </c>
      <c r="BI8" s="395">
        <v>30.076142047001738</v>
      </c>
      <c r="BJ8" s="395">
        <v>30.207158962984508</v>
      </c>
      <c r="BK8" s="395">
        <v>30.305328056967511</v>
      </c>
      <c r="BL8" s="395">
        <v>30.470460584538436</v>
      </c>
      <c r="BM8" s="395">
        <v>30.602635535964879</v>
      </c>
      <c r="BN8" s="395">
        <v>30.725631801130625</v>
      </c>
      <c r="BO8" s="395">
        <v>30.812874180790295</v>
      </c>
      <c r="BP8" s="395">
        <v>30.761414379354143</v>
      </c>
      <c r="BQ8" s="395">
        <v>30.789628520141115</v>
      </c>
      <c r="BR8" s="395">
        <v>30.925765870967318</v>
      </c>
      <c r="BS8" s="395">
        <v>31.008752839321396</v>
      </c>
      <c r="BT8" s="395">
        <v>31.218111785785879</v>
      </c>
    </row>
    <row r="9" spans="1:72" s="389" customFormat="1" ht="15.75" thickBot="1">
      <c r="A9" s="396" t="s">
        <v>98</v>
      </c>
      <c r="B9" s="397"/>
      <c r="C9" s="397"/>
      <c r="D9" s="397"/>
      <c r="E9" s="397"/>
      <c r="F9" s="397"/>
      <c r="G9" s="397"/>
      <c r="H9" s="397"/>
      <c r="I9" s="397"/>
      <c r="J9" s="397"/>
      <c r="K9" s="397"/>
      <c r="L9" s="397"/>
      <c r="M9" s="397"/>
      <c r="N9" s="397"/>
      <c r="O9" s="397"/>
      <c r="P9" s="397"/>
      <c r="Q9" s="397"/>
      <c r="R9" s="397"/>
      <c r="S9" s="397"/>
      <c r="T9" s="397"/>
      <c r="U9" s="397">
        <v>3.912069163288038</v>
      </c>
      <c r="V9" s="397">
        <v>3.9725283609320456</v>
      </c>
      <c r="W9" s="397">
        <v>3.909366050927872</v>
      </c>
      <c r="X9" s="397">
        <v>3.7833741836315511</v>
      </c>
      <c r="Y9" s="397">
        <v>3.8520134641818657</v>
      </c>
      <c r="Z9" s="397">
        <v>3.6945779132570635</v>
      </c>
      <c r="AA9" s="397">
        <v>3.6038904492646608</v>
      </c>
      <c r="AB9" s="397">
        <v>3.4657335900213795</v>
      </c>
      <c r="AC9" s="397">
        <v>3.4830833205592739</v>
      </c>
      <c r="AD9" s="397">
        <v>3.4175970079721267</v>
      </c>
      <c r="AE9" s="397">
        <v>3.3759895428009372</v>
      </c>
      <c r="AF9" s="397">
        <v>3.4258168330292804</v>
      </c>
      <c r="AG9" s="397">
        <v>3.4490408952461067</v>
      </c>
      <c r="AH9" s="397">
        <v>3.4302079439886768</v>
      </c>
      <c r="AI9" s="397">
        <v>3.4125324763655982</v>
      </c>
      <c r="AJ9" s="397">
        <v>3.3827632265876062</v>
      </c>
      <c r="AK9" s="397">
        <v>3.4619518676229646</v>
      </c>
      <c r="AL9" s="397">
        <v>3.5367934978504181</v>
      </c>
      <c r="AM9" s="397">
        <v>3.5632650434552247</v>
      </c>
      <c r="AN9" s="397">
        <v>3.5650816092894502</v>
      </c>
      <c r="AO9" s="397">
        <v>3.5402699134265845</v>
      </c>
      <c r="AP9" s="397">
        <v>3.5540834090955613</v>
      </c>
      <c r="AQ9" s="397">
        <v>3.5691067234349987</v>
      </c>
      <c r="AR9" s="397">
        <v>3.5693086879667391</v>
      </c>
      <c r="AS9" s="397">
        <v>3.632142317752546</v>
      </c>
      <c r="AT9" s="397">
        <v>3.622312795292423</v>
      </c>
      <c r="AU9" s="397">
        <v>3.5904334984435238</v>
      </c>
      <c r="AV9" s="397">
        <v>3.5941764965535015</v>
      </c>
      <c r="AW9" s="397">
        <v>3.552502545654761</v>
      </c>
      <c r="AX9" s="397">
        <v>3.5868398804122279</v>
      </c>
      <c r="AY9" s="397">
        <v>3.5337684402710465</v>
      </c>
      <c r="AZ9" s="397">
        <v>3.5232245506761188</v>
      </c>
      <c r="BA9" s="397">
        <v>3.5115290182899415</v>
      </c>
      <c r="BB9" s="397">
        <v>3.470395776890058</v>
      </c>
      <c r="BC9" s="397">
        <v>3.4450695579674573</v>
      </c>
      <c r="BD9" s="397">
        <v>3.396733826706587</v>
      </c>
      <c r="BE9" s="397">
        <v>3.3922885985470685</v>
      </c>
      <c r="BF9" s="397">
        <v>3.3283316878222635</v>
      </c>
      <c r="BG9" s="397">
        <v>3.3275854499411821</v>
      </c>
      <c r="BH9" s="397">
        <v>3.310901713437751</v>
      </c>
      <c r="BI9" s="397">
        <v>3.2696859492301584</v>
      </c>
      <c r="BJ9" s="397">
        <v>3.3019596891451499</v>
      </c>
      <c r="BK9" s="397">
        <v>3.226365460203688</v>
      </c>
      <c r="BL9" s="397">
        <v>3.2111114673627981</v>
      </c>
      <c r="BM9" s="397">
        <v>3.1593371523898668</v>
      </c>
      <c r="BN9" s="397">
        <v>3.1527033914675826</v>
      </c>
      <c r="BO9" s="397">
        <v>3.15889136458118</v>
      </c>
      <c r="BP9" s="397">
        <v>3.2242036349497951</v>
      </c>
      <c r="BQ9" s="397">
        <v>3.236663543097599</v>
      </c>
      <c r="BR9" s="397">
        <v>3.2618335510657417</v>
      </c>
      <c r="BS9" s="397">
        <v>3.1464334627708652</v>
      </c>
      <c r="BT9" s="397">
        <v>3.1599036232580318</v>
      </c>
    </row>
  </sheetData>
  <hyperlinks>
    <hyperlink ref="A2" location="SOMMAIRE!A1" display="Retour au sommair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M16"/>
  <sheetViews>
    <sheetView workbookViewId="0">
      <selection activeCell="B3" sqref="B3"/>
    </sheetView>
  </sheetViews>
  <sheetFormatPr baseColWidth="10" defaultColWidth="11.42578125" defaultRowHeight="15.75"/>
  <cols>
    <col min="1" max="1" width="2.28515625" style="714" customWidth="1"/>
    <col min="2" max="2" width="11.28515625" style="714" customWidth="1"/>
    <col min="3" max="11" width="11.42578125" style="714"/>
    <col min="12" max="12" width="15" style="714" customWidth="1"/>
    <col min="13" max="16384" width="11.42578125" style="714"/>
  </cols>
  <sheetData>
    <row r="1" spans="1:13" ht="15.75" customHeight="1">
      <c r="A1" s="1797" t="s">
        <v>363</v>
      </c>
      <c r="B1" s="1797"/>
      <c r="C1" s="1797"/>
      <c r="D1" s="1797"/>
      <c r="E1" s="1797"/>
      <c r="F1" s="1797"/>
      <c r="G1" s="1797"/>
      <c r="H1" s="1797"/>
      <c r="I1" s="1797"/>
      <c r="J1" s="1797"/>
      <c r="K1" s="1797"/>
      <c r="L1" s="1797"/>
      <c r="M1" s="1797"/>
    </row>
    <row r="2" spans="1:13" ht="15.75" customHeight="1"/>
    <row r="3" spans="1:13" ht="15.75" customHeight="1">
      <c r="B3" s="1720" t="s">
        <v>763</v>
      </c>
    </row>
    <row r="4" spans="1:13" s="715" customFormat="1" ht="16.5" thickBot="1">
      <c r="B4" s="1550" t="s">
        <v>640</v>
      </c>
      <c r="C4" s="716"/>
    </row>
    <row r="5" spans="1:13" ht="16.5" thickBot="1">
      <c r="B5" s="717" t="s">
        <v>128</v>
      </c>
      <c r="C5" s="718">
        <f>C12</f>
        <v>2019</v>
      </c>
      <c r="D5" s="719">
        <v>2020</v>
      </c>
      <c r="E5" s="719">
        <v>2025</v>
      </c>
      <c r="F5" s="719">
        <v>2030</v>
      </c>
      <c r="G5" s="719">
        <v>2040</v>
      </c>
      <c r="H5" s="719">
        <v>2050</v>
      </c>
      <c r="I5" s="720">
        <v>2060</v>
      </c>
      <c r="J5" s="721">
        <v>2070</v>
      </c>
    </row>
    <row r="6" spans="1:13">
      <c r="B6" s="722" t="s">
        <v>129</v>
      </c>
      <c r="C6" s="733">
        <v>-2.2242494502299204E-3</v>
      </c>
      <c r="D6" s="724">
        <v>-9.653054893144275E-3</v>
      </c>
      <c r="E6" s="724">
        <v>-3.9296015477714219E-2</v>
      </c>
      <c r="F6" s="724">
        <v>-4.013658811844445E-2</v>
      </c>
      <c r="G6" s="724">
        <v>-4.8680529405053075E-2</v>
      </c>
      <c r="H6" s="724">
        <v>-5.8155600652744832E-2</v>
      </c>
      <c r="I6" s="725">
        <v>-6.4082009651402205E-2</v>
      </c>
      <c r="J6" s="726">
        <v>-5.8219220286587881E-2</v>
      </c>
    </row>
    <row r="7" spans="1:13">
      <c r="B7" s="727" t="s">
        <v>130</v>
      </c>
      <c r="C7" s="728">
        <v>-2.2237648940320875E-3</v>
      </c>
      <c r="D7" s="729">
        <v>-9.6525879749718158E-3</v>
      </c>
      <c r="E7" s="729">
        <v>-3.8840670207257455E-2</v>
      </c>
      <c r="F7" s="729">
        <v>-3.8112570437105031E-2</v>
      </c>
      <c r="G7" s="729">
        <v>-4.6508359787987952E-2</v>
      </c>
      <c r="H7" s="729">
        <v>-5.5919575811856026E-2</v>
      </c>
      <c r="I7" s="730">
        <v>-6.3862622983702155E-2</v>
      </c>
      <c r="J7" s="731">
        <v>-6.1717794761269706E-2</v>
      </c>
    </row>
    <row r="8" spans="1:13">
      <c r="B8" s="732" t="s">
        <v>131</v>
      </c>
      <c r="C8" s="733">
        <v>-2.2242494502299204E-3</v>
      </c>
      <c r="D8" s="734">
        <v>-9.653054893144275E-3</v>
      </c>
      <c r="E8" s="734">
        <v>-3.883626676963281E-2</v>
      </c>
      <c r="F8" s="734">
        <v>-3.7969868262900497E-2</v>
      </c>
      <c r="G8" s="734">
        <v>-4.63752311265202E-2</v>
      </c>
      <c r="H8" s="734">
        <v>-5.5841418332300385E-2</v>
      </c>
      <c r="I8" s="735">
        <v>-6.361815417493466E-2</v>
      </c>
      <c r="J8" s="736">
        <v>-6.0195273468875432E-2</v>
      </c>
    </row>
    <row r="9" spans="1:13" ht="16.5" thickBot="1">
      <c r="B9" s="737" t="s">
        <v>361</v>
      </c>
      <c r="C9" s="738">
        <v>-2.2242494502299204E-3</v>
      </c>
      <c r="D9" s="739">
        <v>-9.653054893144275E-3</v>
      </c>
      <c r="E9" s="739">
        <v>-3.8835187799537429E-2</v>
      </c>
      <c r="F9" s="739">
        <v>-3.7725217321408766E-2</v>
      </c>
      <c r="G9" s="739">
        <v>-4.605207430681435E-2</v>
      </c>
      <c r="H9" s="739">
        <v>-5.593955747532886E-2</v>
      </c>
      <c r="I9" s="740">
        <v>-6.5355452416988369E-2</v>
      </c>
      <c r="J9" s="741">
        <v>-6.4130852644133318E-2</v>
      </c>
    </row>
    <row r="10" spans="1:13" s="715" customFormat="1" ht="9.6" customHeight="1">
      <c r="B10" s="742"/>
      <c r="C10" s="743"/>
      <c r="D10" s="743"/>
      <c r="E10" s="743"/>
      <c r="F10" s="743"/>
      <c r="G10" s="743"/>
      <c r="H10" s="743"/>
      <c r="I10" s="743"/>
      <c r="J10" s="743"/>
    </row>
    <row r="11" spans="1:13" s="715" customFormat="1" ht="16.5" thickBot="1">
      <c r="B11" s="1550" t="s">
        <v>641</v>
      </c>
      <c r="C11" s="716"/>
    </row>
    <row r="12" spans="1:13" ht="16.5" thickBot="1">
      <c r="B12" s="717" t="s">
        <v>128</v>
      </c>
      <c r="C12" s="718">
        <v>2019</v>
      </c>
      <c r="D12" s="719">
        <v>2020</v>
      </c>
      <c r="E12" s="719">
        <v>2025</v>
      </c>
      <c r="F12" s="719">
        <v>2030</v>
      </c>
      <c r="G12" s="719">
        <v>2040</v>
      </c>
      <c r="H12" s="719">
        <v>2050</v>
      </c>
      <c r="I12" s="720">
        <v>2060</v>
      </c>
      <c r="J12" s="721">
        <v>2070</v>
      </c>
    </row>
    <row r="13" spans="1:13">
      <c r="B13" s="722" t="s">
        <v>129</v>
      </c>
      <c r="C13" s="723">
        <v>3.5815521020732266E-3</v>
      </c>
      <c r="D13" s="724">
        <v>-0.10396599968434062</v>
      </c>
      <c r="E13" s="724">
        <v>-5.1357393461444301E-2</v>
      </c>
      <c r="F13" s="724">
        <v>-5.0242575309882853E-2</v>
      </c>
      <c r="G13" s="724">
        <v>-4.7733350334762004E-2</v>
      </c>
      <c r="H13" s="724">
        <v>-4.7733350334762004E-2</v>
      </c>
      <c r="I13" s="725">
        <v>-4.7733350334761782E-2</v>
      </c>
      <c r="J13" s="726">
        <v>-4.745277677858506E-2</v>
      </c>
    </row>
    <row r="14" spans="1:13">
      <c r="B14" s="727" t="s">
        <v>130</v>
      </c>
      <c r="C14" s="728">
        <v>3.5815521020732266E-3</v>
      </c>
      <c r="D14" s="729">
        <v>-0.10396599968434062</v>
      </c>
      <c r="E14" s="729">
        <v>-4.9673716424955994E-2</v>
      </c>
      <c r="F14" s="729">
        <v>-4.621405206822915E-2</v>
      </c>
      <c r="G14" s="729">
        <v>-4.3593413172457463E-2</v>
      </c>
      <c r="H14" s="729">
        <v>-4.3593413172457463E-2</v>
      </c>
      <c r="I14" s="730">
        <v>-4.3593413172457351E-2</v>
      </c>
      <c r="J14" s="731">
        <v>-4.3310787112520455E-2</v>
      </c>
    </row>
    <row r="15" spans="1:13">
      <c r="B15" s="732" t="s">
        <v>131</v>
      </c>
      <c r="C15" s="733">
        <v>3.5815521020732266E-3</v>
      </c>
      <c r="D15" s="734">
        <v>-0.10396599968434062</v>
      </c>
      <c r="E15" s="734">
        <v>-4.8548958804879971E-2</v>
      </c>
      <c r="F15" s="734">
        <v>-4.3483419929740919E-2</v>
      </c>
      <c r="G15" s="734">
        <v>-4.0756233361215144E-2</v>
      </c>
      <c r="H15" s="734">
        <v>-4.0756233361215144E-2</v>
      </c>
      <c r="I15" s="735">
        <v>-4.0756233361215255E-2</v>
      </c>
      <c r="J15" s="736">
        <v>-4.0472209348195509E-2</v>
      </c>
    </row>
    <row r="16" spans="1:13" ht="16.5" thickBot="1">
      <c r="B16" s="737" t="s">
        <v>361</v>
      </c>
      <c r="C16" s="738">
        <v>3.5815521020732266E-3</v>
      </c>
      <c r="D16" s="739">
        <v>-0.10396599968434062</v>
      </c>
      <c r="E16" s="739">
        <v>-4.6858353148245824E-2</v>
      </c>
      <c r="F16" s="739">
        <v>-3.9413544916815701E-2</v>
      </c>
      <c r="G16" s="739">
        <v>-3.6477356202958999E-2</v>
      </c>
      <c r="H16" s="739">
        <v>-3.6477356202958666E-2</v>
      </c>
      <c r="I16" s="740">
        <v>-3.6477356202958555E-2</v>
      </c>
      <c r="J16" s="741">
        <v>-3.6191218019292926E-2</v>
      </c>
    </row>
  </sheetData>
  <mergeCells count="1">
    <mergeCell ref="A1:M1"/>
  </mergeCells>
  <hyperlinks>
    <hyperlink ref="B3" location="SOMMAIRE!A1" display="Retour au sommaire"/>
  </hyperlinks>
  <pageMargins left="0.7" right="0.7" top="0.75" bottom="0.75" header="0.3" footer="0.3"/>
  <pageSetup paperSize="9" orientation="portrait" r:id="rId1"/>
  <ignoredErrors>
    <ignoredError sqref="B6:B10 B12:B1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85</vt:i4>
      </vt:variant>
      <vt:variant>
        <vt:lpstr>Plages nommées</vt:lpstr>
      </vt:variant>
      <vt:variant>
        <vt:i4>1</vt:i4>
      </vt:variant>
    </vt:vector>
  </HeadingPairs>
  <TitlesOfParts>
    <vt:vector size="86" baseType="lpstr">
      <vt:lpstr>SOMMAIRE</vt:lpstr>
      <vt:lpstr>Fig 2.1</vt:lpstr>
      <vt:lpstr>Figure I</vt:lpstr>
      <vt:lpstr>Fig 2.2</vt:lpstr>
      <vt:lpstr>Fig 2.3</vt:lpstr>
      <vt:lpstr>Fig 2.4</vt:lpstr>
      <vt:lpstr>Fig 2.5</vt:lpstr>
      <vt:lpstr>Tab 2.1</vt:lpstr>
      <vt:lpstr>Tab 2.2</vt:lpstr>
      <vt:lpstr>Fig 2.6</vt:lpstr>
      <vt:lpstr>Fig 2.7</vt:lpstr>
      <vt:lpstr>Fig 2.8</vt:lpstr>
      <vt:lpstr>Fig 2.9</vt:lpstr>
      <vt:lpstr>Fig 2.10</vt:lpstr>
      <vt:lpstr>Fig 2.11</vt:lpstr>
      <vt:lpstr>Tab 2.3</vt:lpstr>
      <vt:lpstr>Tab 2.4</vt:lpstr>
      <vt:lpstr>Tab 2.5</vt:lpstr>
      <vt:lpstr>Tab 2.6</vt:lpstr>
      <vt:lpstr>Tab 2.7</vt:lpstr>
      <vt:lpstr>Tab 2.8</vt:lpstr>
      <vt:lpstr>Tab 2.9</vt:lpstr>
      <vt:lpstr>Tab 2.10</vt:lpstr>
      <vt:lpstr>Tab 2.11</vt:lpstr>
      <vt:lpstr>Tab 2.12</vt:lpstr>
      <vt:lpstr>Fig 2.12</vt:lpstr>
      <vt:lpstr>Fig 2.13</vt:lpstr>
      <vt:lpstr>Fig 2.14</vt:lpstr>
      <vt:lpstr>Fig 2.15</vt:lpstr>
      <vt:lpstr>Tab 2.13</vt:lpstr>
      <vt:lpstr>Tab 2.14</vt:lpstr>
      <vt:lpstr>Tab 2.15</vt:lpstr>
      <vt:lpstr>Tab 2.16</vt:lpstr>
      <vt:lpstr>Tab 2.17</vt:lpstr>
      <vt:lpstr>Tab 2.18</vt:lpstr>
      <vt:lpstr>Fig 2.16</vt:lpstr>
      <vt:lpstr>Fig 2.17</vt:lpstr>
      <vt:lpstr>Fig 2.18</vt:lpstr>
      <vt:lpstr>Fig 2.19</vt:lpstr>
      <vt:lpstr>Fig 2.20</vt:lpstr>
      <vt:lpstr>Fig 2.21</vt:lpstr>
      <vt:lpstr>Fig 2.22</vt:lpstr>
      <vt:lpstr>Fig 2.23</vt:lpstr>
      <vt:lpstr>Fig 2.24</vt:lpstr>
      <vt:lpstr>Fig 2.25</vt:lpstr>
      <vt:lpstr>Fig 2.26</vt:lpstr>
      <vt:lpstr>Fig 2.27</vt:lpstr>
      <vt:lpstr>Fig 2.28</vt:lpstr>
      <vt:lpstr>Fig 2.29</vt:lpstr>
      <vt:lpstr>Fig 2.30</vt:lpstr>
      <vt:lpstr>Fig 2.31</vt:lpstr>
      <vt:lpstr>Fig 2.32</vt:lpstr>
      <vt:lpstr>Fig 2.33</vt:lpstr>
      <vt:lpstr>Fig 2.34</vt:lpstr>
      <vt:lpstr>Fig 2.35</vt:lpstr>
      <vt:lpstr>Fig 2.36</vt:lpstr>
      <vt:lpstr>Fig 2.37</vt:lpstr>
      <vt:lpstr>Tab 2.19</vt:lpstr>
      <vt:lpstr>Fig 2.38</vt:lpstr>
      <vt:lpstr>Tab 2.20</vt:lpstr>
      <vt:lpstr>Fig 2.39</vt:lpstr>
      <vt:lpstr>Tab 2.21</vt:lpstr>
      <vt:lpstr>Tab 2.22</vt:lpstr>
      <vt:lpstr>Fig 2.40</vt:lpstr>
      <vt:lpstr>Fig 2.41</vt:lpstr>
      <vt:lpstr>Fig 2.42</vt:lpstr>
      <vt:lpstr>Fig 2.43</vt:lpstr>
      <vt:lpstr>Fig 2.44</vt:lpstr>
      <vt:lpstr>Fig 2.45</vt:lpstr>
      <vt:lpstr>Fig 2.46</vt:lpstr>
      <vt:lpstr>Fig 2.47</vt:lpstr>
      <vt:lpstr>Fig 2.48</vt:lpstr>
      <vt:lpstr>Fig 2.49</vt:lpstr>
      <vt:lpstr>Fig 2.50</vt:lpstr>
      <vt:lpstr>Fig 2.51</vt:lpstr>
      <vt:lpstr>Fig 2.52</vt:lpstr>
      <vt:lpstr>Fig 2.53</vt:lpstr>
      <vt:lpstr>Fig 2.54</vt:lpstr>
      <vt:lpstr>Fig 2.55</vt:lpstr>
      <vt:lpstr>Tab 2.23</vt:lpstr>
      <vt:lpstr>Tab 2.24</vt:lpstr>
      <vt:lpstr>Tab 2.25</vt:lpstr>
      <vt:lpstr>Tab 2.26</vt:lpstr>
      <vt:lpstr>Fig 2.56</vt:lpstr>
      <vt:lpstr>Fig 2.57</vt:lpstr>
      <vt:lpstr>'Fig 2.56'!Zone_d_impression</vt:lpstr>
    </vt:vector>
  </TitlesOfParts>
  <Company>SPM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Lavigne</dc:creator>
  <cp:lastModifiedBy>NORTIER-RIBORDY Frederique</cp:lastModifiedBy>
  <dcterms:created xsi:type="dcterms:W3CDTF">2019-06-11T08:15:25Z</dcterms:created>
  <dcterms:modified xsi:type="dcterms:W3CDTF">2020-11-26T08:12:13Z</dcterms:modified>
</cp:coreProperties>
</file>